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C69C92B5-D5B6-4BA1-94CF-5354AF2E4D4F}" xr6:coauthVersionLast="36" xr6:coauthVersionMax="36" xr10:uidLastSave="{00000000-0000-0000-0000-000000000000}"/>
  <bookViews>
    <workbookView xWindow="0" yWindow="0" windowWidth="19200" windowHeight="6930" tabRatio="785" activeTab="1" xr2:uid="{00000000-000D-0000-FFFF-FFFF00000000}"/>
  </bookViews>
  <sheets>
    <sheet name="Grand Summary" sheetId="61" r:id="rId1"/>
    <sheet name="P &amp; G BILL" sheetId="102" r:id="rId2"/>
    <sheet name="Collection Sheet 1" sheetId="103" r:id="rId3"/>
    <sheet name="Section 1 Summary Sheet" sheetId="127" r:id="rId4"/>
    <sheet name="Flocculation basin" sheetId="46" r:id="rId5"/>
    <sheet name="Collection Sheet 3.1" sheetId="48" r:id="rId6"/>
    <sheet name="Chemical storage building" sheetId="2" r:id="rId7"/>
    <sheet name="Collection Sheet 3.2" sheetId="23" r:id="rId8"/>
    <sheet name="Sedimentation Tanks" sheetId="3" r:id="rId9"/>
    <sheet name="Collection Sheet 3.3" sheetId="24" r:id="rId10"/>
    <sheet name="Filters" sheetId="4" r:id="rId11"/>
    <sheet name="Collection Sheet 3.4" sheetId="25" r:id="rId12"/>
    <sheet name="Treated Water Tank" sheetId="5" r:id="rId13"/>
    <sheet name="Collection Sheet 3.5" sheetId="26" r:id="rId14"/>
    <sheet name="Chlorine building" sheetId="93" r:id="rId15"/>
    <sheet name=" Collection Sheet 3.6" sheetId="94" r:id="rId16"/>
    <sheet name="Back wash Pump House" sheetId="18" r:id="rId17"/>
    <sheet name=" Collection Sheet 3.7 " sheetId="27" r:id="rId18"/>
    <sheet name="Backwash water tank" sheetId="6" r:id="rId19"/>
    <sheet name="Collection Sheet 3.9" sheetId="28" r:id="rId20"/>
    <sheet name="Sludge lagoon" sheetId="7" r:id="rId21"/>
    <sheet name="Collection Sheet 3.10" sheetId="29" r:id="rId22"/>
    <sheet name="Sludge drying beds" sheetId="8" r:id="rId23"/>
    <sheet name="Collection Sheet 3.11" sheetId="30" r:id="rId24"/>
    <sheet name="Admin Building" sheetId="19" r:id="rId25"/>
    <sheet name="Collection Sheet 3.12" sheetId="20" r:id="rId26"/>
    <sheet name="Site and ancilliary" sheetId="47" r:id="rId27"/>
    <sheet name="Collection Sheet 3.13" sheetId="51" r:id="rId28"/>
    <sheet name="Section 3 Summary Sheet" sheetId="37" r:id="rId29"/>
    <sheet name="RWM" sheetId="226" r:id="rId30"/>
    <sheet name="Collection Sheet 4.1" sheetId="227" r:id="rId31"/>
    <sheet name="INTAKE" sheetId="228" r:id="rId32"/>
    <sheet name="Collection sheet 4.2" sheetId="229" r:id="rId33"/>
    <sheet name="BPT" sheetId="231" r:id="rId34"/>
    <sheet name="Collection Sheet 5.1" sheetId="232" r:id="rId35"/>
    <sheet name="Asbestos Pipes" sheetId="233"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 localSheetId="15" hidden="1">#REF!</definedName>
    <definedName name="_" localSheetId="17" hidden="1">#REF!</definedName>
    <definedName name="_" localSheetId="16" hidden="1">#REF!</definedName>
    <definedName name="_" localSheetId="18" hidden="1">#REF!</definedName>
    <definedName name="_" localSheetId="2" hidden="1">#REF!</definedName>
    <definedName name="_" localSheetId="5" hidden="1">#REF!</definedName>
    <definedName name="_" localSheetId="21" hidden="1">#REF!</definedName>
    <definedName name="_" localSheetId="23" hidden="1">#REF!</definedName>
    <definedName name="_" localSheetId="25" hidden="1">#REF!</definedName>
    <definedName name="_" localSheetId="27" hidden="1">#REF!</definedName>
    <definedName name="_" localSheetId="7" hidden="1">#REF!</definedName>
    <definedName name="_" localSheetId="9" hidden="1">#REF!</definedName>
    <definedName name="_" localSheetId="11" hidden="1">#REF!</definedName>
    <definedName name="_" localSheetId="13" hidden="1">#REF!</definedName>
    <definedName name="_" localSheetId="19" hidden="1">#REF!</definedName>
    <definedName name="_" localSheetId="10" hidden="1">#REF!</definedName>
    <definedName name="_" localSheetId="4" hidden="1">#REF!</definedName>
    <definedName name="_" localSheetId="1" hidden="1">#REF!</definedName>
    <definedName name="_" localSheetId="8" hidden="1">#REF!</definedName>
    <definedName name="_" localSheetId="26" hidden="1">#REF!</definedName>
    <definedName name="_" localSheetId="22" hidden="1">#REF!</definedName>
    <definedName name="_" localSheetId="20" hidden="1">#REF!</definedName>
    <definedName name="_" hidden="1">#REF!</definedName>
    <definedName name="________________________________________________________cyt1">[1]Rates!$E$268</definedName>
    <definedName name="________________________________________________________hnt15">[1]Rates!$E$117</definedName>
    <definedName name="________________________________________________________hnt20">[1]Rates!$E$118</definedName>
    <definedName name="________________________________________________________hnt25">[1]Rates!$E$119</definedName>
    <definedName name="_______________________________________________________cyt1" localSheetId="15">[1]Rates!$E$268</definedName>
    <definedName name="_______________________________________________________cyt1" localSheetId="17">[1]Rates!$E$268</definedName>
    <definedName name="_______________________________________________________cyt1" localSheetId="5">[1]Rates!$E$268</definedName>
    <definedName name="_______________________________________________________cyt1" localSheetId="21">[1]Rates!$E$268</definedName>
    <definedName name="_______________________________________________________cyt1" localSheetId="23">[1]Rates!$E$268</definedName>
    <definedName name="_______________________________________________________cyt1" localSheetId="25">[1]Rates!$E$268</definedName>
    <definedName name="_______________________________________________________cyt1" localSheetId="27">[1]Rates!$E$268</definedName>
    <definedName name="_______________________________________________________cyt1" localSheetId="7">[1]Rates!$E$268</definedName>
    <definedName name="_______________________________________________________cyt1" localSheetId="9">[1]Rates!$E$268</definedName>
    <definedName name="_______________________________________________________cyt1" localSheetId="11">[1]Rates!$E$268</definedName>
    <definedName name="_______________________________________________________cyt1" localSheetId="13">[1]Rates!$E$268</definedName>
    <definedName name="_______________________________________________________cyt1" localSheetId="19">[1]Rates!$E$268</definedName>
    <definedName name="_______________________________________________________cyt1" localSheetId="10">[1]Rates!$E$268</definedName>
    <definedName name="_______________________________________________________cyt1" localSheetId="4">[1]Rates!$E$268</definedName>
    <definedName name="_______________________________________________________cyt1" localSheetId="8">[1]Rates!$E$268</definedName>
    <definedName name="_______________________________________________________cyt1" localSheetId="26">[1]Rates!$E$268</definedName>
    <definedName name="_______________________________________________________cyt1" localSheetId="20">[1]Rates!$E$268</definedName>
    <definedName name="_______________________________________________________cyt1">[2]Rates!$E$271</definedName>
    <definedName name="_______________________________________________________hnt15" localSheetId="15">[1]Rates!$E$117</definedName>
    <definedName name="_______________________________________________________hnt15" localSheetId="17">[1]Rates!$E$117</definedName>
    <definedName name="_______________________________________________________hnt15" localSheetId="5">[1]Rates!$E$117</definedName>
    <definedName name="_______________________________________________________hnt15" localSheetId="21">[1]Rates!$E$117</definedName>
    <definedName name="_______________________________________________________hnt15" localSheetId="23">[1]Rates!$E$117</definedName>
    <definedName name="_______________________________________________________hnt15" localSheetId="25">[1]Rates!$E$117</definedName>
    <definedName name="_______________________________________________________hnt15" localSheetId="27">[1]Rates!$E$117</definedName>
    <definedName name="_______________________________________________________hnt15" localSheetId="7">[1]Rates!$E$117</definedName>
    <definedName name="_______________________________________________________hnt15" localSheetId="9">[1]Rates!$E$117</definedName>
    <definedName name="_______________________________________________________hnt15" localSheetId="11">[1]Rates!$E$117</definedName>
    <definedName name="_______________________________________________________hnt15" localSheetId="13">[1]Rates!$E$117</definedName>
    <definedName name="_______________________________________________________hnt15" localSheetId="19">[1]Rates!$E$117</definedName>
    <definedName name="_______________________________________________________hnt15" localSheetId="10">[1]Rates!$E$117</definedName>
    <definedName name="_______________________________________________________hnt15" localSheetId="4">[1]Rates!$E$117</definedName>
    <definedName name="_______________________________________________________hnt15" localSheetId="8">[1]Rates!$E$117</definedName>
    <definedName name="_______________________________________________________hnt15" localSheetId="26">[1]Rates!$E$117</definedName>
    <definedName name="_______________________________________________________hnt15" localSheetId="20">[1]Rates!$E$117</definedName>
    <definedName name="_______________________________________________________hnt15">[2]Rates!$E$117</definedName>
    <definedName name="_______________________________________________________hnt16">[1]Rates!$E$117</definedName>
    <definedName name="_______________________________________________________hnt20" localSheetId="15">[1]Rates!$E$118</definedName>
    <definedName name="_______________________________________________________hnt20" localSheetId="17">[1]Rates!$E$118</definedName>
    <definedName name="_______________________________________________________hnt20" localSheetId="5">[1]Rates!$E$118</definedName>
    <definedName name="_______________________________________________________hnt20" localSheetId="21">[1]Rates!$E$118</definedName>
    <definedName name="_______________________________________________________hnt20" localSheetId="23">[1]Rates!$E$118</definedName>
    <definedName name="_______________________________________________________hnt20" localSheetId="25">[1]Rates!$E$118</definedName>
    <definedName name="_______________________________________________________hnt20" localSheetId="27">[1]Rates!$E$118</definedName>
    <definedName name="_______________________________________________________hnt20" localSheetId="7">[1]Rates!$E$118</definedName>
    <definedName name="_______________________________________________________hnt20" localSheetId="9">[1]Rates!$E$118</definedName>
    <definedName name="_______________________________________________________hnt20" localSheetId="11">[1]Rates!$E$118</definedName>
    <definedName name="_______________________________________________________hnt20" localSheetId="13">[1]Rates!$E$118</definedName>
    <definedName name="_______________________________________________________hnt20" localSheetId="19">[1]Rates!$E$118</definedName>
    <definedName name="_______________________________________________________hnt20" localSheetId="10">[1]Rates!$E$118</definedName>
    <definedName name="_______________________________________________________hnt20" localSheetId="4">[1]Rates!$E$118</definedName>
    <definedName name="_______________________________________________________hnt20" localSheetId="8">[1]Rates!$E$118</definedName>
    <definedName name="_______________________________________________________hnt20" localSheetId="26">[1]Rates!$E$118</definedName>
    <definedName name="_______________________________________________________hnt20" localSheetId="20">[1]Rates!$E$118</definedName>
    <definedName name="_______________________________________________________hnt20">[2]Rates!$E$118</definedName>
    <definedName name="_______________________________________________________hnt21">[1]Rates!$E$118</definedName>
    <definedName name="_______________________________________________________hnt25" localSheetId="15">[1]Rates!$E$119</definedName>
    <definedName name="_______________________________________________________hnt25" localSheetId="17">[1]Rates!$E$119</definedName>
    <definedName name="_______________________________________________________hnt25" localSheetId="5">[1]Rates!$E$119</definedName>
    <definedName name="_______________________________________________________hnt25" localSheetId="21">[1]Rates!$E$119</definedName>
    <definedName name="_______________________________________________________hnt25" localSheetId="23">[1]Rates!$E$119</definedName>
    <definedName name="_______________________________________________________hnt25" localSheetId="25">[1]Rates!$E$119</definedName>
    <definedName name="_______________________________________________________hnt25" localSheetId="27">[1]Rates!$E$119</definedName>
    <definedName name="_______________________________________________________hnt25" localSheetId="7">[1]Rates!$E$119</definedName>
    <definedName name="_______________________________________________________hnt25" localSheetId="9">[1]Rates!$E$119</definedName>
    <definedName name="_______________________________________________________hnt25" localSheetId="11">[1]Rates!$E$119</definedName>
    <definedName name="_______________________________________________________hnt25" localSheetId="13">[1]Rates!$E$119</definedName>
    <definedName name="_______________________________________________________hnt25" localSheetId="19">[1]Rates!$E$119</definedName>
    <definedName name="_______________________________________________________hnt25" localSheetId="10">[1]Rates!$E$119</definedName>
    <definedName name="_______________________________________________________hnt25" localSheetId="4">[1]Rates!$E$119</definedName>
    <definedName name="_______________________________________________________hnt25" localSheetId="8">[1]Rates!$E$119</definedName>
    <definedName name="_______________________________________________________hnt25" localSheetId="26">[1]Rates!$E$119</definedName>
    <definedName name="_______________________________________________________hnt25" localSheetId="20">[1]Rates!$E$119</definedName>
    <definedName name="_______________________________________________________hnt25">[2]Rates!$E$119</definedName>
    <definedName name="_______________________________________________________hnt40">[1]Rates!$E$119</definedName>
    <definedName name="______________________________________________________cyt1" localSheetId="15">[1]Rates!$E$268</definedName>
    <definedName name="______________________________________________________cyt1" localSheetId="17">[1]Rates!$E$268</definedName>
    <definedName name="______________________________________________________cyt1" localSheetId="5">[1]Rates!$E$268</definedName>
    <definedName name="______________________________________________________cyt1" localSheetId="21">[1]Rates!$E$268</definedName>
    <definedName name="______________________________________________________cyt1" localSheetId="23">[1]Rates!$E$268</definedName>
    <definedName name="______________________________________________________cyt1" localSheetId="25">[1]Rates!$E$268</definedName>
    <definedName name="______________________________________________________cyt1" localSheetId="27">[1]Rates!$E$268</definedName>
    <definedName name="______________________________________________________cyt1" localSheetId="7">[1]Rates!$E$268</definedName>
    <definedName name="______________________________________________________cyt1" localSheetId="9">[1]Rates!$E$268</definedName>
    <definedName name="______________________________________________________cyt1" localSheetId="11">[1]Rates!$E$268</definedName>
    <definedName name="______________________________________________________cyt1" localSheetId="13">[1]Rates!$E$268</definedName>
    <definedName name="______________________________________________________cyt1" localSheetId="19">[1]Rates!$E$268</definedName>
    <definedName name="______________________________________________________cyt1" localSheetId="10">[1]Rates!$E$268</definedName>
    <definedName name="______________________________________________________cyt1" localSheetId="4">[1]Rates!$E$268</definedName>
    <definedName name="______________________________________________________cyt1" localSheetId="8">[1]Rates!$E$268</definedName>
    <definedName name="______________________________________________________cyt1" localSheetId="26">[1]Rates!$E$268</definedName>
    <definedName name="______________________________________________________cyt1" localSheetId="20">[1]Rates!$E$268</definedName>
    <definedName name="______________________________________________________cyt1">[2]Rates!$E$271</definedName>
    <definedName name="______________________________________________________hnt15" localSheetId="15">[1]Rates!$E$117</definedName>
    <definedName name="______________________________________________________hnt15" localSheetId="17">[1]Rates!$E$117</definedName>
    <definedName name="______________________________________________________hnt15" localSheetId="5">[1]Rates!$E$117</definedName>
    <definedName name="______________________________________________________hnt15" localSheetId="21">[1]Rates!$E$117</definedName>
    <definedName name="______________________________________________________hnt15" localSheetId="23">[1]Rates!$E$117</definedName>
    <definedName name="______________________________________________________hnt15" localSheetId="25">[1]Rates!$E$117</definedName>
    <definedName name="______________________________________________________hnt15" localSheetId="27">[1]Rates!$E$117</definedName>
    <definedName name="______________________________________________________hnt15" localSheetId="7">[1]Rates!$E$117</definedName>
    <definedName name="______________________________________________________hnt15" localSheetId="9">[1]Rates!$E$117</definedName>
    <definedName name="______________________________________________________hnt15" localSheetId="11">[1]Rates!$E$117</definedName>
    <definedName name="______________________________________________________hnt15" localSheetId="13">[1]Rates!$E$117</definedName>
    <definedName name="______________________________________________________hnt15" localSheetId="19">[1]Rates!$E$117</definedName>
    <definedName name="______________________________________________________hnt15" localSheetId="10">[1]Rates!$E$117</definedName>
    <definedName name="______________________________________________________hnt15" localSheetId="4">[1]Rates!$E$117</definedName>
    <definedName name="______________________________________________________hnt15" localSheetId="8">[1]Rates!$E$117</definedName>
    <definedName name="______________________________________________________hnt15" localSheetId="26">[1]Rates!$E$117</definedName>
    <definedName name="______________________________________________________hnt15" localSheetId="20">[1]Rates!$E$117</definedName>
    <definedName name="______________________________________________________hnt15">[2]Rates!$E$117</definedName>
    <definedName name="______________________________________________________hnt16">[1]Rates!$E$117</definedName>
    <definedName name="______________________________________________________hnt20" localSheetId="15">[1]Rates!$E$118</definedName>
    <definedName name="______________________________________________________hnt20" localSheetId="17">[1]Rates!$E$118</definedName>
    <definedName name="______________________________________________________hnt20" localSheetId="5">[1]Rates!$E$118</definedName>
    <definedName name="______________________________________________________hnt20" localSheetId="21">[1]Rates!$E$118</definedName>
    <definedName name="______________________________________________________hnt20" localSheetId="23">[1]Rates!$E$118</definedName>
    <definedName name="______________________________________________________hnt20" localSheetId="25">[1]Rates!$E$118</definedName>
    <definedName name="______________________________________________________hnt20" localSheetId="27">[1]Rates!$E$118</definedName>
    <definedName name="______________________________________________________hnt20" localSheetId="7">[1]Rates!$E$118</definedName>
    <definedName name="______________________________________________________hnt20" localSheetId="9">[1]Rates!$E$118</definedName>
    <definedName name="______________________________________________________hnt20" localSheetId="11">[1]Rates!$E$118</definedName>
    <definedName name="______________________________________________________hnt20" localSheetId="13">[1]Rates!$E$118</definedName>
    <definedName name="______________________________________________________hnt20" localSheetId="19">[1]Rates!$E$118</definedName>
    <definedName name="______________________________________________________hnt20" localSheetId="10">[1]Rates!$E$118</definedName>
    <definedName name="______________________________________________________hnt20" localSheetId="4">[1]Rates!$E$118</definedName>
    <definedName name="______________________________________________________hnt20" localSheetId="8">[1]Rates!$E$118</definedName>
    <definedName name="______________________________________________________hnt20" localSheetId="26">[1]Rates!$E$118</definedName>
    <definedName name="______________________________________________________hnt20" localSheetId="20">[1]Rates!$E$118</definedName>
    <definedName name="______________________________________________________hnt20">[2]Rates!$E$118</definedName>
    <definedName name="______________________________________________________hnt21">[1]Rates!$E$118</definedName>
    <definedName name="______________________________________________________hnt25" localSheetId="15">[1]Rates!$E$119</definedName>
    <definedName name="______________________________________________________hnt25" localSheetId="17">[1]Rates!$E$119</definedName>
    <definedName name="______________________________________________________hnt25" localSheetId="5">[1]Rates!$E$119</definedName>
    <definedName name="______________________________________________________hnt25" localSheetId="21">[1]Rates!$E$119</definedName>
    <definedName name="______________________________________________________hnt25" localSheetId="23">[1]Rates!$E$119</definedName>
    <definedName name="______________________________________________________hnt25" localSheetId="25">[1]Rates!$E$119</definedName>
    <definedName name="______________________________________________________hnt25" localSheetId="27">[1]Rates!$E$119</definedName>
    <definedName name="______________________________________________________hnt25" localSheetId="7">[1]Rates!$E$119</definedName>
    <definedName name="______________________________________________________hnt25" localSheetId="9">[1]Rates!$E$119</definedName>
    <definedName name="______________________________________________________hnt25" localSheetId="11">[1]Rates!$E$119</definedName>
    <definedName name="______________________________________________________hnt25" localSheetId="13">[1]Rates!$E$119</definedName>
    <definedName name="______________________________________________________hnt25" localSheetId="19">[1]Rates!$E$119</definedName>
    <definedName name="______________________________________________________hnt25" localSheetId="10">[1]Rates!$E$119</definedName>
    <definedName name="______________________________________________________hnt25" localSheetId="4">[1]Rates!$E$119</definedName>
    <definedName name="______________________________________________________hnt25" localSheetId="8">[1]Rates!$E$119</definedName>
    <definedName name="______________________________________________________hnt25" localSheetId="26">[1]Rates!$E$119</definedName>
    <definedName name="______________________________________________________hnt25" localSheetId="20">[1]Rates!$E$119</definedName>
    <definedName name="______________________________________________________hnt25">[2]Rates!$E$119</definedName>
    <definedName name="______________________________________________________hnt40">[1]Rates!$E$119</definedName>
    <definedName name="_____________________________________________________cyt1">[1]Rates!$E$268</definedName>
    <definedName name="_____________________________________________________hnt15">[1]Rates!$E$117</definedName>
    <definedName name="_____________________________________________________hnt20">[1]Rates!$E$118</definedName>
    <definedName name="_____________________________________________________hnt25">[1]Rates!$E$119</definedName>
    <definedName name="____________________________________________________cyt1" localSheetId="15">[3]Rates!$E$268</definedName>
    <definedName name="____________________________________________________cyt1" localSheetId="17">[3]Rates!$E$268</definedName>
    <definedName name="____________________________________________________cyt1" localSheetId="5">[3]Rates!$E$268</definedName>
    <definedName name="____________________________________________________cyt1" localSheetId="21">[3]Rates!$E$268</definedName>
    <definedName name="____________________________________________________cyt1" localSheetId="23">[3]Rates!$E$268</definedName>
    <definedName name="____________________________________________________cyt1" localSheetId="25">[3]Rates!$E$268</definedName>
    <definedName name="____________________________________________________cyt1" localSheetId="27">[3]Rates!$E$268</definedName>
    <definedName name="____________________________________________________cyt1" localSheetId="7">[3]Rates!$E$268</definedName>
    <definedName name="____________________________________________________cyt1" localSheetId="9">[3]Rates!$E$268</definedName>
    <definedName name="____________________________________________________cyt1" localSheetId="11">[3]Rates!$E$268</definedName>
    <definedName name="____________________________________________________cyt1" localSheetId="13">[3]Rates!$E$268</definedName>
    <definedName name="____________________________________________________cyt1" localSheetId="19">[3]Rates!$E$268</definedName>
    <definedName name="____________________________________________________cyt1" localSheetId="10">[3]Rates!$E$268</definedName>
    <definedName name="____________________________________________________cyt1" localSheetId="4">[3]Rates!$E$268</definedName>
    <definedName name="____________________________________________________cyt1" localSheetId="8">[3]Rates!$E$268</definedName>
    <definedName name="____________________________________________________cyt1" localSheetId="26">[4]Rates!$E$268</definedName>
    <definedName name="____________________________________________________cyt1" localSheetId="22">[5]Rates!$E$268</definedName>
    <definedName name="____________________________________________________cyt1">[6]Rates!$E$268</definedName>
    <definedName name="____________________________________________________hnt15" localSheetId="15">[3]Rates!$E$117</definedName>
    <definedName name="____________________________________________________hnt15" localSheetId="17">[3]Rates!$E$117</definedName>
    <definedName name="____________________________________________________hnt15" localSheetId="5">[3]Rates!$E$117</definedName>
    <definedName name="____________________________________________________hnt15" localSheetId="21">[3]Rates!$E$117</definedName>
    <definedName name="____________________________________________________hnt15" localSheetId="23">[3]Rates!$E$117</definedName>
    <definedName name="____________________________________________________hnt15" localSheetId="25">[3]Rates!$E$117</definedName>
    <definedName name="____________________________________________________hnt15" localSheetId="27">[3]Rates!$E$117</definedName>
    <definedName name="____________________________________________________hnt15" localSheetId="7">[3]Rates!$E$117</definedName>
    <definedName name="____________________________________________________hnt15" localSheetId="9">[3]Rates!$E$117</definedName>
    <definedName name="____________________________________________________hnt15" localSheetId="11">[3]Rates!$E$117</definedName>
    <definedName name="____________________________________________________hnt15" localSheetId="13">[3]Rates!$E$117</definedName>
    <definedName name="____________________________________________________hnt15" localSheetId="19">[3]Rates!$E$117</definedName>
    <definedName name="____________________________________________________hnt15" localSheetId="10">[3]Rates!$E$117</definedName>
    <definedName name="____________________________________________________hnt15" localSheetId="4">[3]Rates!$E$117</definedName>
    <definedName name="____________________________________________________hnt15" localSheetId="8">[3]Rates!$E$117</definedName>
    <definedName name="____________________________________________________hnt15" localSheetId="26">[4]Rates!$E$117</definedName>
    <definedName name="____________________________________________________hnt15" localSheetId="22">[5]Rates!$E$117</definedName>
    <definedName name="____________________________________________________hnt15">[6]Rates!$E$117</definedName>
    <definedName name="____________________________________________________hnt16">[1]Rates!$E$117</definedName>
    <definedName name="____________________________________________________hnt20" localSheetId="15">[3]Rates!$E$118</definedName>
    <definedName name="____________________________________________________hnt20" localSheetId="17">[3]Rates!$E$118</definedName>
    <definedName name="____________________________________________________hnt20" localSheetId="5">[3]Rates!$E$118</definedName>
    <definedName name="____________________________________________________hnt20" localSheetId="21">[3]Rates!$E$118</definedName>
    <definedName name="____________________________________________________hnt20" localSheetId="23">[3]Rates!$E$118</definedName>
    <definedName name="____________________________________________________hnt20" localSheetId="25">[3]Rates!$E$118</definedName>
    <definedName name="____________________________________________________hnt20" localSheetId="27">[3]Rates!$E$118</definedName>
    <definedName name="____________________________________________________hnt20" localSheetId="7">[3]Rates!$E$118</definedName>
    <definedName name="____________________________________________________hnt20" localSheetId="9">[3]Rates!$E$118</definedName>
    <definedName name="____________________________________________________hnt20" localSheetId="11">[3]Rates!$E$118</definedName>
    <definedName name="____________________________________________________hnt20" localSheetId="13">[3]Rates!$E$118</definedName>
    <definedName name="____________________________________________________hnt20" localSheetId="19">[3]Rates!$E$118</definedName>
    <definedName name="____________________________________________________hnt20" localSheetId="10">[3]Rates!$E$118</definedName>
    <definedName name="____________________________________________________hnt20" localSheetId="4">[3]Rates!$E$118</definedName>
    <definedName name="____________________________________________________hnt20" localSheetId="8">[3]Rates!$E$118</definedName>
    <definedName name="____________________________________________________hnt20" localSheetId="26">[4]Rates!$E$118</definedName>
    <definedName name="____________________________________________________hnt20" localSheetId="22">[5]Rates!$E$118</definedName>
    <definedName name="____________________________________________________hnt20">[6]Rates!$E$118</definedName>
    <definedName name="____________________________________________________hnt21">[1]Rates!$E$118</definedName>
    <definedName name="____________________________________________________hnt25" localSheetId="15">[3]Rates!$E$119</definedName>
    <definedName name="____________________________________________________hnt25" localSheetId="17">[3]Rates!$E$119</definedName>
    <definedName name="____________________________________________________hnt25" localSheetId="5">[3]Rates!$E$119</definedName>
    <definedName name="____________________________________________________hnt25" localSheetId="21">[3]Rates!$E$119</definedName>
    <definedName name="____________________________________________________hnt25" localSheetId="23">[3]Rates!$E$119</definedName>
    <definedName name="____________________________________________________hnt25" localSheetId="25">[3]Rates!$E$119</definedName>
    <definedName name="____________________________________________________hnt25" localSheetId="27">[3]Rates!$E$119</definedName>
    <definedName name="____________________________________________________hnt25" localSheetId="7">[3]Rates!$E$119</definedName>
    <definedName name="____________________________________________________hnt25" localSheetId="9">[3]Rates!$E$119</definedName>
    <definedName name="____________________________________________________hnt25" localSheetId="11">[3]Rates!$E$119</definedName>
    <definedName name="____________________________________________________hnt25" localSheetId="13">[3]Rates!$E$119</definedName>
    <definedName name="____________________________________________________hnt25" localSheetId="19">[3]Rates!$E$119</definedName>
    <definedName name="____________________________________________________hnt25" localSheetId="10">[3]Rates!$E$119</definedName>
    <definedName name="____________________________________________________hnt25" localSheetId="4">[3]Rates!$E$119</definedName>
    <definedName name="____________________________________________________hnt25" localSheetId="8">[3]Rates!$E$119</definedName>
    <definedName name="____________________________________________________hnt25" localSheetId="26">[4]Rates!$E$119</definedName>
    <definedName name="____________________________________________________hnt25" localSheetId="22">[5]Rates!$E$119</definedName>
    <definedName name="____________________________________________________hnt25">[6]Rates!$E$119</definedName>
    <definedName name="____________________________________________________hnt40">[1]Rates!$E$119</definedName>
    <definedName name="___________________________________________________cyt1">[1]Rates!$E$268</definedName>
    <definedName name="___________________________________________________hnt15">[1]Rates!$E$117</definedName>
    <definedName name="___________________________________________________hnt16">[1]Rates!$E$117</definedName>
    <definedName name="___________________________________________________hnt20">[1]Rates!$E$118</definedName>
    <definedName name="___________________________________________________hnt21">[1]Rates!$E$118</definedName>
    <definedName name="___________________________________________________hnt25">[1]Rates!$E$119</definedName>
    <definedName name="___________________________________________________hnt40">[1]Rates!$E$119</definedName>
    <definedName name="__________________________________________________cyt1">[1]Rates!$E$268</definedName>
    <definedName name="__________________________________________________hnt15">[1]Rates!$E$117</definedName>
    <definedName name="__________________________________________________hnt16" localSheetId="15">[7]Rates!$E$117</definedName>
    <definedName name="__________________________________________________hnt16" localSheetId="17">[7]Rates!$E$117</definedName>
    <definedName name="__________________________________________________hnt16" localSheetId="5">[7]Rates!$E$117</definedName>
    <definedName name="__________________________________________________hnt16" localSheetId="21">[7]Rates!$E$117</definedName>
    <definedName name="__________________________________________________hnt16" localSheetId="23">[7]Rates!$E$117</definedName>
    <definedName name="__________________________________________________hnt16" localSheetId="25">[7]Rates!$E$117</definedName>
    <definedName name="__________________________________________________hnt16" localSheetId="27">[7]Rates!$E$117</definedName>
    <definedName name="__________________________________________________hnt16" localSheetId="7">[7]Rates!$E$117</definedName>
    <definedName name="__________________________________________________hnt16" localSheetId="9">[7]Rates!$E$117</definedName>
    <definedName name="__________________________________________________hnt16" localSheetId="11">[7]Rates!$E$117</definedName>
    <definedName name="__________________________________________________hnt16" localSheetId="13">[7]Rates!$E$117</definedName>
    <definedName name="__________________________________________________hnt16" localSheetId="19">[7]Rates!$E$117</definedName>
    <definedName name="__________________________________________________hnt16" localSheetId="10">[7]Rates!$E$117</definedName>
    <definedName name="__________________________________________________hnt16" localSheetId="4">[7]Rates!$E$117</definedName>
    <definedName name="__________________________________________________hnt16" localSheetId="8">[7]Rates!$E$117</definedName>
    <definedName name="__________________________________________________hnt16" localSheetId="26">[8]Rates!$E$117</definedName>
    <definedName name="__________________________________________________hnt16" localSheetId="20">[7]Rates!$E$117</definedName>
    <definedName name="__________________________________________________hnt16">[9]Rates!$E$117</definedName>
    <definedName name="__________________________________________________hnt20">[1]Rates!$E$118</definedName>
    <definedName name="__________________________________________________hnt21" localSheetId="15">[7]Rates!$E$118</definedName>
    <definedName name="__________________________________________________hnt21" localSheetId="17">[7]Rates!$E$118</definedName>
    <definedName name="__________________________________________________hnt21" localSheetId="5">[7]Rates!$E$118</definedName>
    <definedName name="__________________________________________________hnt21" localSheetId="21">[7]Rates!$E$118</definedName>
    <definedName name="__________________________________________________hnt21" localSheetId="23">[7]Rates!$E$118</definedName>
    <definedName name="__________________________________________________hnt21" localSheetId="25">[7]Rates!$E$118</definedName>
    <definedName name="__________________________________________________hnt21" localSheetId="27">[7]Rates!$E$118</definedName>
    <definedName name="__________________________________________________hnt21" localSheetId="7">[7]Rates!$E$118</definedName>
    <definedName name="__________________________________________________hnt21" localSheetId="9">[7]Rates!$E$118</definedName>
    <definedName name="__________________________________________________hnt21" localSheetId="11">[7]Rates!$E$118</definedName>
    <definedName name="__________________________________________________hnt21" localSheetId="13">[7]Rates!$E$118</definedName>
    <definedName name="__________________________________________________hnt21" localSheetId="19">[7]Rates!$E$118</definedName>
    <definedName name="__________________________________________________hnt21" localSheetId="10">[7]Rates!$E$118</definedName>
    <definedName name="__________________________________________________hnt21" localSheetId="4">[7]Rates!$E$118</definedName>
    <definedName name="__________________________________________________hnt21" localSheetId="8">[7]Rates!$E$118</definedName>
    <definedName name="__________________________________________________hnt21" localSheetId="26">[8]Rates!$E$118</definedName>
    <definedName name="__________________________________________________hnt21" localSheetId="20">[7]Rates!$E$118</definedName>
    <definedName name="__________________________________________________hnt21">[9]Rates!$E$118</definedName>
    <definedName name="__________________________________________________hnt25">[1]Rates!$E$119</definedName>
    <definedName name="__________________________________________________hnt40" localSheetId="15">[7]Rates!$E$119</definedName>
    <definedName name="__________________________________________________hnt40" localSheetId="17">[7]Rates!$E$119</definedName>
    <definedName name="__________________________________________________hnt40" localSheetId="5">[7]Rates!$E$119</definedName>
    <definedName name="__________________________________________________hnt40" localSheetId="21">[7]Rates!$E$119</definedName>
    <definedName name="__________________________________________________hnt40" localSheetId="23">[7]Rates!$E$119</definedName>
    <definedName name="__________________________________________________hnt40" localSheetId="25">[7]Rates!$E$119</definedName>
    <definedName name="__________________________________________________hnt40" localSheetId="27">[7]Rates!$E$119</definedName>
    <definedName name="__________________________________________________hnt40" localSheetId="7">[7]Rates!$E$119</definedName>
    <definedName name="__________________________________________________hnt40" localSheetId="9">[7]Rates!$E$119</definedName>
    <definedName name="__________________________________________________hnt40" localSheetId="11">[7]Rates!$E$119</definedName>
    <definedName name="__________________________________________________hnt40" localSheetId="13">[7]Rates!$E$119</definedName>
    <definedName name="__________________________________________________hnt40" localSheetId="19">[7]Rates!$E$119</definedName>
    <definedName name="__________________________________________________hnt40" localSheetId="10">[7]Rates!$E$119</definedName>
    <definedName name="__________________________________________________hnt40" localSheetId="4">[7]Rates!$E$119</definedName>
    <definedName name="__________________________________________________hnt40" localSheetId="8">[7]Rates!$E$119</definedName>
    <definedName name="__________________________________________________hnt40" localSheetId="26">[8]Rates!$E$119</definedName>
    <definedName name="__________________________________________________hnt40" localSheetId="20">[7]Rates!$E$119</definedName>
    <definedName name="__________________________________________________hnt40">[9]Rates!$E$119</definedName>
    <definedName name="_________________________________________________cyt1">[1]Rates!$E$268</definedName>
    <definedName name="_________________________________________________hnt15">[1]Rates!$E$117</definedName>
    <definedName name="_________________________________________________hnt16">[1]Rates!$E$117</definedName>
    <definedName name="_________________________________________________hnt20">[1]Rates!$E$118</definedName>
    <definedName name="_________________________________________________hnt21">[1]Rates!$E$118</definedName>
    <definedName name="_________________________________________________hnt25">[1]Rates!$E$119</definedName>
    <definedName name="_________________________________________________hnt40">[1]Rates!$E$119</definedName>
    <definedName name="________________________________________________cyt1">[1]Rates!$E$268</definedName>
    <definedName name="________________________________________________hnt15">[1]Rates!$E$117</definedName>
    <definedName name="________________________________________________hnt16">[1]Rates!$E$117</definedName>
    <definedName name="________________________________________________hnt20">[1]Rates!$E$118</definedName>
    <definedName name="________________________________________________hnt21">[1]Rates!$E$118</definedName>
    <definedName name="________________________________________________hnt25">[1]Rates!$E$119</definedName>
    <definedName name="________________________________________________hnt40">[1]Rates!$E$119</definedName>
    <definedName name="_______________________________________________cyt1">[1]Rates!$E$268</definedName>
    <definedName name="_______________________________________________hnt15">[1]Rates!$E$117</definedName>
    <definedName name="_______________________________________________hnt16" localSheetId="15">[7]Rates!$E$117</definedName>
    <definedName name="_______________________________________________hnt16" localSheetId="17">[7]Rates!$E$117</definedName>
    <definedName name="_______________________________________________hnt16" localSheetId="5">[7]Rates!$E$117</definedName>
    <definedName name="_______________________________________________hnt16" localSheetId="21">[7]Rates!$E$117</definedName>
    <definedName name="_______________________________________________hnt16" localSheetId="23">[7]Rates!$E$117</definedName>
    <definedName name="_______________________________________________hnt16" localSheetId="25">[7]Rates!$E$117</definedName>
    <definedName name="_______________________________________________hnt16" localSheetId="27">[7]Rates!$E$117</definedName>
    <definedName name="_______________________________________________hnt16" localSheetId="7">[7]Rates!$E$117</definedName>
    <definedName name="_______________________________________________hnt16" localSheetId="9">[7]Rates!$E$117</definedName>
    <definedName name="_______________________________________________hnt16" localSheetId="11">[7]Rates!$E$117</definedName>
    <definedName name="_______________________________________________hnt16" localSheetId="13">[7]Rates!$E$117</definedName>
    <definedName name="_______________________________________________hnt16" localSheetId="19">[7]Rates!$E$117</definedName>
    <definedName name="_______________________________________________hnt16" localSheetId="10">[7]Rates!$E$117</definedName>
    <definedName name="_______________________________________________hnt16" localSheetId="4">[7]Rates!$E$117</definedName>
    <definedName name="_______________________________________________hnt16" localSheetId="8">[7]Rates!$E$117</definedName>
    <definedName name="_______________________________________________hnt16" localSheetId="26">[8]Rates!$E$117</definedName>
    <definedName name="_______________________________________________hnt16" localSheetId="20">[7]Rates!$E$117</definedName>
    <definedName name="_______________________________________________hnt16">[9]Rates!$E$117</definedName>
    <definedName name="_______________________________________________hnt20">[1]Rates!$E$118</definedName>
    <definedName name="_______________________________________________hnt21" localSheetId="15">[7]Rates!$E$118</definedName>
    <definedName name="_______________________________________________hnt21" localSheetId="17">[7]Rates!$E$118</definedName>
    <definedName name="_______________________________________________hnt21" localSheetId="5">[7]Rates!$E$118</definedName>
    <definedName name="_______________________________________________hnt21" localSheetId="21">[7]Rates!$E$118</definedName>
    <definedName name="_______________________________________________hnt21" localSheetId="23">[7]Rates!$E$118</definedName>
    <definedName name="_______________________________________________hnt21" localSheetId="25">[7]Rates!$E$118</definedName>
    <definedName name="_______________________________________________hnt21" localSheetId="27">[7]Rates!$E$118</definedName>
    <definedName name="_______________________________________________hnt21" localSheetId="7">[7]Rates!$E$118</definedName>
    <definedName name="_______________________________________________hnt21" localSheetId="9">[7]Rates!$E$118</definedName>
    <definedName name="_______________________________________________hnt21" localSheetId="11">[7]Rates!$E$118</definedName>
    <definedName name="_______________________________________________hnt21" localSheetId="13">[7]Rates!$E$118</definedName>
    <definedName name="_______________________________________________hnt21" localSheetId="19">[7]Rates!$E$118</definedName>
    <definedName name="_______________________________________________hnt21" localSheetId="10">[7]Rates!$E$118</definedName>
    <definedName name="_______________________________________________hnt21" localSheetId="4">[7]Rates!$E$118</definedName>
    <definedName name="_______________________________________________hnt21" localSheetId="8">[7]Rates!$E$118</definedName>
    <definedName name="_______________________________________________hnt21" localSheetId="26">[8]Rates!$E$118</definedName>
    <definedName name="_______________________________________________hnt21" localSheetId="20">[7]Rates!$E$118</definedName>
    <definedName name="_______________________________________________hnt21">[9]Rates!$E$118</definedName>
    <definedName name="_______________________________________________hnt25">[1]Rates!$E$119</definedName>
    <definedName name="_______________________________________________hnt40" localSheetId="15">[7]Rates!$E$119</definedName>
    <definedName name="_______________________________________________hnt40" localSheetId="17">[7]Rates!$E$119</definedName>
    <definedName name="_______________________________________________hnt40" localSheetId="5">[7]Rates!$E$119</definedName>
    <definedName name="_______________________________________________hnt40" localSheetId="21">[7]Rates!$E$119</definedName>
    <definedName name="_______________________________________________hnt40" localSheetId="23">[7]Rates!$E$119</definedName>
    <definedName name="_______________________________________________hnt40" localSheetId="25">[7]Rates!$E$119</definedName>
    <definedName name="_______________________________________________hnt40" localSheetId="27">[7]Rates!$E$119</definedName>
    <definedName name="_______________________________________________hnt40" localSheetId="7">[7]Rates!$E$119</definedName>
    <definedName name="_______________________________________________hnt40" localSheetId="9">[7]Rates!$E$119</definedName>
    <definedName name="_______________________________________________hnt40" localSheetId="11">[7]Rates!$E$119</definedName>
    <definedName name="_______________________________________________hnt40" localSheetId="13">[7]Rates!$E$119</definedName>
    <definedName name="_______________________________________________hnt40" localSheetId="19">[7]Rates!$E$119</definedName>
    <definedName name="_______________________________________________hnt40" localSheetId="10">[7]Rates!$E$119</definedName>
    <definedName name="_______________________________________________hnt40" localSheetId="4">[7]Rates!$E$119</definedName>
    <definedName name="_______________________________________________hnt40" localSheetId="8">[7]Rates!$E$119</definedName>
    <definedName name="_______________________________________________hnt40" localSheetId="26">[8]Rates!$E$119</definedName>
    <definedName name="_______________________________________________hnt40" localSheetId="20">[7]Rates!$E$119</definedName>
    <definedName name="_______________________________________________hnt40">[9]Rates!$E$119</definedName>
    <definedName name="______________________________________________cyt1">[1]Rates!$E$268</definedName>
    <definedName name="______________________________________________hnt15">[1]Rates!$E$117</definedName>
    <definedName name="______________________________________________hnt16">[1]Rates!$E$117</definedName>
    <definedName name="______________________________________________hnt20">[1]Rates!$E$118</definedName>
    <definedName name="______________________________________________hnt21">[1]Rates!$E$118</definedName>
    <definedName name="______________________________________________hnt25">[1]Rates!$E$119</definedName>
    <definedName name="______________________________________________hnt40">[1]Rates!$E$119</definedName>
    <definedName name="_____________________________________________cyt1">[1]Rates!$E$268</definedName>
    <definedName name="_____________________________________________hnt15">[1]Rates!$E$117</definedName>
    <definedName name="_____________________________________________hnt16">[1]Rates!$E$117</definedName>
    <definedName name="_____________________________________________hnt20">[1]Rates!$E$118</definedName>
    <definedName name="_____________________________________________hnt21">[1]Rates!$E$118</definedName>
    <definedName name="_____________________________________________hnt25">[1]Rates!$E$119</definedName>
    <definedName name="_____________________________________________hnt40">[1]Rates!$E$119</definedName>
    <definedName name="____________________________________________cyt1">[1]Rates!$E$268</definedName>
    <definedName name="____________________________________________hnt15">[1]Rates!$E$117</definedName>
    <definedName name="____________________________________________hnt16" localSheetId="15">[10]Rates!$E$117</definedName>
    <definedName name="____________________________________________hnt16" localSheetId="17">[10]Rates!$E$117</definedName>
    <definedName name="____________________________________________hnt16" localSheetId="5">[10]Rates!$E$117</definedName>
    <definedName name="____________________________________________hnt16" localSheetId="21">[10]Rates!$E$117</definedName>
    <definedName name="____________________________________________hnt16" localSheetId="23">[10]Rates!$E$117</definedName>
    <definedName name="____________________________________________hnt16" localSheetId="25">[10]Rates!$E$117</definedName>
    <definedName name="____________________________________________hnt16" localSheetId="27">[10]Rates!$E$117</definedName>
    <definedName name="____________________________________________hnt16" localSheetId="7">[10]Rates!$E$117</definedName>
    <definedName name="____________________________________________hnt16" localSheetId="9">[10]Rates!$E$117</definedName>
    <definedName name="____________________________________________hnt16" localSheetId="11">[10]Rates!$E$117</definedName>
    <definedName name="____________________________________________hnt16" localSheetId="13">[10]Rates!$E$117</definedName>
    <definedName name="____________________________________________hnt16" localSheetId="19">[10]Rates!$E$117</definedName>
    <definedName name="____________________________________________hnt16" localSheetId="10">[10]Rates!$E$117</definedName>
    <definedName name="____________________________________________hnt16" localSheetId="4">[10]Rates!$E$117</definedName>
    <definedName name="____________________________________________hnt16" localSheetId="8">[10]Rates!$E$117</definedName>
    <definedName name="____________________________________________hnt16" localSheetId="26">[11]Rates!$E$117</definedName>
    <definedName name="____________________________________________hnt16" localSheetId="20">[10]Rates!$E$117</definedName>
    <definedName name="____________________________________________hnt16">[12]Rates!$E$117</definedName>
    <definedName name="____________________________________________hnt20">[1]Rates!$E$118</definedName>
    <definedName name="____________________________________________hnt21" localSheetId="15">[10]Rates!$E$118</definedName>
    <definedName name="____________________________________________hnt21" localSheetId="17">[10]Rates!$E$118</definedName>
    <definedName name="____________________________________________hnt21" localSheetId="5">[10]Rates!$E$118</definedName>
    <definedName name="____________________________________________hnt21" localSheetId="21">[10]Rates!$E$118</definedName>
    <definedName name="____________________________________________hnt21" localSheetId="23">[10]Rates!$E$118</definedName>
    <definedName name="____________________________________________hnt21" localSheetId="25">[10]Rates!$E$118</definedName>
    <definedName name="____________________________________________hnt21" localSheetId="27">[10]Rates!$E$118</definedName>
    <definedName name="____________________________________________hnt21" localSheetId="7">[10]Rates!$E$118</definedName>
    <definedName name="____________________________________________hnt21" localSheetId="9">[10]Rates!$E$118</definedName>
    <definedName name="____________________________________________hnt21" localSheetId="11">[10]Rates!$E$118</definedName>
    <definedName name="____________________________________________hnt21" localSheetId="13">[10]Rates!$E$118</definedName>
    <definedName name="____________________________________________hnt21" localSheetId="19">[10]Rates!$E$118</definedName>
    <definedName name="____________________________________________hnt21" localSheetId="10">[10]Rates!$E$118</definedName>
    <definedName name="____________________________________________hnt21" localSheetId="4">[10]Rates!$E$118</definedName>
    <definedName name="____________________________________________hnt21" localSheetId="8">[10]Rates!$E$118</definedName>
    <definedName name="____________________________________________hnt21" localSheetId="26">[11]Rates!$E$118</definedName>
    <definedName name="____________________________________________hnt21" localSheetId="20">[10]Rates!$E$118</definedName>
    <definedName name="____________________________________________hnt21">[12]Rates!$E$118</definedName>
    <definedName name="____________________________________________hnt25">[1]Rates!$E$119</definedName>
    <definedName name="____________________________________________hnt40" localSheetId="15">[10]Rates!$E$119</definedName>
    <definedName name="____________________________________________hnt40" localSheetId="17">[10]Rates!$E$119</definedName>
    <definedName name="____________________________________________hnt40" localSheetId="5">[10]Rates!$E$119</definedName>
    <definedName name="____________________________________________hnt40" localSheetId="21">[10]Rates!$E$119</definedName>
    <definedName name="____________________________________________hnt40" localSheetId="23">[10]Rates!$E$119</definedName>
    <definedName name="____________________________________________hnt40" localSheetId="25">[10]Rates!$E$119</definedName>
    <definedName name="____________________________________________hnt40" localSheetId="27">[10]Rates!$E$119</definedName>
    <definedName name="____________________________________________hnt40" localSheetId="7">[10]Rates!$E$119</definedName>
    <definedName name="____________________________________________hnt40" localSheetId="9">[10]Rates!$E$119</definedName>
    <definedName name="____________________________________________hnt40" localSheetId="11">[10]Rates!$E$119</definedName>
    <definedName name="____________________________________________hnt40" localSheetId="13">[10]Rates!$E$119</definedName>
    <definedName name="____________________________________________hnt40" localSheetId="19">[10]Rates!$E$119</definedName>
    <definedName name="____________________________________________hnt40" localSheetId="10">[10]Rates!$E$119</definedName>
    <definedName name="____________________________________________hnt40" localSheetId="4">[10]Rates!$E$119</definedName>
    <definedName name="____________________________________________hnt40" localSheetId="8">[10]Rates!$E$119</definedName>
    <definedName name="____________________________________________hnt40" localSheetId="26">[11]Rates!$E$119</definedName>
    <definedName name="____________________________________________hnt40" localSheetId="20">[10]Rates!$E$119</definedName>
    <definedName name="____________________________________________hnt40">[12]Rates!$E$119</definedName>
    <definedName name="___________________________________________cyt1">[1]Rates!$E$268</definedName>
    <definedName name="___________________________________________hnt15">[1]Rates!$E$117</definedName>
    <definedName name="___________________________________________hnt16">[1]Rates!$E$117</definedName>
    <definedName name="___________________________________________hnt20">[1]Rates!$E$118</definedName>
    <definedName name="___________________________________________hnt21">[1]Rates!$E$118</definedName>
    <definedName name="___________________________________________hnt25">[1]Rates!$E$119</definedName>
    <definedName name="___________________________________________hnt40">[1]Rates!$E$119</definedName>
    <definedName name="__________________________________________cyt1">[1]Rates!$E$268</definedName>
    <definedName name="__________________________________________hnt15">[1]Rates!$E$117</definedName>
    <definedName name="__________________________________________hnt16">[1]Rates!$E$117</definedName>
    <definedName name="__________________________________________hnt20">[1]Rates!$E$118</definedName>
    <definedName name="__________________________________________hnt21">[1]Rates!$E$118</definedName>
    <definedName name="__________________________________________hnt25">[1]Rates!$E$119</definedName>
    <definedName name="__________________________________________hnt40">[1]Rates!$E$119</definedName>
    <definedName name="_________________________________________cyt1">[1]Rates!$E$268</definedName>
    <definedName name="_________________________________________hnt15">[1]Rates!$E$117</definedName>
    <definedName name="_________________________________________hnt16">[1]Rates!$E$117</definedName>
    <definedName name="_________________________________________hnt20">[1]Rates!$E$118</definedName>
    <definedName name="_________________________________________hnt21">[1]Rates!$E$118</definedName>
    <definedName name="_________________________________________hnt25">[1]Rates!$E$119</definedName>
    <definedName name="_________________________________________hnt40">[1]Rates!$E$119</definedName>
    <definedName name="________________________________________cyt1">[1]Rates!$E$268</definedName>
    <definedName name="________________________________________hnt15">[1]Rates!$E$117</definedName>
    <definedName name="________________________________________hnt16">[1]Rates!$E$117</definedName>
    <definedName name="________________________________________hnt20">[1]Rates!$E$118</definedName>
    <definedName name="________________________________________hnt21">[1]Rates!$E$118</definedName>
    <definedName name="________________________________________hnt25">[1]Rates!$E$119</definedName>
    <definedName name="________________________________________hnt40">[1]Rates!$E$119</definedName>
    <definedName name="_______________________________________cyt1">[1]Rates!$E$268</definedName>
    <definedName name="_______________________________________hnt15">[1]Rates!$E$117</definedName>
    <definedName name="_______________________________________hnt16">[1]Rates!$E$117</definedName>
    <definedName name="_______________________________________hnt20">[1]Rates!$E$118</definedName>
    <definedName name="_______________________________________hnt21">[1]Rates!$E$118</definedName>
    <definedName name="_______________________________________hnt25">[1]Rates!$E$119</definedName>
    <definedName name="_______________________________________hnt40">[1]Rates!$E$119</definedName>
    <definedName name="______________________________________cyt1">[1]Rates!$E$268</definedName>
    <definedName name="______________________________________hnt15">[1]Rates!$E$117</definedName>
    <definedName name="______________________________________hnt16" localSheetId="18">[13]Rates!$E$117</definedName>
    <definedName name="______________________________________hnt16" localSheetId="20">[13]Rates!$E$117</definedName>
    <definedName name="______________________________________hnt16">[14]Rates!$E$117</definedName>
    <definedName name="______________________________________hnt20">[1]Rates!$E$118</definedName>
    <definedName name="______________________________________hnt21" localSheetId="18">[13]Rates!$E$118</definedName>
    <definedName name="______________________________________hnt21" localSheetId="20">[13]Rates!$E$118</definedName>
    <definedName name="______________________________________hnt21">[14]Rates!$E$118</definedName>
    <definedName name="______________________________________hnt25">[1]Rates!$E$119</definedName>
    <definedName name="______________________________________hnt40" localSheetId="18">[13]Rates!$E$119</definedName>
    <definedName name="______________________________________hnt40" localSheetId="20">[13]Rates!$E$119</definedName>
    <definedName name="______________________________________hnt40">[14]Rates!$E$119</definedName>
    <definedName name="_____________________________________cyt1">[1]Rates!$E$268</definedName>
    <definedName name="_____________________________________hnt15">[1]Rates!$E$117</definedName>
    <definedName name="_____________________________________hnt16">[1]Rates!$E$117</definedName>
    <definedName name="_____________________________________hnt20">[1]Rates!$E$118</definedName>
    <definedName name="_____________________________________hnt21">[1]Rates!$E$118</definedName>
    <definedName name="_____________________________________hnt25">[1]Rates!$E$119</definedName>
    <definedName name="_____________________________________hnt40">[1]Rates!$E$119</definedName>
    <definedName name="____________________________________cyt1">[1]Rates!$E$268</definedName>
    <definedName name="____________________________________hnt15">[1]Rates!$E$117</definedName>
    <definedName name="____________________________________hnt16">[1]Rates!$E$117</definedName>
    <definedName name="____________________________________hnt20">[1]Rates!$E$118</definedName>
    <definedName name="____________________________________hnt21">[1]Rates!$E$118</definedName>
    <definedName name="____________________________________hnt25">[1]Rates!$E$119</definedName>
    <definedName name="____________________________________hnt40">[1]Rates!$E$119</definedName>
    <definedName name="___________________________________cyt1">[1]Rates!$E$268</definedName>
    <definedName name="___________________________________hnt15">[1]Rates!$E$117</definedName>
    <definedName name="___________________________________hnt16" localSheetId="15">[3]Rates!$E$117</definedName>
    <definedName name="___________________________________hnt16" localSheetId="17">[3]Rates!$E$117</definedName>
    <definedName name="___________________________________hnt16" localSheetId="5">[3]Rates!$E$117</definedName>
    <definedName name="___________________________________hnt16" localSheetId="21">[3]Rates!$E$117</definedName>
    <definedName name="___________________________________hnt16" localSheetId="23">[3]Rates!$E$117</definedName>
    <definedName name="___________________________________hnt16" localSheetId="25">[3]Rates!$E$117</definedName>
    <definedName name="___________________________________hnt16" localSheetId="27">[3]Rates!$E$117</definedName>
    <definedName name="___________________________________hnt16" localSheetId="7">[3]Rates!$E$117</definedName>
    <definedName name="___________________________________hnt16" localSheetId="9">[3]Rates!$E$117</definedName>
    <definedName name="___________________________________hnt16" localSheetId="11">[3]Rates!$E$117</definedName>
    <definedName name="___________________________________hnt16" localSheetId="13">[3]Rates!$E$117</definedName>
    <definedName name="___________________________________hnt16" localSheetId="19">[3]Rates!$E$117</definedName>
    <definedName name="___________________________________hnt16" localSheetId="10">[3]Rates!$E$117</definedName>
    <definedName name="___________________________________hnt16" localSheetId="4">[3]Rates!$E$117</definedName>
    <definedName name="___________________________________hnt16" localSheetId="8">[3]Rates!$E$117</definedName>
    <definedName name="___________________________________hnt16" localSheetId="26">[4]Rates!$E$117</definedName>
    <definedName name="___________________________________hnt16" localSheetId="22">[5]Rates!$E$117</definedName>
    <definedName name="___________________________________hnt16">[6]Rates!$E$117</definedName>
    <definedName name="___________________________________hnt20">[1]Rates!$E$118</definedName>
    <definedName name="___________________________________hnt21" localSheetId="15">[3]Rates!$E$118</definedName>
    <definedName name="___________________________________hnt21" localSheetId="17">[3]Rates!$E$118</definedName>
    <definedName name="___________________________________hnt21" localSheetId="5">[3]Rates!$E$118</definedName>
    <definedName name="___________________________________hnt21" localSheetId="21">[3]Rates!$E$118</definedName>
    <definedName name="___________________________________hnt21" localSheetId="23">[3]Rates!$E$118</definedName>
    <definedName name="___________________________________hnt21" localSheetId="25">[3]Rates!$E$118</definedName>
    <definedName name="___________________________________hnt21" localSheetId="27">[3]Rates!$E$118</definedName>
    <definedName name="___________________________________hnt21" localSheetId="7">[3]Rates!$E$118</definedName>
    <definedName name="___________________________________hnt21" localSheetId="9">[3]Rates!$E$118</definedName>
    <definedName name="___________________________________hnt21" localSheetId="11">[3]Rates!$E$118</definedName>
    <definedName name="___________________________________hnt21" localSheetId="13">[3]Rates!$E$118</definedName>
    <definedName name="___________________________________hnt21" localSheetId="19">[3]Rates!$E$118</definedName>
    <definedName name="___________________________________hnt21" localSheetId="10">[3]Rates!$E$118</definedName>
    <definedName name="___________________________________hnt21" localSheetId="4">[3]Rates!$E$118</definedName>
    <definedName name="___________________________________hnt21" localSheetId="8">[3]Rates!$E$118</definedName>
    <definedName name="___________________________________hnt21" localSheetId="26">[4]Rates!$E$118</definedName>
    <definedName name="___________________________________hnt21" localSheetId="22">[5]Rates!$E$118</definedName>
    <definedName name="___________________________________hnt21">[6]Rates!$E$118</definedName>
    <definedName name="___________________________________hnt25">[1]Rates!$E$119</definedName>
    <definedName name="___________________________________hnt40" localSheetId="15">[3]Rates!$E$119</definedName>
    <definedName name="___________________________________hnt40" localSheetId="17">[3]Rates!$E$119</definedName>
    <definedName name="___________________________________hnt40" localSheetId="5">[3]Rates!$E$119</definedName>
    <definedName name="___________________________________hnt40" localSheetId="21">[3]Rates!$E$119</definedName>
    <definedName name="___________________________________hnt40" localSheetId="23">[3]Rates!$E$119</definedName>
    <definedName name="___________________________________hnt40" localSheetId="25">[3]Rates!$E$119</definedName>
    <definedName name="___________________________________hnt40" localSheetId="27">[3]Rates!$E$119</definedName>
    <definedName name="___________________________________hnt40" localSheetId="7">[3]Rates!$E$119</definedName>
    <definedName name="___________________________________hnt40" localSheetId="9">[3]Rates!$E$119</definedName>
    <definedName name="___________________________________hnt40" localSheetId="11">[3]Rates!$E$119</definedName>
    <definedName name="___________________________________hnt40" localSheetId="13">[3]Rates!$E$119</definedName>
    <definedName name="___________________________________hnt40" localSheetId="19">[3]Rates!$E$119</definedName>
    <definedName name="___________________________________hnt40" localSheetId="10">[3]Rates!$E$119</definedName>
    <definedName name="___________________________________hnt40" localSheetId="4">[3]Rates!$E$119</definedName>
    <definedName name="___________________________________hnt40" localSheetId="8">[3]Rates!$E$119</definedName>
    <definedName name="___________________________________hnt40" localSheetId="26">[4]Rates!$E$119</definedName>
    <definedName name="___________________________________hnt40" localSheetId="22">[5]Rates!$E$119</definedName>
    <definedName name="___________________________________hnt40">[6]Rates!$E$119</definedName>
    <definedName name="__________________________________cyt1">[1]Rates!$E$268</definedName>
    <definedName name="__________________________________hnt15">[1]Rates!$E$117</definedName>
    <definedName name="__________________________________hnt16">[1]Rates!$E$117</definedName>
    <definedName name="__________________________________hnt20">[1]Rates!$E$118</definedName>
    <definedName name="__________________________________hnt21">[1]Rates!$E$118</definedName>
    <definedName name="__________________________________hnt25">[1]Rates!$E$119</definedName>
    <definedName name="__________________________________hnt40">[1]Rates!$E$119</definedName>
    <definedName name="_________________________________cyt1">[1]Rates!$E$268</definedName>
    <definedName name="_________________________________hnt15">[1]Rates!$E$117</definedName>
    <definedName name="_________________________________hnt16">[1]Rates!$E$117</definedName>
    <definedName name="_________________________________hnt20">[1]Rates!$E$118</definedName>
    <definedName name="_________________________________hnt21">[1]Rates!$E$118</definedName>
    <definedName name="_________________________________hnt25">[1]Rates!$E$119</definedName>
    <definedName name="_________________________________hnt40">[1]Rates!$E$119</definedName>
    <definedName name="________________________________cyt1">[1]Rates!$E$268</definedName>
    <definedName name="________________________________hnt15">[1]Rates!$E$117</definedName>
    <definedName name="________________________________hnt16" localSheetId="15">[7]Rates!$E$117</definedName>
    <definedName name="________________________________hnt16" localSheetId="17">[7]Rates!$E$117</definedName>
    <definedName name="________________________________hnt16" localSheetId="5">[7]Rates!$E$117</definedName>
    <definedName name="________________________________hnt16" localSheetId="21">[7]Rates!$E$117</definedName>
    <definedName name="________________________________hnt16" localSheetId="23">[7]Rates!$E$117</definedName>
    <definedName name="________________________________hnt16" localSheetId="25">[7]Rates!$E$117</definedName>
    <definedName name="________________________________hnt16" localSheetId="27">[7]Rates!$E$117</definedName>
    <definedName name="________________________________hnt16" localSheetId="7">[7]Rates!$E$117</definedName>
    <definedName name="________________________________hnt16" localSheetId="9">[7]Rates!$E$117</definedName>
    <definedName name="________________________________hnt16" localSheetId="11">[7]Rates!$E$117</definedName>
    <definedName name="________________________________hnt16" localSheetId="13">[7]Rates!$E$117</definedName>
    <definedName name="________________________________hnt16" localSheetId="19">[7]Rates!$E$117</definedName>
    <definedName name="________________________________hnt16" localSheetId="10">[7]Rates!$E$117</definedName>
    <definedName name="________________________________hnt16" localSheetId="4">[7]Rates!$E$117</definedName>
    <definedName name="________________________________hnt16" localSheetId="8">[7]Rates!$E$117</definedName>
    <definedName name="________________________________hnt16" localSheetId="26">[8]Rates!$E$117</definedName>
    <definedName name="________________________________hnt16" localSheetId="22">[8]Rates!$E$117</definedName>
    <definedName name="________________________________hnt16">[9]Rates!$E$117</definedName>
    <definedName name="________________________________hnt20">[1]Rates!$E$118</definedName>
    <definedName name="________________________________hnt21" localSheetId="15">[7]Rates!$E$118</definedName>
    <definedName name="________________________________hnt21" localSheetId="17">[7]Rates!$E$118</definedName>
    <definedName name="________________________________hnt21" localSheetId="5">[7]Rates!$E$118</definedName>
    <definedName name="________________________________hnt21" localSheetId="21">[7]Rates!$E$118</definedName>
    <definedName name="________________________________hnt21" localSheetId="23">[7]Rates!$E$118</definedName>
    <definedName name="________________________________hnt21" localSheetId="25">[7]Rates!$E$118</definedName>
    <definedName name="________________________________hnt21" localSheetId="27">[7]Rates!$E$118</definedName>
    <definedName name="________________________________hnt21" localSheetId="7">[7]Rates!$E$118</definedName>
    <definedName name="________________________________hnt21" localSheetId="9">[7]Rates!$E$118</definedName>
    <definedName name="________________________________hnt21" localSheetId="11">[7]Rates!$E$118</definedName>
    <definedName name="________________________________hnt21" localSheetId="13">[7]Rates!$E$118</definedName>
    <definedName name="________________________________hnt21" localSheetId="19">[7]Rates!$E$118</definedName>
    <definedName name="________________________________hnt21" localSheetId="10">[7]Rates!$E$118</definedName>
    <definedName name="________________________________hnt21" localSheetId="4">[7]Rates!$E$118</definedName>
    <definedName name="________________________________hnt21" localSheetId="8">[7]Rates!$E$118</definedName>
    <definedName name="________________________________hnt21" localSheetId="26">[8]Rates!$E$118</definedName>
    <definedName name="________________________________hnt21" localSheetId="22">[8]Rates!$E$118</definedName>
    <definedName name="________________________________hnt21">[9]Rates!$E$118</definedName>
    <definedName name="________________________________hnt25">[1]Rates!$E$119</definedName>
    <definedName name="________________________________hnt40" localSheetId="15">[7]Rates!$E$119</definedName>
    <definedName name="________________________________hnt40" localSheetId="17">[7]Rates!$E$119</definedName>
    <definedName name="________________________________hnt40" localSheetId="5">[7]Rates!$E$119</definedName>
    <definedName name="________________________________hnt40" localSheetId="21">[7]Rates!$E$119</definedName>
    <definedName name="________________________________hnt40" localSheetId="23">[7]Rates!$E$119</definedName>
    <definedName name="________________________________hnt40" localSheetId="25">[7]Rates!$E$119</definedName>
    <definedName name="________________________________hnt40" localSheetId="27">[7]Rates!$E$119</definedName>
    <definedName name="________________________________hnt40" localSheetId="7">[7]Rates!$E$119</definedName>
    <definedName name="________________________________hnt40" localSheetId="9">[7]Rates!$E$119</definedName>
    <definedName name="________________________________hnt40" localSheetId="11">[7]Rates!$E$119</definedName>
    <definedName name="________________________________hnt40" localSheetId="13">[7]Rates!$E$119</definedName>
    <definedName name="________________________________hnt40" localSheetId="19">[7]Rates!$E$119</definedName>
    <definedName name="________________________________hnt40" localSheetId="10">[7]Rates!$E$119</definedName>
    <definedName name="________________________________hnt40" localSheetId="4">[7]Rates!$E$119</definedName>
    <definedName name="________________________________hnt40" localSheetId="8">[7]Rates!$E$119</definedName>
    <definedName name="________________________________hnt40" localSheetId="26">[8]Rates!$E$119</definedName>
    <definedName name="________________________________hnt40" localSheetId="22">[8]Rates!$E$119</definedName>
    <definedName name="________________________________hnt40">[9]Rates!$E$119</definedName>
    <definedName name="_______________________________cyt1">[1]Rates!$E$268</definedName>
    <definedName name="_______________________________hnt15">[1]Rates!$E$117</definedName>
    <definedName name="_______________________________hnt16">[1]Rates!$E$117</definedName>
    <definedName name="_______________________________hnt20">[1]Rates!$E$118</definedName>
    <definedName name="_______________________________hnt21">[1]Rates!$E$118</definedName>
    <definedName name="_______________________________hnt25">[1]Rates!$E$119</definedName>
    <definedName name="_______________________________hnt40">[1]Rates!$E$119</definedName>
    <definedName name="______________________________cyt1">[1]Rates!$E$268</definedName>
    <definedName name="______________________________hnt15">[1]Rates!$E$117</definedName>
    <definedName name="______________________________hnt16">[1]Rates!$E$117</definedName>
    <definedName name="______________________________hnt20">[1]Rates!$E$118</definedName>
    <definedName name="______________________________hnt21">[1]Rates!$E$118</definedName>
    <definedName name="______________________________hnt25">[1]Rates!$E$119</definedName>
    <definedName name="______________________________hnt40">[1]Rates!$E$119</definedName>
    <definedName name="_____________________________cyt1">[1]Rates!$E$268</definedName>
    <definedName name="_____________________________hnt15">[1]Rates!$E$117</definedName>
    <definedName name="_____________________________hnt16" localSheetId="15">[3]Rates!$E$117</definedName>
    <definedName name="_____________________________hnt16" localSheetId="17">[3]Rates!$E$117</definedName>
    <definedName name="_____________________________hnt16" localSheetId="5">[3]Rates!$E$117</definedName>
    <definedName name="_____________________________hnt16" localSheetId="21">[3]Rates!$E$117</definedName>
    <definedName name="_____________________________hnt16" localSheetId="23">[3]Rates!$E$117</definedName>
    <definedName name="_____________________________hnt16" localSheetId="25">[3]Rates!$E$117</definedName>
    <definedName name="_____________________________hnt16" localSheetId="27">[3]Rates!$E$117</definedName>
    <definedName name="_____________________________hnt16" localSheetId="7">[3]Rates!$E$117</definedName>
    <definedName name="_____________________________hnt16" localSheetId="9">[3]Rates!$E$117</definedName>
    <definedName name="_____________________________hnt16" localSheetId="11">[3]Rates!$E$117</definedName>
    <definedName name="_____________________________hnt16" localSheetId="13">[3]Rates!$E$117</definedName>
    <definedName name="_____________________________hnt16" localSheetId="19">[3]Rates!$E$117</definedName>
    <definedName name="_____________________________hnt16" localSheetId="10">[3]Rates!$E$117</definedName>
    <definedName name="_____________________________hnt16" localSheetId="4">[3]Rates!$E$117</definedName>
    <definedName name="_____________________________hnt16" localSheetId="8">[3]Rates!$E$117</definedName>
    <definedName name="_____________________________hnt16" localSheetId="26">[4]Rates!$E$117</definedName>
    <definedName name="_____________________________hnt16" localSheetId="22">[5]Rates!$E$117</definedName>
    <definedName name="_____________________________hnt16">[6]Rates!$E$117</definedName>
    <definedName name="_____________________________hnt20">[1]Rates!$E$118</definedName>
    <definedName name="_____________________________hnt21" localSheetId="15">[3]Rates!$E$118</definedName>
    <definedName name="_____________________________hnt21" localSheetId="17">[3]Rates!$E$118</definedName>
    <definedName name="_____________________________hnt21" localSheetId="5">[3]Rates!$E$118</definedName>
    <definedName name="_____________________________hnt21" localSheetId="21">[3]Rates!$E$118</definedName>
    <definedName name="_____________________________hnt21" localSheetId="23">[3]Rates!$E$118</definedName>
    <definedName name="_____________________________hnt21" localSheetId="25">[3]Rates!$E$118</definedName>
    <definedName name="_____________________________hnt21" localSheetId="27">[3]Rates!$E$118</definedName>
    <definedName name="_____________________________hnt21" localSheetId="7">[3]Rates!$E$118</definedName>
    <definedName name="_____________________________hnt21" localSheetId="9">[3]Rates!$E$118</definedName>
    <definedName name="_____________________________hnt21" localSheetId="11">[3]Rates!$E$118</definedName>
    <definedName name="_____________________________hnt21" localSheetId="13">[3]Rates!$E$118</definedName>
    <definedName name="_____________________________hnt21" localSheetId="19">[3]Rates!$E$118</definedName>
    <definedName name="_____________________________hnt21" localSheetId="10">[3]Rates!$E$118</definedName>
    <definedName name="_____________________________hnt21" localSheetId="4">[3]Rates!$E$118</definedName>
    <definedName name="_____________________________hnt21" localSheetId="8">[3]Rates!$E$118</definedName>
    <definedName name="_____________________________hnt21" localSheetId="26">[4]Rates!$E$118</definedName>
    <definedName name="_____________________________hnt21" localSheetId="22">[5]Rates!$E$118</definedName>
    <definedName name="_____________________________hnt21">[6]Rates!$E$118</definedName>
    <definedName name="_____________________________hnt25">[1]Rates!$E$119</definedName>
    <definedName name="_____________________________hnt40" localSheetId="15">[3]Rates!$E$119</definedName>
    <definedName name="_____________________________hnt40" localSheetId="17">[3]Rates!$E$119</definedName>
    <definedName name="_____________________________hnt40" localSheetId="5">[3]Rates!$E$119</definedName>
    <definedName name="_____________________________hnt40" localSheetId="21">[3]Rates!$E$119</definedName>
    <definedName name="_____________________________hnt40" localSheetId="23">[3]Rates!$E$119</definedName>
    <definedName name="_____________________________hnt40" localSheetId="25">[3]Rates!$E$119</definedName>
    <definedName name="_____________________________hnt40" localSheetId="27">[3]Rates!$E$119</definedName>
    <definedName name="_____________________________hnt40" localSheetId="7">[3]Rates!$E$119</definedName>
    <definedName name="_____________________________hnt40" localSheetId="9">[3]Rates!$E$119</definedName>
    <definedName name="_____________________________hnt40" localSheetId="11">[3]Rates!$E$119</definedName>
    <definedName name="_____________________________hnt40" localSheetId="13">[3]Rates!$E$119</definedName>
    <definedName name="_____________________________hnt40" localSheetId="19">[3]Rates!$E$119</definedName>
    <definedName name="_____________________________hnt40" localSheetId="10">[3]Rates!$E$119</definedName>
    <definedName name="_____________________________hnt40" localSheetId="4">[3]Rates!$E$119</definedName>
    <definedName name="_____________________________hnt40" localSheetId="8">[3]Rates!$E$119</definedName>
    <definedName name="_____________________________hnt40" localSheetId="26">[4]Rates!$E$119</definedName>
    <definedName name="_____________________________hnt40" localSheetId="22">[5]Rates!$E$119</definedName>
    <definedName name="_____________________________hnt40">[6]Rates!$E$119</definedName>
    <definedName name="____________________________cyt1">[1]Rates!$E$268</definedName>
    <definedName name="____________________________hnt15">[1]Rates!$E$117</definedName>
    <definedName name="____________________________hnt16">[1]Rates!$E$117</definedName>
    <definedName name="____________________________hnt20">[1]Rates!$E$118</definedName>
    <definedName name="____________________________hnt21">[1]Rates!$E$118</definedName>
    <definedName name="____________________________hnt25">[1]Rates!$E$119</definedName>
    <definedName name="____________________________hnt40">[1]Rates!$E$119</definedName>
    <definedName name="___________________________cyt1">[1]Rates!$E$268</definedName>
    <definedName name="___________________________hnt15">[1]Rates!$E$117</definedName>
    <definedName name="___________________________hnt16">[1]Rates!$E$117</definedName>
    <definedName name="___________________________hnt20">[1]Rates!$E$118</definedName>
    <definedName name="___________________________hnt21">[1]Rates!$E$118</definedName>
    <definedName name="___________________________hnt25">[1]Rates!$E$119</definedName>
    <definedName name="___________________________hnt40">[1]Rates!$E$119</definedName>
    <definedName name="__________________________cyt1">[1]Rates!$E$268</definedName>
    <definedName name="__________________________hnt15">[1]Rates!$E$117</definedName>
    <definedName name="__________________________hnt16" localSheetId="15">[3]Rates!$E$117</definedName>
    <definedName name="__________________________hnt16" localSheetId="17">[3]Rates!$E$117</definedName>
    <definedName name="__________________________hnt16" localSheetId="5">[3]Rates!$E$117</definedName>
    <definedName name="__________________________hnt16" localSheetId="21">[3]Rates!$E$117</definedName>
    <definedName name="__________________________hnt16" localSheetId="23">[3]Rates!$E$117</definedName>
    <definedName name="__________________________hnt16" localSheetId="25">[3]Rates!$E$117</definedName>
    <definedName name="__________________________hnt16" localSheetId="27">[3]Rates!$E$117</definedName>
    <definedName name="__________________________hnt16" localSheetId="7">[3]Rates!$E$117</definedName>
    <definedName name="__________________________hnt16" localSheetId="9">[3]Rates!$E$117</definedName>
    <definedName name="__________________________hnt16" localSheetId="11">[3]Rates!$E$117</definedName>
    <definedName name="__________________________hnt16" localSheetId="13">[3]Rates!$E$117</definedName>
    <definedName name="__________________________hnt16" localSheetId="19">[3]Rates!$E$117</definedName>
    <definedName name="__________________________hnt16" localSheetId="10">[3]Rates!$E$117</definedName>
    <definedName name="__________________________hnt16" localSheetId="4">[3]Rates!$E$117</definedName>
    <definedName name="__________________________hnt16" localSheetId="8">[3]Rates!$E$117</definedName>
    <definedName name="__________________________hnt16" localSheetId="26">[4]Rates!$E$117</definedName>
    <definedName name="__________________________hnt16" localSheetId="22">[5]Rates!$E$117</definedName>
    <definedName name="__________________________hnt16">[6]Rates!$E$117</definedName>
    <definedName name="__________________________hnt20">[1]Rates!$E$118</definedName>
    <definedName name="__________________________hnt21" localSheetId="15">[3]Rates!$E$118</definedName>
    <definedName name="__________________________hnt21" localSheetId="17">[3]Rates!$E$118</definedName>
    <definedName name="__________________________hnt21" localSheetId="5">[3]Rates!$E$118</definedName>
    <definedName name="__________________________hnt21" localSheetId="21">[3]Rates!$E$118</definedName>
    <definedName name="__________________________hnt21" localSheetId="23">[3]Rates!$E$118</definedName>
    <definedName name="__________________________hnt21" localSheetId="25">[3]Rates!$E$118</definedName>
    <definedName name="__________________________hnt21" localSheetId="27">[3]Rates!$E$118</definedName>
    <definedName name="__________________________hnt21" localSheetId="7">[3]Rates!$E$118</definedName>
    <definedName name="__________________________hnt21" localSheetId="9">[3]Rates!$E$118</definedName>
    <definedName name="__________________________hnt21" localSheetId="11">[3]Rates!$E$118</definedName>
    <definedName name="__________________________hnt21" localSheetId="13">[3]Rates!$E$118</definedName>
    <definedName name="__________________________hnt21" localSheetId="19">[3]Rates!$E$118</definedName>
    <definedName name="__________________________hnt21" localSheetId="10">[3]Rates!$E$118</definedName>
    <definedName name="__________________________hnt21" localSheetId="4">[3]Rates!$E$118</definedName>
    <definedName name="__________________________hnt21" localSheetId="8">[3]Rates!$E$118</definedName>
    <definedName name="__________________________hnt21" localSheetId="26">[4]Rates!$E$118</definedName>
    <definedName name="__________________________hnt21" localSheetId="22">[5]Rates!$E$118</definedName>
    <definedName name="__________________________hnt21">[6]Rates!$E$118</definedName>
    <definedName name="__________________________hnt25">[1]Rates!$E$119</definedName>
    <definedName name="__________________________hnt40" localSheetId="15">[3]Rates!$E$119</definedName>
    <definedName name="__________________________hnt40" localSheetId="17">[3]Rates!$E$119</definedName>
    <definedName name="__________________________hnt40" localSheetId="5">[3]Rates!$E$119</definedName>
    <definedName name="__________________________hnt40" localSheetId="21">[3]Rates!$E$119</definedName>
    <definedName name="__________________________hnt40" localSheetId="23">[3]Rates!$E$119</definedName>
    <definedName name="__________________________hnt40" localSheetId="25">[3]Rates!$E$119</definedName>
    <definedName name="__________________________hnt40" localSheetId="27">[3]Rates!$E$119</definedName>
    <definedName name="__________________________hnt40" localSheetId="7">[3]Rates!$E$119</definedName>
    <definedName name="__________________________hnt40" localSheetId="9">[3]Rates!$E$119</definedName>
    <definedName name="__________________________hnt40" localSheetId="11">[3]Rates!$E$119</definedName>
    <definedName name="__________________________hnt40" localSheetId="13">[3]Rates!$E$119</definedName>
    <definedName name="__________________________hnt40" localSheetId="19">[3]Rates!$E$119</definedName>
    <definedName name="__________________________hnt40" localSheetId="10">[3]Rates!$E$119</definedName>
    <definedName name="__________________________hnt40" localSheetId="4">[3]Rates!$E$119</definedName>
    <definedName name="__________________________hnt40" localSheetId="8">[3]Rates!$E$119</definedName>
    <definedName name="__________________________hnt40" localSheetId="26">[4]Rates!$E$119</definedName>
    <definedName name="__________________________hnt40" localSheetId="22">[5]Rates!$E$119</definedName>
    <definedName name="__________________________hnt40">[6]Rates!$E$119</definedName>
    <definedName name="_________________________cyt1">[1]Rates!$E$268</definedName>
    <definedName name="_________________________hnt15">[1]Rates!$E$117</definedName>
    <definedName name="_________________________hnt16">[1]Rates!$E$117</definedName>
    <definedName name="_________________________hnt20">[1]Rates!$E$118</definedName>
    <definedName name="_________________________hnt21">[1]Rates!$E$118</definedName>
    <definedName name="_________________________hnt25">[1]Rates!$E$119</definedName>
    <definedName name="_________________________hnt40">[1]Rates!$E$119</definedName>
    <definedName name="________________________cyt1">[1]Rates!$E$268</definedName>
    <definedName name="________________________hnt15">[1]Rates!$E$117</definedName>
    <definedName name="________________________hnt16">[1]Rates!$E$117</definedName>
    <definedName name="________________________hnt20">[1]Rates!$E$118</definedName>
    <definedName name="________________________hnt21">[1]Rates!$E$118</definedName>
    <definedName name="________________________hnt25">[1]Rates!$E$119</definedName>
    <definedName name="________________________hnt40">[1]Rates!$E$119</definedName>
    <definedName name="_______________________cyt1">[1]Rates!$E$268</definedName>
    <definedName name="_______________________hnt15">[1]Rates!$E$117</definedName>
    <definedName name="_______________________hnt16" localSheetId="15">[3]Rates!$E$117</definedName>
    <definedName name="_______________________hnt16" localSheetId="17">[3]Rates!$E$117</definedName>
    <definedName name="_______________________hnt16" localSheetId="5">[3]Rates!$E$117</definedName>
    <definedName name="_______________________hnt16" localSheetId="21">[3]Rates!$E$117</definedName>
    <definedName name="_______________________hnt16" localSheetId="23">[3]Rates!$E$117</definedName>
    <definedName name="_______________________hnt16" localSheetId="25">[3]Rates!$E$117</definedName>
    <definedName name="_______________________hnt16" localSheetId="27">[3]Rates!$E$117</definedName>
    <definedName name="_______________________hnt16" localSheetId="7">[3]Rates!$E$117</definedName>
    <definedName name="_______________________hnt16" localSheetId="9">[3]Rates!$E$117</definedName>
    <definedName name="_______________________hnt16" localSheetId="11">[3]Rates!$E$117</definedName>
    <definedName name="_______________________hnt16" localSheetId="13">[3]Rates!$E$117</definedName>
    <definedName name="_______________________hnt16" localSheetId="19">[3]Rates!$E$117</definedName>
    <definedName name="_______________________hnt16" localSheetId="10">[3]Rates!$E$117</definedName>
    <definedName name="_______________________hnt16" localSheetId="4">[3]Rates!$E$117</definedName>
    <definedName name="_______________________hnt16" localSheetId="8">[3]Rates!$E$117</definedName>
    <definedName name="_______________________hnt16" localSheetId="26">[4]Rates!$E$117</definedName>
    <definedName name="_______________________hnt16" localSheetId="22">[5]Rates!$E$117</definedName>
    <definedName name="_______________________hnt16">[6]Rates!$E$117</definedName>
    <definedName name="_______________________hnt20">[1]Rates!$E$118</definedName>
    <definedName name="_______________________hnt21" localSheetId="15">[3]Rates!$E$118</definedName>
    <definedName name="_______________________hnt21" localSheetId="17">[3]Rates!$E$118</definedName>
    <definedName name="_______________________hnt21" localSheetId="5">[3]Rates!$E$118</definedName>
    <definedName name="_______________________hnt21" localSheetId="21">[3]Rates!$E$118</definedName>
    <definedName name="_______________________hnt21" localSheetId="23">[3]Rates!$E$118</definedName>
    <definedName name="_______________________hnt21" localSheetId="25">[3]Rates!$E$118</definedName>
    <definedName name="_______________________hnt21" localSheetId="27">[3]Rates!$E$118</definedName>
    <definedName name="_______________________hnt21" localSheetId="7">[3]Rates!$E$118</definedName>
    <definedName name="_______________________hnt21" localSheetId="9">[3]Rates!$E$118</definedName>
    <definedName name="_______________________hnt21" localSheetId="11">[3]Rates!$E$118</definedName>
    <definedName name="_______________________hnt21" localSheetId="13">[3]Rates!$E$118</definedName>
    <definedName name="_______________________hnt21" localSheetId="19">[3]Rates!$E$118</definedName>
    <definedName name="_______________________hnt21" localSheetId="10">[3]Rates!$E$118</definedName>
    <definedName name="_______________________hnt21" localSheetId="4">[3]Rates!$E$118</definedName>
    <definedName name="_______________________hnt21" localSheetId="8">[3]Rates!$E$118</definedName>
    <definedName name="_______________________hnt21" localSheetId="26">[4]Rates!$E$118</definedName>
    <definedName name="_______________________hnt21" localSheetId="22">[5]Rates!$E$118</definedName>
    <definedName name="_______________________hnt21">[6]Rates!$E$118</definedName>
    <definedName name="_______________________hnt25">[1]Rates!$E$119</definedName>
    <definedName name="_______________________hnt40" localSheetId="15">[3]Rates!$E$119</definedName>
    <definedName name="_______________________hnt40" localSheetId="17">[3]Rates!$E$119</definedName>
    <definedName name="_______________________hnt40" localSheetId="5">[3]Rates!$E$119</definedName>
    <definedName name="_______________________hnt40" localSheetId="21">[3]Rates!$E$119</definedName>
    <definedName name="_______________________hnt40" localSheetId="23">[3]Rates!$E$119</definedName>
    <definedName name="_______________________hnt40" localSheetId="25">[3]Rates!$E$119</definedName>
    <definedName name="_______________________hnt40" localSheetId="27">[3]Rates!$E$119</definedName>
    <definedName name="_______________________hnt40" localSheetId="7">[3]Rates!$E$119</definedName>
    <definedName name="_______________________hnt40" localSheetId="9">[3]Rates!$E$119</definedName>
    <definedName name="_______________________hnt40" localSheetId="11">[3]Rates!$E$119</definedName>
    <definedName name="_______________________hnt40" localSheetId="13">[3]Rates!$E$119</definedName>
    <definedName name="_______________________hnt40" localSheetId="19">[3]Rates!$E$119</definedName>
    <definedName name="_______________________hnt40" localSheetId="10">[3]Rates!$E$119</definedName>
    <definedName name="_______________________hnt40" localSheetId="4">[3]Rates!$E$119</definedName>
    <definedName name="_______________________hnt40" localSheetId="8">[3]Rates!$E$119</definedName>
    <definedName name="_______________________hnt40" localSheetId="26">[4]Rates!$E$119</definedName>
    <definedName name="_______________________hnt40" localSheetId="22">[5]Rates!$E$119</definedName>
    <definedName name="_______________________hnt40">[6]Rates!$E$119</definedName>
    <definedName name="______________________cyt1">[1]Rates!$E$268</definedName>
    <definedName name="______________________hnt15">[1]Rates!$E$117</definedName>
    <definedName name="______________________hnt16">[1]Rates!$E$117</definedName>
    <definedName name="______________________hnt20">[1]Rates!$E$118</definedName>
    <definedName name="______________________hnt21">[1]Rates!$E$118</definedName>
    <definedName name="______________________hnt25">[1]Rates!$E$119</definedName>
    <definedName name="______________________hnt40">[1]Rates!$E$119</definedName>
    <definedName name="_____________________cyt1">[1]Rates!$E$268</definedName>
    <definedName name="_____________________hnt15">[1]Rates!$E$117</definedName>
    <definedName name="_____________________hnt16">[1]Rates!$E$117</definedName>
    <definedName name="_____________________hnt20">[1]Rates!$E$118</definedName>
    <definedName name="_____________________hnt21">[1]Rates!$E$118</definedName>
    <definedName name="_____________________hnt25">[1]Rates!$E$119</definedName>
    <definedName name="_____________________hnt40">[1]Rates!$E$119</definedName>
    <definedName name="____________________cyt1">[1]Rates!$E$268</definedName>
    <definedName name="____________________hnt15">[1]Rates!$E$117</definedName>
    <definedName name="____________________hnt16">[1]Rates!$E$117</definedName>
    <definedName name="____________________hnt20">[1]Rates!$E$118</definedName>
    <definedName name="____________________hnt21">[1]Rates!$E$118</definedName>
    <definedName name="____________________hnt25">[1]Rates!$E$119</definedName>
    <definedName name="____________________hnt40">[1]Rates!$E$119</definedName>
    <definedName name="___________________cyt1" localSheetId="18">[15]Rates!$E$268</definedName>
    <definedName name="___________________cyt1" localSheetId="0">[16]Rates!$E$268</definedName>
    <definedName name="___________________cyt1">[17]Rates!$E$268</definedName>
    <definedName name="___________________hnt15" localSheetId="18">[15]Rates!$E$117</definedName>
    <definedName name="___________________hnt15" localSheetId="0">[16]Rates!$E$117</definedName>
    <definedName name="___________________hnt15">[17]Rates!$E$117</definedName>
    <definedName name="___________________hnt16" localSheetId="24">[18]Rates!$E$117</definedName>
    <definedName name="___________________hnt16" localSheetId="18">[6]Rates!$E$117</definedName>
    <definedName name="___________________hnt16">[19]Rates!$E$117</definedName>
    <definedName name="___________________hnt20" localSheetId="18">[15]Rates!$E$118</definedName>
    <definedName name="___________________hnt20" localSheetId="0">[16]Rates!$E$118</definedName>
    <definedName name="___________________hnt20">[17]Rates!$E$118</definedName>
    <definedName name="___________________hnt21" localSheetId="24">[18]Rates!$E$118</definedName>
    <definedName name="___________________hnt21" localSheetId="18">[6]Rates!$E$118</definedName>
    <definedName name="___________________hnt21">[19]Rates!$E$118</definedName>
    <definedName name="___________________hnt25" localSheetId="18">[15]Rates!$E$119</definedName>
    <definedName name="___________________hnt25" localSheetId="0">[16]Rates!$E$119</definedName>
    <definedName name="___________________hnt25">[17]Rates!$E$119</definedName>
    <definedName name="___________________hnt40" localSheetId="24">[18]Rates!$E$119</definedName>
    <definedName name="___________________hnt40" localSheetId="18">[6]Rates!$E$119</definedName>
    <definedName name="___________________hnt40">[19]Rates!$E$119</definedName>
    <definedName name="__________________cyt1">[1]Rates!$E$268</definedName>
    <definedName name="__________________hnt15">[1]Rates!$E$117</definedName>
    <definedName name="__________________hnt16" localSheetId="18">[9]Rates!$E$117</definedName>
    <definedName name="__________________hnt16">[19]Rates!$E$117</definedName>
    <definedName name="__________________hnt20">[1]Rates!$E$118</definedName>
    <definedName name="__________________hnt21" localSheetId="18">[9]Rates!$E$118</definedName>
    <definedName name="__________________hnt21">[19]Rates!$E$118</definedName>
    <definedName name="__________________hnt25">[1]Rates!$E$119</definedName>
    <definedName name="__________________hnt40" localSheetId="18">[9]Rates!$E$119</definedName>
    <definedName name="__________________hnt40">[19]Rates!$E$119</definedName>
    <definedName name="_________________cyt1">[1]Rates!$E$268</definedName>
    <definedName name="_________________hnt15">[1]Rates!$E$117</definedName>
    <definedName name="_________________hnt16" localSheetId="18">[9]Rates!$E$117</definedName>
    <definedName name="_________________hnt16" localSheetId="0">[9]Rates!$E$117</definedName>
    <definedName name="_________________hnt16" localSheetId="8">[7]Rates!$E$117</definedName>
    <definedName name="_________________hnt16">[19]Rates!$E$117</definedName>
    <definedName name="_________________hnt20">[1]Rates!$E$118</definedName>
    <definedName name="_________________hnt21" localSheetId="18">[9]Rates!$E$118</definedName>
    <definedName name="_________________hnt21" localSheetId="0">[9]Rates!$E$118</definedName>
    <definedName name="_________________hnt21" localSheetId="8">[7]Rates!$E$118</definedName>
    <definedName name="_________________hnt21">[19]Rates!$E$118</definedName>
    <definedName name="_________________hnt25">[1]Rates!$E$119</definedName>
    <definedName name="_________________hnt40" localSheetId="18">[9]Rates!$E$119</definedName>
    <definedName name="_________________hnt40" localSheetId="0">[9]Rates!$E$119</definedName>
    <definedName name="_________________hnt40" localSheetId="8">[7]Rates!$E$119</definedName>
    <definedName name="_________________hnt40">[19]Rates!$E$119</definedName>
    <definedName name="________________cyt1" localSheetId="18">[13]Rates!$E$268</definedName>
    <definedName name="________________cyt1" localSheetId="0">[13]Rates!$E$268</definedName>
    <definedName name="________________cyt1" localSheetId="8">[13]Rates!$E$268</definedName>
    <definedName name="________________cyt1">[19]Rates!$E$268</definedName>
    <definedName name="________________hnt15" localSheetId="18">[13]Rates!$E$117</definedName>
    <definedName name="________________hnt15" localSheetId="0">[13]Rates!$E$117</definedName>
    <definedName name="________________hnt15" localSheetId="8">[13]Rates!$E$117</definedName>
    <definedName name="________________hnt15">[19]Rates!$E$117</definedName>
    <definedName name="________________hnt16" localSheetId="18">[9]Rates!$E$117</definedName>
    <definedName name="________________hnt16" localSheetId="0">[1]Rates!$E$117</definedName>
    <definedName name="________________hnt16" localSheetId="8">[3]Rates!$E$117</definedName>
    <definedName name="________________hnt16">[19]Rates!$E$117</definedName>
    <definedName name="________________hnt20" localSheetId="18">[13]Rates!$E$118</definedName>
    <definedName name="________________hnt20" localSheetId="0">[13]Rates!$E$118</definedName>
    <definedName name="________________hnt20" localSheetId="8">[13]Rates!$E$118</definedName>
    <definedName name="________________hnt20">[19]Rates!$E$118</definedName>
    <definedName name="________________hnt21" localSheetId="18">[9]Rates!$E$118</definedName>
    <definedName name="________________hnt21" localSheetId="0">[1]Rates!$E$118</definedName>
    <definedName name="________________hnt21" localSheetId="8">[3]Rates!$E$118</definedName>
    <definedName name="________________hnt21">[19]Rates!$E$118</definedName>
    <definedName name="________________hnt25" localSheetId="18">[13]Rates!$E$119</definedName>
    <definedName name="________________hnt25" localSheetId="0">[13]Rates!$E$119</definedName>
    <definedName name="________________hnt25" localSheetId="8">[13]Rates!$E$119</definedName>
    <definedName name="________________hnt25">[19]Rates!$E$119</definedName>
    <definedName name="________________hnt40" localSheetId="18">[9]Rates!$E$119</definedName>
    <definedName name="________________hnt40" localSheetId="0">[1]Rates!$E$119</definedName>
    <definedName name="________________hnt40" localSheetId="8">[3]Rates!$E$119</definedName>
    <definedName name="________________hnt40">[19]Rates!$E$119</definedName>
    <definedName name="_______________cyt1">[1]Rates!$E$268</definedName>
    <definedName name="_______________hnt15">[1]Rates!$E$117</definedName>
    <definedName name="_______________hnt16" localSheetId="18">[9]Rates!$E$117</definedName>
    <definedName name="_______________hnt16" localSheetId="0">[1]Rates!$E$117</definedName>
    <definedName name="_______________hnt16" localSheetId="8">[3]Rates!$E$117</definedName>
    <definedName name="_______________hnt16">[19]Rates!$E$117</definedName>
    <definedName name="_______________hnt20">[1]Rates!$E$118</definedName>
    <definedName name="_______________hnt21" localSheetId="18">[9]Rates!$E$118</definedName>
    <definedName name="_______________hnt21" localSheetId="0">[1]Rates!$E$118</definedName>
    <definedName name="_______________hnt21" localSheetId="8">[3]Rates!$E$118</definedName>
    <definedName name="_______________hnt21">[19]Rates!$E$118</definedName>
    <definedName name="_______________hnt25">[1]Rates!$E$119</definedName>
    <definedName name="_______________hnt40" localSheetId="18">[9]Rates!$E$119</definedName>
    <definedName name="_______________hnt40" localSheetId="0">[1]Rates!$E$119</definedName>
    <definedName name="_______________hnt40" localSheetId="8">[3]Rates!$E$119</definedName>
    <definedName name="_______________hnt40">[19]Rates!$E$119</definedName>
    <definedName name="______________cyt1">[1]Rates!$E$268</definedName>
    <definedName name="______________hnt15">[1]Rates!$E$117</definedName>
    <definedName name="______________hnt16" localSheetId="18">[9]Rates!$E$117</definedName>
    <definedName name="______________hnt16" localSheetId="0">[1]Rates!$E$117</definedName>
    <definedName name="______________hnt16" localSheetId="8">[3]Rates!$E$117</definedName>
    <definedName name="______________hnt16">[19]Rates!$E$117</definedName>
    <definedName name="______________hnt20">[1]Rates!$E$118</definedName>
    <definedName name="______________hnt21" localSheetId="18">[9]Rates!$E$118</definedName>
    <definedName name="______________hnt21" localSheetId="0">[1]Rates!$E$118</definedName>
    <definedName name="______________hnt21" localSheetId="8">[3]Rates!$E$118</definedName>
    <definedName name="______________hnt21">[19]Rates!$E$118</definedName>
    <definedName name="______________hnt25">[1]Rates!$E$119</definedName>
    <definedName name="______________hnt40" localSheetId="18">[9]Rates!$E$119</definedName>
    <definedName name="______________hnt40" localSheetId="0">[1]Rates!$E$119</definedName>
    <definedName name="______________hnt40" localSheetId="8">[3]Rates!$E$119</definedName>
    <definedName name="______________hnt40">[19]Rates!$E$119</definedName>
    <definedName name="_____________cyt1">[1]Rates!$E$268</definedName>
    <definedName name="_____________hnt15">[1]Rates!$E$117</definedName>
    <definedName name="_____________hnt16" localSheetId="18">[9]Rates!$E$117</definedName>
    <definedName name="_____________hnt16" localSheetId="0">[1]Rates!$E$117</definedName>
    <definedName name="_____________hnt16" localSheetId="8">[3]Rates!$E$117</definedName>
    <definedName name="_____________hnt16">[19]Rates!$E$117</definedName>
    <definedName name="_____________hnt20">[1]Rates!$E$118</definedName>
    <definedName name="_____________hnt21" localSheetId="18">[9]Rates!$E$118</definedName>
    <definedName name="_____________hnt21" localSheetId="0">[1]Rates!$E$118</definedName>
    <definedName name="_____________hnt21" localSheetId="8">[3]Rates!$E$118</definedName>
    <definedName name="_____________hnt21">[19]Rates!$E$118</definedName>
    <definedName name="_____________hnt25">[1]Rates!$E$119</definedName>
    <definedName name="_____________hnt40" localSheetId="18">[9]Rates!$E$119</definedName>
    <definedName name="_____________hnt40" localSheetId="0">[1]Rates!$E$119</definedName>
    <definedName name="_____________hnt40" localSheetId="8">[3]Rates!$E$119</definedName>
    <definedName name="_____________hnt40">[19]Rates!$E$119</definedName>
    <definedName name="____________cyt1">[1]Rates!$E$268</definedName>
    <definedName name="____________hnt15">[1]Rates!$E$117</definedName>
    <definedName name="____________hnt16" localSheetId="18">[9]Rates!$E$117</definedName>
    <definedName name="____________hnt16" localSheetId="0">[1]Rates!$E$117</definedName>
    <definedName name="____________hnt16" localSheetId="8">[3]Rates!$E$117</definedName>
    <definedName name="____________hnt16">[19]Rates!$E$117</definedName>
    <definedName name="____________hnt20">[1]Rates!$E$118</definedName>
    <definedName name="____________hnt21" localSheetId="18">[9]Rates!$E$118</definedName>
    <definedName name="____________hnt21" localSheetId="0">[1]Rates!$E$118</definedName>
    <definedName name="____________hnt21" localSheetId="8">[3]Rates!$E$118</definedName>
    <definedName name="____________hnt21">[19]Rates!$E$118</definedName>
    <definedName name="____________hnt25">[1]Rates!$E$119</definedName>
    <definedName name="____________hnt40" localSheetId="18">[9]Rates!$E$119</definedName>
    <definedName name="____________hnt40" localSheetId="0">[1]Rates!$E$119</definedName>
    <definedName name="____________hnt40" localSheetId="8">[3]Rates!$E$119</definedName>
    <definedName name="____________hnt40">[19]Rates!$E$119</definedName>
    <definedName name="___________cyt1">[1]Rates!$E$268</definedName>
    <definedName name="___________hnt15">[1]Rates!$E$117</definedName>
    <definedName name="___________hnt16" localSheetId="18">[9]Rates!$E$117</definedName>
    <definedName name="___________hnt16" localSheetId="0">[1]Rates!$E$117</definedName>
    <definedName name="___________hnt16" localSheetId="8">[3]Rates!$E$117</definedName>
    <definedName name="___________hnt16">[19]Rates!$E$117</definedName>
    <definedName name="___________hnt20">[1]Rates!$E$118</definedName>
    <definedName name="___________hnt21" localSheetId="18">[9]Rates!$E$118</definedName>
    <definedName name="___________hnt21" localSheetId="0">[1]Rates!$E$118</definedName>
    <definedName name="___________hnt21" localSheetId="8">[3]Rates!$E$118</definedName>
    <definedName name="___________hnt21">[19]Rates!$E$118</definedName>
    <definedName name="___________hnt25">[1]Rates!$E$119</definedName>
    <definedName name="___________hnt40" localSheetId="18">[9]Rates!$E$119</definedName>
    <definedName name="___________hnt40" localSheetId="0">[1]Rates!$E$119</definedName>
    <definedName name="___________hnt40" localSheetId="8">[3]Rates!$E$119</definedName>
    <definedName name="___________hnt40">[19]Rates!$E$119</definedName>
    <definedName name="__________cyt1">[1]Rates!$E$268</definedName>
    <definedName name="__________hnt15">[1]Rates!$E$117</definedName>
    <definedName name="__________hnt16" localSheetId="18">[9]Rates!$E$117</definedName>
    <definedName name="__________hnt16" localSheetId="0">[1]Rates!$E$117</definedName>
    <definedName name="__________hnt16" localSheetId="8">[3]Rates!$E$117</definedName>
    <definedName name="__________hnt16">[19]Rates!$E$117</definedName>
    <definedName name="__________hnt20">[1]Rates!$E$118</definedName>
    <definedName name="__________hnt21" localSheetId="18">[9]Rates!$E$118</definedName>
    <definedName name="__________hnt21" localSheetId="0">[1]Rates!$E$118</definedName>
    <definedName name="__________hnt21" localSheetId="8">[3]Rates!$E$118</definedName>
    <definedName name="__________hnt21">[19]Rates!$E$118</definedName>
    <definedName name="__________hnt25">[1]Rates!$E$119</definedName>
    <definedName name="__________hnt40" localSheetId="18">[9]Rates!$E$119</definedName>
    <definedName name="__________hnt40" localSheetId="0">[1]Rates!$E$119</definedName>
    <definedName name="__________hnt40" localSheetId="8">[3]Rates!$E$119</definedName>
    <definedName name="__________hnt40">[19]Rates!$E$119</definedName>
    <definedName name="_________cyt1">[1]Rates!$E$268</definedName>
    <definedName name="_________hnt15">[1]Rates!$E$117</definedName>
    <definedName name="_________hnt16" localSheetId="18">[9]Rates!$E$117</definedName>
    <definedName name="_________hnt16" localSheetId="0">[1]Rates!$E$117</definedName>
    <definedName name="_________hnt16" localSheetId="8">[3]Rates!$E$117</definedName>
    <definedName name="_________hnt16">[19]Rates!$E$117</definedName>
    <definedName name="_________hnt20">[1]Rates!$E$118</definedName>
    <definedName name="_________hnt21" localSheetId="18">[9]Rates!$E$118</definedName>
    <definedName name="_________hnt21" localSheetId="0">[1]Rates!$E$118</definedName>
    <definedName name="_________hnt21" localSheetId="8">[3]Rates!$E$118</definedName>
    <definedName name="_________hnt21">[19]Rates!$E$118</definedName>
    <definedName name="_________hnt25">[1]Rates!$E$119</definedName>
    <definedName name="_________hnt40" localSheetId="18">[9]Rates!$E$119</definedName>
    <definedName name="_________hnt40" localSheetId="0">[1]Rates!$E$119</definedName>
    <definedName name="_________hnt40" localSheetId="8">[3]Rates!$E$119</definedName>
    <definedName name="_________hnt40">[19]Rates!$E$119</definedName>
    <definedName name="________cyt1">[1]Rates!$E$268</definedName>
    <definedName name="________hnt15">[1]Rates!$E$117</definedName>
    <definedName name="________hnt16" localSheetId="18">[9]Rates!$E$117</definedName>
    <definedName name="________hnt16" localSheetId="0">[1]Rates!$E$117</definedName>
    <definedName name="________hnt16" localSheetId="8">[3]Rates!$E$117</definedName>
    <definedName name="________hnt16">[19]Rates!$E$117</definedName>
    <definedName name="________hnt20">[1]Rates!$E$118</definedName>
    <definedName name="________hnt21" localSheetId="18">[9]Rates!$E$118</definedName>
    <definedName name="________hnt21" localSheetId="0">[1]Rates!$E$118</definedName>
    <definedName name="________hnt21" localSheetId="8">[3]Rates!$E$118</definedName>
    <definedName name="________hnt21">[19]Rates!$E$118</definedName>
    <definedName name="________hnt25">[1]Rates!$E$119</definedName>
    <definedName name="________hnt40" localSheetId="18">[9]Rates!$E$119</definedName>
    <definedName name="________hnt40" localSheetId="0">[1]Rates!$E$119</definedName>
    <definedName name="________hnt40" localSheetId="8">[3]Rates!$E$119</definedName>
    <definedName name="________hnt40">[19]Rates!$E$119</definedName>
    <definedName name="_______bng200" localSheetId="15">[20]Rates!$E$282</definedName>
    <definedName name="_______bng200" localSheetId="17">[20]Rates!$E$282</definedName>
    <definedName name="_______bng200" localSheetId="5">[20]Rates!$E$282</definedName>
    <definedName name="_______bng200" localSheetId="21">[20]Rates!$E$282</definedName>
    <definedName name="_______bng200" localSheetId="23">[20]Rates!$E$282</definedName>
    <definedName name="_______bng200" localSheetId="25">[20]Rates!$E$282</definedName>
    <definedName name="_______bng200" localSheetId="27">[20]Rates!$E$282</definedName>
    <definedName name="_______bng200" localSheetId="7">[20]Rates!$E$282</definedName>
    <definedName name="_______bng200" localSheetId="9">[20]Rates!$E$282</definedName>
    <definedName name="_______bng200" localSheetId="11">[20]Rates!$E$282</definedName>
    <definedName name="_______bng200" localSheetId="13">[20]Rates!$E$282</definedName>
    <definedName name="_______bng200" localSheetId="19">[20]Rates!$E$282</definedName>
    <definedName name="_______bng200" localSheetId="10">[20]Rates!$E$282</definedName>
    <definedName name="_______bng200" localSheetId="4">[20]Rates!$E$282</definedName>
    <definedName name="_______bng200" localSheetId="8">[20]Rates!$E$282</definedName>
    <definedName name="_______bng200" localSheetId="26">[21]Rates!$E$282</definedName>
    <definedName name="_______bng200" localSheetId="20">[20]Rates!$E$282</definedName>
    <definedName name="_______bng200">[22]Rates!$E$282</definedName>
    <definedName name="_______bng250" localSheetId="15">[20]Rates!$E$283</definedName>
    <definedName name="_______bng250" localSheetId="17">[20]Rates!$E$283</definedName>
    <definedName name="_______bng250" localSheetId="5">[20]Rates!$E$283</definedName>
    <definedName name="_______bng250" localSheetId="21">[20]Rates!$E$283</definedName>
    <definedName name="_______bng250" localSheetId="23">[20]Rates!$E$283</definedName>
    <definedName name="_______bng250" localSheetId="25">[20]Rates!$E$283</definedName>
    <definedName name="_______bng250" localSheetId="27">[20]Rates!$E$283</definedName>
    <definedName name="_______bng250" localSheetId="7">[20]Rates!$E$283</definedName>
    <definedName name="_______bng250" localSheetId="9">[20]Rates!$E$283</definedName>
    <definedName name="_______bng250" localSheetId="11">[20]Rates!$E$283</definedName>
    <definedName name="_______bng250" localSheetId="13">[20]Rates!$E$283</definedName>
    <definedName name="_______bng250" localSheetId="19">[20]Rates!$E$283</definedName>
    <definedName name="_______bng250" localSheetId="10">[20]Rates!$E$283</definedName>
    <definedName name="_______bng250" localSheetId="4">[20]Rates!$E$283</definedName>
    <definedName name="_______bng250" localSheetId="8">[20]Rates!$E$283</definedName>
    <definedName name="_______bng250" localSheetId="26">[21]Rates!$E$283</definedName>
    <definedName name="_______bng250" localSheetId="20">[20]Rates!$E$283</definedName>
    <definedName name="_______bng250">[22]Rates!$E$283</definedName>
    <definedName name="_______cyt1">[1]Rates!$E$268</definedName>
    <definedName name="_______hnt15">[1]Rates!$E$117</definedName>
    <definedName name="_______hnt16" localSheetId="18">[9]Rates!$E$117</definedName>
    <definedName name="_______hnt16" localSheetId="0">[1]Rates!$E$117</definedName>
    <definedName name="_______hnt16" localSheetId="8">[3]Rates!$E$117</definedName>
    <definedName name="_______hnt16">[19]Rates!$E$117</definedName>
    <definedName name="_______hnt20">[1]Rates!$E$118</definedName>
    <definedName name="_______hnt21" localSheetId="18">[9]Rates!$E$118</definedName>
    <definedName name="_______hnt21" localSheetId="0">[1]Rates!$E$118</definedName>
    <definedName name="_______hnt21" localSheetId="8">[3]Rates!$E$118</definedName>
    <definedName name="_______hnt21">[19]Rates!$E$118</definedName>
    <definedName name="_______hnt25">[1]Rates!$E$119</definedName>
    <definedName name="_______hnt30" localSheetId="15">[7]Rates!$E$117</definedName>
    <definedName name="_______hnt30" localSheetId="17">[7]Rates!$E$117</definedName>
    <definedName name="_______hnt30" localSheetId="5">[7]Rates!$E$117</definedName>
    <definedName name="_______hnt30" localSheetId="21">[7]Rates!$E$117</definedName>
    <definedName name="_______hnt30" localSheetId="23">[7]Rates!$E$117</definedName>
    <definedName name="_______hnt30" localSheetId="25">[7]Rates!$E$117</definedName>
    <definedName name="_______hnt30" localSheetId="27">[7]Rates!$E$117</definedName>
    <definedName name="_______hnt30" localSheetId="7">[7]Rates!$E$117</definedName>
    <definedName name="_______hnt30" localSheetId="9">[7]Rates!$E$117</definedName>
    <definedName name="_______hnt30" localSheetId="11">[7]Rates!$E$117</definedName>
    <definedName name="_______hnt30" localSheetId="13">[7]Rates!$E$117</definedName>
    <definedName name="_______hnt30" localSheetId="19">[7]Rates!$E$117</definedName>
    <definedName name="_______hnt30" localSheetId="10">[7]Rates!$E$117</definedName>
    <definedName name="_______hnt30" localSheetId="4">[7]Rates!$E$117</definedName>
    <definedName name="_______hnt30" localSheetId="8">[7]Rates!$E$117</definedName>
    <definedName name="_______hnt30" localSheetId="26">[8]Rates!$E$117</definedName>
    <definedName name="_______hnt30" localSheetId="20">[7]Rates!$E$117</definedName>
    <definedName name="_______hnt30">[9]Rates!$E$117</definedName>
    <definedName name="_______hnt40" localSheetId="18">[9]Rates!$E$119</definedName>
    <definedName name="_______hnt40" localSheetId="0">[1]Rates!$E$119</definedName>
    <definedName name="_______hnt40" localSheetId="8">[3]Rates!$E$119</definedName>
    <definedName name="_______hnt40">[19]Rates!$E$119</definedName>
    <definedName name="______bng200" localSheetId="15">[20]Rates!$E$282</definedName>
    <definedName name="______bng200" localSheetId="17">[20]Rates!$E$282</definedName>
    <definedName name="______bng200" localSheetId="5">[20]Rates!$E$282</definedName>
    <definedName name="______bng200" localSheetId="21">[20]Rates!$E$282</definedName>
    <definedName name="______bng200" localSheetId="23">[20]Rates!$E$282</definedName>
    <definedName name="______bng200" localSheetId="25">[20]Rates!$E$282</definedName>
    <definedName name="______bng200" localSheetId="27">[20]Rates!$E$282</definedName>
    <definedName name="______bng200" localSheetId="7">[20]Rates!$E$282</definedName>
    <definedName name="______bng200" localSheetId="9">[20]Rates!$E$282</definedName>
    <definedName name="______bng200" localSheetId="11">[20]Rates!$E$282</definedName>
    <definedName name="______bng200" localSheetId="13">[20]Rates!$E$282</definedName>
    <definedName name="______bng200" localSheetId="19">[20]Rates!$E$282</definedName>
    <definedName name="______bng200" localSheetId="10">[20]Rates!$E$282</definedName>
    <definedName name="______bng200" localSheetId="4">[20]Rates!$E$282</definedName>
    <definedName name="______bng200" localSheetId="8">[20]Rates!$E$282</definedName>
    <definedName name="______bng200" localSheetId="26">[21]Rates!$E$282</definedName>
    <definedName name="______bng200" localSheetId="20">[20]Rates!$E$282</definedName>
    <definedName name="______bng200">[22]Rates!$E$282</definedName>
    <definedName name="______bng250" localSheetId="15">[20]Rates!$E$283</definedName>
    <definedName name="______bng250" localSheetId="17">[20]Rates!$E$283</definedName>
    <definedName name="______bng250" localSheetId="5">[20]Rates!$E$283</definedName>
    <definedName name="______bng250" localSheetId="21">[20]Rates!$E$283</definedName>
    <definedName name="______bng250" localSheetId="23">[20]Rates!$E$283</definedName>
    <definedName name="______bng250" localSheetId="25">[20]Rates!$E$283</definedName>
    <definedName name="______bng250" localSheetId="27">[20]Rates!$E$283</definedName>
    <definedName name="______bng250" localSheetId="7">[20]Rates!$E$283</definedName>
    <definedName name="______bng250" localSheetId="9">[20]Rates!$E$283</definedName>
    <definedName name="______bng250" localSheetId="11">[20]Rates!$E$283</definedName>
    <definedName name="______bng250" localSheetId="13">[20]Rates!$E$283</definedName>
    <definedName name="______bng250" localSheetId="19">[20]Rates!$E$283</definedName>
    <definedName name="______bng250" localSheetId="10">[20]Rates!$E$283</definedName>
    <definedName name="______bng250" localSheetId="4">[20]Rates!$E$283</definedName>
    <definedName name="______bng250" localSheetId="8">[20]Rates!$E$283</definedName>
    <definedName name="______bng250" localSheetId="26">[21]Rates!$E$283</definedName>
    <definedName name="______bng250" localSheetId="20">[20]Rates!$E$283</definedName>
    <definedName name="______bng250">[22]Rates!$E$283</definedName>
    <definedName name="______cyt1">[1]Rates!$E$268</definedName>
    <definedName name="______hnt15">[1]Rates!$E$117</definedName>
    <definedName name="______hnt16" localSheetId="18">[9]Rates!$E$117</definedName>
    <definedName name="______hnt16" localSheetId="0">[1]Rates!$E$117</definedName>
    <definedName name="______hnt16" localSheetId="8">[3]Rates!$E$117</definedName>
    <definedName name="______hnt16">[19]Rates!$E$117</definedName>
    <definedName name="______hnt20">[1]Rates!$E$118</definedName>
    <definedName name="______hnt21" localSheetId="18">[9]Rates!$E$118</definedName>
    <definedName name="______hnt21" localSheetId="0">[1]Rates!$E$118</definedName>
    <definedName name="______hnt21" localSheetId="8">[3]Rates!$E$118</definedName>
    <definedName name="______hnt21">[19]Rates!$E$118</definedName>
    <definedName name="______hnt25">[1]Rates!$E$119</definedName>
    <definedName name="______hnt30" localSheetId="15">[7]Rates!$E$117</definedName>
    <definedName name="______hnt30" localSheetId="17">[7]Rates!$E$117</definedName>
    <definedName name="______hnt30" localSheetId="5">[7]Rates!$E$117</definedName>
    <definedName name="______hnt30" localSheetId="21">[7]Rates!$E$117</definedName>
    <definedName name="______hnt30" localSheetId="23">[7]Rates!$E$117</definedName>
    <definedName name="______hnt30" localSheetId="25">[7]Rates!$E$117</definedName>
    <definedName name="______hnt30" localSheetId="27">[7]Rates!$E$117</definedName>
    <definedName name="______hnt30" localSheetId="7">[7]Rates!$E$117</definedName>
    <definedName name="______hnt30" localSheetId="9">[7]Rates!$E$117</definedName>
    <definedName name="______hnt30" localSheetId="11">[7]Rates!$E$117</definedName>
    <definedName name="______hnt30" localSheetId="13">[7]Rates!$E$117</definedName>
    <definedName name="______hnt30" localSheetId="19">[7]Rates!$E$117</definedName>
    <definedName name="______hnt30" localSheetId="10">[7]Rates!$E$117</definedName>
    <definedName name="______hnt30" localSheetId="4">[7]Rates!$E$117</definedName>
    <definedName name="______hnt30" localSheetId="8">[7]Rates!$E$117</definedName>
    <definedName name="______hnt30" localSheetId="26">[8]Rates!$E$117</definedName>
    <definedName name="______hnt30" localSheetId="20">[7]Rates!$E$117</definedName>
    <definedName name="______hnt30">[9]Rates!$E$117</definedName>
    <definedName name="______hnt40" localSheetId="18">[9]Rates!$E$119</definedName>
    <definedName name="______hnt40" localSheetId="0">[1]Rates!$E$119</definedName>
    <definedName name="______hnt40" localSheetId="8">[3]Rates!$E$119</definedName>
    <definedName name="______hnt40">[19]Rates!$E$119</definedName>
    <definedName name="_____bng200" localSheetId="15">[23]Rates!$E$282</definedName>
    <definedName name="_____bng200" localSheetId="17">[23]Rates!$E$282</definedName>
    <definedName name="_____bng200" localSheetId="5">[23]Rates!$E$282</definedName>
    <definedName name="_____bng200" localSheetId="21">[23]Rates!$E$282</definedName>
    <definedName name="_____bng200" localSheetId="23">[23]Rates!$E$282</definedName>
    <definedName name="_____bng200" localSheetId="25">[23]Rates!$E$282</definedName>
    <definedName name="_____bng200" localSheetId="27">[23]Rates!$E$282</definedName>
    <definedName name="_____bng200" localSheetId="7">[23]Rates!$E$282</definedName>
    <definedName name="_____bng200" localSheetId="9">[23]Rates!$E$282</definedName>
    <definedName name="_____bng200" localSheetId="11">[23]Rates!$E$282</definedName>
    <definedName name="_____bng200" localSheetId="13">[23]Rates!$E$282</definedName>
    <definedName name="_____bng200" localSheetId="19">[23]Rates!$E$282</definedName>
    <definedName name="_____bng200" localSheetId="10">[23]Rates!$E$282</definedName>
    <definedName name="_____bng200" localSheetId="4">[23]Rates!$E$282</definedName>
    <definedName name="_____bng200" localSheetId="8">[23]Rates!$E$282</definedName>
    <definedName name="_____bng200" localSheetId="26">[24]Rates!$E$282</definedName>
    <definedName name="_____bng200" localSheetId="20">[23]Rates!$E$282</definedName>
    <definedName name="_____bng200">[25]Rates!$E$282</definedName>
    <definedName name="_____bng250" localSheetId="15">[23]Rates!$E$283</definedName>
    <definedName name="_____bng250" localSheetId="17">[23]Rates!$E$283</definedName>
    <definedName name="_____bng250" localSheetId="5">[23]Rates!$E$283</definedName>
    <definedName name="_____bng250" localSheetId="21">[23]Rates!$E$283</definedName>
    <definedName name="_____bng250" localSheetId="23">[23]Rates!$E$283</definedName>
    <definedName name="_____bng250" localSheetId="25">[23]Rates!$E$283</definedName>
    <definedName name="_____bng250" localSheetId="27">[23]Rates!$E$283</definedName>
    <definedName name="_____bng250" localSheetId="7">[23]Rates!$E$283</definedName>
    <definedName name="_____bng250" localSheetId="9">[23]Rates!$E$283</definedName>
    <definedName name="_____bng250" localSheetId="11">[23]Rates!$E$283</definedName>
    <definedName name="_____bng250" localSheetId="13">[23]Rates!$E$283</definedName>
    <definedName name="_____bng250" localSheetId="19">[23]Rates!$E$283</definedName>
    <definedName name="_____bng250" localSheetId="10">[23]Rates!$E$283</definedName>
    <definedName name="_____bng250" localSheetId="4">[23]Rates!$E$283</definedName>
    <definedName name="_____bng250" localSheetId="8">[23]Rates!$E$283</definedName>
    <definedName name="_____bng250" localSheetId="26">[24]Rates!$E$283</definedName>
    <definedName name="_____bng250" localSheetId="20">[23]Rates!$E$283</definedName>
    <definedName name="_____bng250">[25]Rates!$E$283</definedName>
    <definedName name="_____cyt1">[1]Rates!$E$268</definedName>
    <definedName name="_____hn" localSheetId="15">[7]Rates!$E$117</definedName>
    <definedName name="_____hn" localSheetId="17">[7]Rates!$E$117</definedName>
    <definedName name="_____hn" localSheetId="5">[7]Rates!$E$117</definedName>
    <definedName name="_____hn" localSheetId="21">[7]Rates!$E$117</definedName>
    <definedName name="_____hn" localSheetId="23">[7]Rates!$E$117</definedName>
    <definedName name="_____hn" localSheetId="25">[7]Rates!$E$117</definedName>
    <definedName name="_____hn" localSheetId="27">[7]Rates!$E$117</definedName>
    <definedName name="_____hn" localSheetId="7">[7]Rates!$E$117</definedName>
    <definedName name="_____hn" localSheetId="9">[7]Rates!$E$117</definedName>
    <definedName name="_____hn" localSheetId="11">[7]Rates!$E$117</definedName>
    <definedName name="_____hn" localSheetId="13">[7]Rates!$E$117</definedName>
    <definedName name="_____hn" localSheetId="19">[7]Rates!$E$117</definedName>
    <definedName name="_____hn" localSheetId="10">[7]Rates!$E$117</definedName>
    <definedName name="_____hn" localSheetId="4">[7]Rates!$E$117</definedName>
    <definedName name="_____hn" localSheetId="8">[7]Rates!$E$117</definedName>
    <definedName name="_____hn" localSheetId="26">[8]Rates!$E$117</definedName>
    <definedName name="_____hn" localSheetId="20">[7]Rates!$E$117</definedName>
    <definedName name="_____hn">[9]Rates!$E$117</definedName>
    <definedName name="_____hnt15">[1]Rates!$E$117</definedName>
    <definedName name="_____hnt16" localSheetId="18">[9]Rates!$E$117</definedName>
    <definedName name="_____hnt16" localSheetId="0">[1]Rates!$E$117</definedName>
    <definedName name="_____hnt16" localSheetId="8">[3]Rates!$E$117</definedName>
    <definedName name="_____hnt16">[19]Rates!$E$117</definedName>
    <definedName name="_____hnt20">[1]Rates!$E$118</definedName>
    <definedName name="_____hnt21" localSheetId="18">[9]Rates!$E$118</definedName>
    <definedName name="_____hnt21" localSheetId="0">[1]Rates!$E$118</definedName>
    <definedName name="_____hnt21" localSheetId="8">[3]Rates!$E$118</definedName>
    <definedName name="_____hnt21">[19]Rates!$E$118</definedName>
    <definedName name="_____hnt25">[1]Rates!$E$119</definedName>
    <definedName name="_____hnt30" localSheetId="15">[7]Rates!$E$117</definedName>
    <definedName name="_____hnt30" localSheetId="17">[7]Rates!$E$117</definedName>
    <definedName name="_____hnt30" localSheetId="5">[7]Rates!$E$117</definedName>
    <definedName name="_____hnt30" localSheetId="21">[7]Rates!$E$117</definedName>
    <definedName name="_____hnt30" localSheetId="23">[7]Rates!$E$117</definedName>
    <definedName name="_____hnt30" localSheetId="25">[7]Rates!$E$117</definedName>
    <definedName name="_____hnt30" localSheetId="27">[7]Rates!$E$117</definedName>
    <definedName name="_____hnt30" localSheetId="7">[7]Rates!$E$117</definedName>
    <definedName name="_____hnt30" localSheetId="9">[7]Rates!$E$117</definedName>
    <definedName name="_____hnt30" localSheetId="11">[7]Rates!$E$117</definedName>
    <definedName name="_____hnt30" localSheetId="13">[7]Rates!$E$117</definedName>
    <definedName name="_____hnt30" localSheetId="19">[7]Rates!$E$117</definedName>
    <definedName name="_____hnt30" localSheetId="10">[7]Rates!$E$117</definedName>
    <definedName name="_____hnt30" localSheetId="4">[7]Rates!$E$117</definedName>
    <definedName name="_____hnt30" localSheetId="8">[7]Rates!$E$117</definedName>
    <definedName name="_____hnt30" localSheetId="26">[8]Rates!$E$117</definedName>
    <definedName name="_____hnt30" localSheetId="20">[7]Rates!$E$117</definedName>
    <definedName name="_____hnt30">[9]Rates!$E$117</definedName>
    <definedName name="_____hnt40" localSheetId="18">[9]Rates!$E$119</definedName>
    <definedName name="_____hnt40" localSheetId="0">[1]Rates!$E$119</definedName>
    <definedName name="_____hnt40" localSheetId="8">[3]Rates!$E$119</definedName>
    <definedName name="_____hnt40">[19]Rates!$E$119</definedName>
    <definedName name="____bng200" localSheetId="15">[20]Rates!$E$282</definedName>
    <definedName name="____bng200" localSheetId="17">[20]Rates!$E$282</definedName>
    <definedName name="____bng200" localSheetId="5">[20]Rates!$E$282</definedName>
    <definedName name="____bng200" localSheetId="21">[20]Rates!$E$282</definedName>
    <definedName name="____bng200" localSheetId="23">[20]Rates!$E$282</definedName>
    <definedName name="____bng200" localSheetId="25">[20]Rates!$E$282</definedName>
    <definedName name="____bng200" localSheetId="27">[20]Rates!$E$282</definedName>
    <definedName name="____bng200" localSheetId="7">[20]Rates!$E$282</definedName>
    <definedName name="____bng200" localSheetId="9">[20]Rates!$E$282</definedName>
    <definedName name="____bng200" localSheetId="11">[20]Rates!$E$282</definedName>
    <definedName name="____bng200" localSheetId="13">[20]Rates!$E$282</definedName>
    <definedName name="____bng200" localSheetId="19">[20]Rates!$E$282</definedName>
    <definedName name="____bng200" localSheetId="10">[20]Rates!$E$282</definedName>
    <definedName name="____bng200" localSheetId="4">[20]Rates!$E$282</definedName>
    <definedName name="____bng200" localSheetId="8">[20]Rates!$E$282</definedName>
    <definedName name="____bng200" localSheetId="26">[21]Rates!$E$282</definedName>
    <definedName name="____bng200" localSheetId="20">[20]Rates!$E$282</definedName>
    <definedName name="____bng200">[22]Rates!$E$282</definedName>
    <definedName name="____bng250" localSheetId="15">[20]Rates!$E$283</definedName>
    <definedName name="____bng250" localSheetId="17">[20]Rates!$E$283</definedName>
    <definedName name="____bng250" localSheetId="5">[20]Rates!$E$283</definedName>
    <definedName name="____bng250" localSheetId="21">[20]Rates!$E$283</definedName>
    <definedName name="____bng250" localSheetId="23">[20]Rates!$E$283</definedName>
    <definedName name="____bng250" localSheetId="25">[20]Rates!$E$283</definedName>
    <definedName name="____bng250" localSheetId="27">[20]Rates!$E$283</definedName>
    <definedName name="____bng250" localSheetId="7">[20]Rates!$E$283</definedName>
    <definedName name="____bng250" localSheetId="9">[20]Rates!$E$283</definedName>
    <definedName name="____bng250" localSheetId="11">[20]Rates!$E$283</definedName>
    <definedName name="____bng250" localSheetId="13">[20]Rates!$E$283</definedName>
    <definedName name="____bng250" localSheetId="19">[20]Rates!$E$283</definedName>
    <definedName name="____bng250" localSheetId="10">[20]Rates!$E$283</definedName>
    <definedName name="____bng250" localSheetId="4">[20]Rates!$E$283</definedName>
    <definedName name="____bng250" localSheetId="8">[20]Rates!$E$283</definedName>
    <definedName name="____bng250" localSheetId="26">[21]Rates!$E$283</definedName>
    <definedName name="____bng250" localSheetId="20">[20]Rates!$E$283</definedName>
    <definedName name="____bng250">[22]Rates!$E$283</definedName>
    <definedName name="____cyt1">[1]Rates!$E$268</definedName>
    <definedName name="____hnt15">[1]Rates!$E$117</definedName>
    <definedName name="____hnt16" localSheetId="18">[9]Rates!$E$117</definedName>
    <definedName name="____hnt16" localSheetId="0">[1]Rates!$E$117</definedName>
    <definedName name="____hnt16" localSheetId="8">[3]Rates!$E$117</definedName>
    <definedName name="____hnt16">[19]Rates!$E$117</definedName>
    <definedName name="____hnt20">[1]Rates!$E$118</definedName>
    <definedName name="____hnt21" localSheetId="18">[9]Rates!$E$118</definedName>
    <definedName name="____hnt21" localSheetId="0">[1]Rates!$E$118</definedName>
    <definedName name="____hnt21" localSheetId="8">[3]Rates!$E$118</definedName>
    <definedName name="____hnt21">[19]Rates!$E$118</definedName>
    <definedName name="____hnt25">[1]Rates!$E$119</definedName>
    <definedName name="____hnt30" localSheetId="15">[10]Rates!$E$117</definedName>
    <definedName name="____hnt30" localSheetId="17">[10]Rates!$E$117</definedName>
    <definedName name="____hnt30" localSheetId="5">[10]Rates!$E$117</definedName>
    <definedName name="____hnt30" localSheetId="21">[10]Rates!$E$117</definedName>
    <definedName name="____hnt30" localSheetId="23">[10]Rates!$E$117</definedName>
    <definedName name="____hnt30" localSheetId="25">[10]Rates!$E$117</definedName>
    <definedName name="____hnt30" localSheetId="27">[10]Rates!$E$117</definedName>
    <definedName name="____hnt30" localSheetId="7">[10]Rates!$E$117</definedName>
    <definedName name="____hnt30" localSheetId="9">[10]Rates!$E$117</definedName>
    <definedName name="____hnt30" localSheetId="11">[10]Rates!$E$117</definedName>
    <definedName name="____hnt30" localSheetId="13">[10]Rates!$E$117</definedName>
    <definedName name="____hnt30" localSheetId="19">[10]Rates!$E$117</definedName>
    <definedName name="____hnt30" localSheetId="10">[10]Rates!$E$117</definedName>
    <definedName name="____hnt30" localSheetId="4">[10]Rates!$E$117</definedName>
    <definedName name="____hnt30" localSheetId="8">[10]Rates!$E$117</definedName>
    <definedName name="____hnt30" localSheetId="26">[11]Rates!$E$117</definedName>
    <definedName name="____hnt30" localSheetId="20">[10]Rates!$E$117</definedName>
    <definedName name="____hnt30">[12]Rates!$E$117</definedName>
    <definedName name="____hnt40" localSheetId="18">[9]Rates!$E$119</definedName>
    <definedName name="____hnt40" localSheetId="0">[1]Rates!$E$119</definedName>
    <definedName name="____hnt40" localSheetId="8">[3]Rates!$E$119</definedName>
    <definedName name="____hnt40">[19]Rates!$E$119</definedName>
    <definedName name="____PV3">[26]Rates!$E$123</definedName>
    <definedName name="___bng200" localSheetId="15">[20]Rates!$E$282</definedName>
    <definedName name="___bng200" localSheetId="17">[20]Rates!$E$282</definedName>
    <definedName name="___bng200" localSheetId="5">[20]Rates!$E$282</definedName>
    <definedName name="___bng200" localSheetId="21">[20]Rates!$E$282</definedName>
    <definedName name="___bng200" localSheetId="23">[20]Rates!$E$282</definedName>
    <definedName name="___bng200" localSheetId="25">[20]Rates!$E$282</definedName>
    <definedName name="___bng200" localSheetId="27">[20]Rates!$E$282</definedName>
    <definedName name="___bng200" localSheetId="7">[20]Rates!$E$282</definedName>
    <definedName name="___bng200" localSheetId="9">[20]Rates!$E$282</definedName>
    <definedName name="___bng200" localSheetId="11">[20]Rates!$E$282</definedName>
    <definedName name="___bng200" localSheetId="13">[20]Rates!$E$282</definedName>
    <definedName name="___bng200" localSheetId="19">[20]Rates!$E$282</definedName>
    <definedName name="___bng200" localSheetId="10">[20]Rates!$E$282</definedName>
    <definedName name="___bng200" localSheetId="4">[20]Rates!$E$282</definedName>
    <definedName name="___bng200" localSheetId="8">[20]Rates!$E$282</definedName>
    <definedName name="___bng200" localSheetId="26">[21]Rates!$E$282</definedName>
    <definedName name="___bng200" localSheetId="22">[21]Rates!$E$282</definedName>
    <definedName name="___bng200">[22]Rates!$E$282</definedName>
    <definedName name="___bng250" localSheetId="15">[20]Rates!$E$283</definedName>
    <definedName name="___bng250" localSheetId="17">[20]Rates!$E$283</definedName>
    <definedName name="___bng250" localSheetId="5">[20]Rates!$E$283</definedName>
    <definedName name="___bng250" localSheetId="21">[20]Rates!$E$283</definedName>
    <definedName name="___bng250" localSheetId="23">[20]Rates!$E$283</definedName>
    <definedName name="___bng250" localSheetId="25">[20]Rates!$E$283</definedName>
    <definedName name="___bng250" localSheetId="27">[20]Rates!$E$283</definedName>
    <definedName name="___bng250" localSheetId="7">[20]Rates!$E$283</definedName>
    <definedName name="___bng250" localSheetId="9">[20]Rates!$E$283</definedName>
    <definedName name="___bng250" localSheetId="11">[20]Rates!$E$283</definedName>
    <definedName name="___bng250" localSheetId="13">[20]Rates!$E$283</definedName>
    <definedName name="___bng250" localSheetId="19">[20]Rates!$E$283</definedName>
    <definedName name="___bng250" localSheetId="10">[20]Rates!$E$283</definedName>
    <definedName name="___bng250" localSheetId="4">[20]Rates!$E$283</definedName>
    <definedName name="___bng250" localSheetId="8">[20]Rates!$E$283</definedName>
    <definedName name="___bng250" localSheetId="26">[21]Rates!$E$283</definedName>
    <definedName name="___bng250" localSheetId="22">[21]Rates!$E$283</definedName>
    <definedName name="___bng250">[22]Rates!$E$283</definedName>
    <definedName name="___cyt1">[1]Rates!$E$268</definedName>
    <definedName name="___hnt15">[1]Rates!$E$117</definedName>
    <definedName name="___hnt16" localSheetId="18">[9]Rates!$E$117</definedName>
    <definedName name="___hnt16" localSheetId="0">[1]Rates!$E$117</definedName>
    <definedName name="___hnt16" localSheetId="8">[3]Rates!$E$117</definedName>
    <definedName name="___hnt16">[19]Rates!$E$117</definedName>
    <definedName name="___hnt20">[1]Rates!$E$118</definedName>
    <definedName name="___hnt21" localSheetId="18">[9]Rates!$E$118</definedName>
    <definedName name="___hnt21" localSheetId="0">[1]Rates!$E$118</definedName>
    <definedName name="___hnt21" localSheetId="8">[3]Rates!$E$118</definedName>
    <definedName name="___hnt21">[19]Rates!$E$118</definedName>
    <definedName name="___hnt25">[1]Rates!$E$119</definedName>
    <definedName name="___hnt30" localSheetId="15">[7]Rates!$E$117</definedName>
    <definedName name="___hnt30" localSheetId="17">[7]Rates!$E$117</definedName>
    <definedName name="___hnt30" localSheetId="5">[7]Rates!$E$117</definedName>
    <definedName name="___hnt30" localSheetId="21">[7]Rates!$E$117</definedName>
    <definedName name="___hnt30" localSheetId="23">[7]Rates!$E$117</definedName>
    <definedName name="___hnt30" localSheetId="25">[7]Rates!$E$117</definedName>
    <definedName name="___hnt30" localSheetId="27">[7]Rates!$E$117</definedName>
    <definedName name="___hnt30" localSheetId="7">[7]Rates!$E$117</definedName>
    <definedName name="___hnt30" localSheetId="9">[7]Rates!$E$117</definedName>
    <definedName name="___hnt30" localSheetId="11">[7]Rates!$E$117</definedName>
    <definedName name="___hnt30" localSheetId="13">[7]Rates!$E$117</definedName>
    <definedName name="___hnt30" localSheetId="19">[7]Rates!$E$117</definedName>
    <definedName name="___hnt30" localSheetId="10">[7]Rates!$E$117</definedName>
    <definedName name="___hnt30" localSheetId="4">[7]Rates!$E$117</definedName>
    <definedName name="___hnt30" localSheetId="8">[7]Rates!$E$117</definedName>
    <definedName name="___hnt30" localSheetId="26">[8]Rates!$E$117</definedName>
    <definedName name="___hnt30" localSheetId="22">[8]Rates!$E$117</definedName>
    <definedName name="___hnt30">[9]Rates!$E$117</definedName>
    <definedName name="___hnt40" localSheetId="18">[9]Rates!$E$119</definedName>
    <definedName name="___hnt40" localSheetId="0">[1]Rates!$E$119</definedName>
    <definedName name="___hnt40" localSheetId="8">[3]Rates!$E$119</definedName>
    <definedName name="___hnt40">[19]Rates!$E$119</definedName>
    <definedName name="___PV3">[26]Rates!$E$123</definedName>
    <definedName name="__bn" localSheetId="15">[20]Rates!$E$283</definedName>
    <definedName name="__bn" localSheetId="17">[20]Rates!$E$283</definedName>
    <definedName name="__bn" localSheetId="5">[20]Rates!$E$283</definedName>
    <definedName name="__bn" localSheetId="21">[20]Rates!$E$283</definedName>
    <definedName name="__bn" localSheetId="23">[20]Rates!$E$283</definedName>
    <definedName name="__bn" localSheetId="25">[20]Rates!$E$283</definedName>
    <definedName name="__bn" localSheetId="27">[20]Rates!$E$283</definedName>
    <definedName name="__bn" localSheetId="7">[20]Rates!$E$283</definedName>
    <definedName name="__bn" localSheetId="9">[20]Rates!$E$283</definedName>
    <definedName name="__bn" localSheetId="11">[20]Rates!$E$283</definedName>
    <definedName name="__bn" localSheetId="13">[20]Rates!$E$283</definedName>
    <definedName name="__bn" localSheetId="19">[20]Rates!$E$283</definedName>
    <definedName name="__bn" localSheetId="10">[20]Rates!$E$283</definedName>
    <definedName name="__bn" localSheetId="4">[20]Rates!$E$283</definedName>
    <definedName name="__bn" localSheetId="8">[20]Rates!$E$283</definedName>
    <definedName name="__bn" localSheetId="26">[21]Rates!$E$283</definedName>
    <definedName name="__bn" localSheetId="20">[20]Rates!$E$283</definedName>
    <definedName name="__bn">[22]Rates!$E$283</definedName>
    <definedName name="__bng200" localSheetId="15">[20]Rates!$E$282</definedName>
    <definedName name="__bng200" localSheetId="17">[20]Rates!$E$282</definedName>
    <definedName name="__bng200" localSheetId="24">[27]Rates!$E$282</definedName>
    <definedName name="__bng200" localSheetId="6">[27]Rates!$E$282</definedName>
    <definedName name="__bng200" localSheetId="14">[27]Rates!$E$282</definedName>
    <definedName name="__bng200" localSheetId="5">[20]Rates!$E$282</definedName>
    <definedName name="__bng200" localSheetId="21">[20]Rates!$E$282</definedName>
    <definedName name="__bng200" localSheetId="23">[20]Rates!$E$282</definedName>
    <definedName name="__bng200" localSheetId="25">[20]Rates!$E$282</definedName>
    <definedName name="__bng200" localSheetId="27">[20]Rates!$E$282</definedName>
    <definedName name="__bng200" localSheetId="7">[20]Rates!$E$282</definedName>
    <definedName name="__bng200" localSheetId="9">[20]Rates!$E$282</definedName>
    <definedName name="__bng200" localSheetId="11">[20]Rates!$E$282</definedName>
    <definedName name="__bng200" localSheetId="13">[20]Rates!$E$282</definedName>
    <definedName name="__bng200" localSheetId="19">[20]Rates!$E$282</definedName>
    <definedName name="__bng200" localSheetId="10">[20]Rates!$E$282</definedName>
    <definedName name="__bng200" localSheetId="4">[20]Rates!$E$282</definedName>
    <definedName name="__bng200" localSheetId="1">[27]Rates!$E$282</definedName>
    <definedName name="__bng200" localSheetId="8">[20]Rates!$E$282</definedName>
    <definedName name="__bng200" localSheetId="26">[21]Rates!$E$282</definedName>
    <definedName name="__bng200" localSheetId="22">[21]Rates!$E$282</definedName>
    <definedName name="__bng200" localSheetId="12">[27]Rates!$E$282</definedName>
    <definedName name="__bng200">[22]Rates!$E$282</definedName>
    <definedName name="__bng250" localSheetId="15">[20]Rates!$E$283</definedName>
    <definedName name="__bng250" localSheetId="17">[20]Rates!$E$283</definedName>
    <definedName name="__bng250" localSheetId="24">[27]Rates!$E$283</definedName>
    <definedName name="__bng250" localSheetId="6">[27]Rates!$E$283</definedName>
    <definedName name="__bng250" localSheetId="14">[27]Rates!$E$283</definedName>
    <definedName name="__bng250" localSheetId="5">[20]Rates!$E$283</definedName>
    <definedName name="__bng250" localSheetId="21">[20]Rates!$E$283</definedName>
    <definedName name="__bng250" localSheetId="23">[20]Rates!$E$283</definedName>
    <definedName name="__bng250" localSheetId="25">[20]Rates!$E$283</definedName>
    <definedName name="__bng250" localSheetId="27">[20]Rates!$E$283</definedName>
    <definedName name="__bng250" localSheetId="7">[20]Rates!$E$283</definedName>
    <definedName name="__bng250" localSheetId="9">[20]Rates!$E$283</definedName>
    <definedName name="__bng250" localSheetId="11">[20]Rates!$E$283</definedName>
    <definedName name="__bng250" localSheetId="13">[20]Rates!$E$283</definedName>
    <definedName name="__bng250" localSheetId="19">[20]Rates!$E$283</definedName>
    <definedName name="__bng250" localSheetId="10">[20]Rates!$E$283</definedName>
    <definedName name="__bng250" localSheetId="4">[20]Rates!$E$283</definedName>
    <definedName name="__bng250" localSheetId="1">[27]Rates!$E$283</definedName>
    <definedName name="__bng250" localSheetId="8">[20]Rates!$E$283</definedName>
    <definedName name="__bng250" localSheetId="26">[21]Rates!$E$283</definedName>
    <definedName name="__bng250" localSheetId="22">[21]Rates!$E$283</definedName>
    <definedName name="__bng250" localSheetId="12">[27]Rates!$E$283</definedName>
    <definedName name="__bng250">[22]Rates!$E$283</definedName>
    <definedName name="__cyt1">[1]Rates!$E$268</definedName>
    <definedName name="__hn" localSheetId="15">[7]Rates!$E$117</definedName>
    <definedName name="__hn" localSheetId="17">[7]Rates!$E$117</definedName>
    <definedName name="__hn" localSheetId="5">[7]Rates!$E$117</definedName>
    <definedName name="__hn" localSheetId="21">[7]Rates!$E$117</definedName>
    <definedName name="__hn" localSheetId="23">[7]Rates!$E$117</definedName>
    <definedName name="__hn" localSheetId="25">[7]Rates!$E$117</definedName>
    <definedName name="__hn" localSheetId="27">[7]Rates!$E$117</definedName>
    <definedName name="__hn" localSheetId="7">[7]Rates!$E$117</definedName>
    <definedName name="__hn" localSheetId="9">[7]Rates!$E$117</definedName>
    <definedName name="__hn" localSheetId="11">[7]Rates!$E$117</definedName>
    <definedName name="__hn" localSheetId="13">[7]Rates!$E$117</definedName>
    <definedName name="__hn" localSheetId="19">[7]Rates!$E$117</definedName>
    <definedName name="__hn" localSheetId="10">[7]Rates!$E$117</definedName>
    <definedName name="__hn" localSheetId="4">[7]Rates!$E$117</definedName>
    <definedName name="__hn" localSheetId="8">[7]Rates!$E$117</definedName>
    <definedName name="__hn" localSheetId="26">[8]Rates!$E$117</definedName>
    <definedName name="__hn" localSheetId="20">[7]Rates!$E$117</definedName>
    <definedName name="__hn">[9]Rates!$E$117</definedName>
    <definedName name="__hnt15">[1]Rates!$E$117</definedName>
    <definedName name="__hnt16" localSheetId="18">[9]Rates!$E$117</definedName>
    <definedName name="__hnt16" localSheetId="0">[1]Rates!$E$117</definedName>
    <definedName name="__hnt16" localSheetId="8">[3]Rates!$E$117</definedName>
    <definedName name="__hnt16">[19]Rates!$E$117</definedName>
    <definedName name="__hnt20">[1]Rates!$E$118</definedName>
    <definedName name="__hnt21" localSheetId="18">[9]Rates!$E$118</definedName>
    <definedName name="__hnt21" localSheetId="0">[1]Rates!$E$118</definedName>
    <definedName name="__hnt21" localSheetId="8">[3]Rates!$E$118</definedName>
    <definedName name="__hnt21">[19]Rates!$E$118</definedName>
    <definedName name="__hnt25">[1]Rates!$E$119</definedName>
    <definedName name="__hnt30" localSheetId="15">[7]Rates!$E$117</definedName>
    <definedName name="__hnt30" localSheetId="17">[7]Rates!$E$117</definedName>
    <definedName name="__hnt30" localSheetId="24">[28]Rates!$E$117</definedName>
    <definedName name="__hnt30" localSheetId="6">[28]Rates!$E$117</definedName>
    <definedName name="__hnt30" localSheetId="14">[28]Rates!$E$117</definedName>
    <definedName name="__hnt30" localSheetId="5">[7]Rates!$E$117</definedName>
    <definedName name="__hnt30" localSheetId="21">[7]Rates!$E$117</definedName>
    <definedName name="__hnt30" localSheetId="23">[7]Rates!$E$117</definedName>
    <definedName name="__hnt30" localSheetId="25">[7]Rates!$E$117</definedName>
    <definedName name="__hnt30" localSheetId="27">[7]Rates!$E$117</definedName>
    <definedName name="__hnt30" localSheetId="7">[7]Rates!$E$117</definedName>
    <definedName name="__hnt30" localSheetId="9">[7]Rates!$E$117</definedName>
    <definedName name="__hnt30" localSheetId="11">[7]Rates!$E$117</definedName>
    <definedName name="__hnt30" localSheetId="13">[7]Rates!$E$117</definedName>
    <definedName name="__hnt30" localSheetId="19">[7]Rates!$E$117</definedName>
    <definedName name="__hnt30" localSheetId="10">[7]Rates!$E$117</definedName>
    <definedName name="__hnt30" localSheetId="4">[7]Rates!$E$117</definedName>
    <definedName name="__hnt30" localSheetId="1">[28]Rates!$E$117</definedName>
    <definedName name="__hnt30" localSheetId="8">[7]Rates!$E$117</definedName>
    <definedName name="__hnt30" localSheetId="26">[8]Rates!$E$117</definedName>
    <definedName name="__hnt30" localSheetId="22">[8]Rates!$E$117</definedName>
    <definedName name="__hnt30" localSheetId="12">[28]Rates!$E$117</definedName>
    <definedName name="__hnt30">[9]Rates!$E$117</definedName>
    <definedName name="__hnt40" localSheetId="18">[9]Rates!$E$119</definedName>
    <definedName name="__hnt40" localSheetId="0">[1]Rates!$E$119</definedName>
    <definedName name="__hnt40" localSheetId="8">[3]Rates!$E$119</definedName>
    <definedName name="__hnt40">[19]Rates!$E$119</definedName>
    <definedName name="__PV3">[26]Rates!$E$123</definedName>
    <definedName name="_bbo160">[26]Rates!$E$27</definedName>
    <definedName name="_bbo200">[26]Rates!$E$28</definedName>
    <definedName name="_bgh160">[26]Rates!$E$25</definedName>
    <definedName name="_bng100">[26]Rates!$E$288</definedName>
    <definedName name="_bng150">[26]Rates!$E$289</definedName>
    <definedName name="_bng200" localSheetId="24">[29]Rates!$E$282</definedName>
    <definedName name="_bng200">[30]Rates!$E$282</definedName>
    <definedName name="_bng250" localSheetId="24">[29]Rates!$E$283</definedName>
    <definedName name="_bng250">[30]Rates!$E$283</definedName>
    <definedName name="_cyt1" localSheetId="18">[9]Rates!$E$268</definedName>
    <definedName name="_cyt1" localSheetId="0">[1]Rates!$E$268</definedName>
    <definedName name="_cyt1" localSheetId="8">[3]Rates!$E$268</definedName>
    <definedName name="_cyt1" localSheetId="22">[14]Rates!$E$268</definedName>
    <definedName name="_cyt1" localSheetId="20">[14]Rates!$E$268</definedName>
    <definedName name="_cyt1">[19]Rates!$E$268</definedName>
    <definedName name="_dwm15">[26]Rates!$E$241</definedName>
    <definedName name="_dwm25">[26]Rates!$E$242</definedName>
    <definedName name="_dwm50">[26]Rates!$E$243</definedName>
    <definedName name="_fgv100">[26]Rates!$E$208</definedName>
    <definedName name="_Fill" localSheetId="15" hidden="1">#REF!</definedName>
    <definedName name="_Fill" localSheetId="17" hidden="1">#REF!</definedName>
    <definedName name="_Fill" localSheetId="16" hidden="1">#REF!</definedName>
    <definedName name="_Fill" localSheetId="18" hidden="1">#REF!</definedName>
    <definedName name="_Fill" localSheetId="2" hidden="1">#REF!</definedName>
    <definedName name="_Fill" localSheetId="5" hidden="1">#REF!</definedName>
    <definedName name="_Fill" localSheetId="21" hidden="1">#REF!</definedName>
    <definedName name="_Fill" localSheetId="23" hidden="1">#REF!</definedName>
    <definedName name="_Fill" localSheetId="25" hidden="1">#REF!</definedName>
    <definedName name="_Fill" localSheetId="27" hidden="1">#REF!</definedName>
    <definedName name="_Fill" localSheetId="7" hidden="1">#REF!</definedName>
    <definedName name="_Fill" localSheetId="9" hidden="1">#REF!</definedName>
    <definedName name="_Fill" localSheetId="11" hidden="1">#REF!</definedName>
    <definedName name="_Fill" localSheetId="13" hidden="1">#REF!</definedName>
    <definedName name="_Fill" localSheetId="19" hidden="1">#REF!</definedName>
    <definedName name="_Fill" localSheetId="10" hidden="1">#REF!</definedName>
    <definedName name="_Fill" localSheetId="4" hidden="1">#REF!</definedName>
    <definedName name="_Fill" localSheetId="0" hidden="1">#REF!</definedName>
    <definedName name="_Fill" localSheetId="1" hidden="1">#REF!</definedName>
    <definedName name="_Fill" localSheetId="3" hidden="1">#REF!</definedName>
    <definedName name="_Fill" localSheetId="28" hidden="1">#REF!</definedName>
    <definedName name="_Fill" localSheetId="8" hidden="1">#REF!</definedName>
    <definedName name="_Fill" localSheetId="26" hidden="1">#REF!</definedName>
    <definedName name="_Fill" localSheetId="22" hidden="1">#REF!</definedName>
    <definedName name="_Fill" localSheetId="20" hidden="1">#REF!</definedName>
    <definedName name="_Fill" hidden="1">#REF!</definedName>
    <definedName name="_fuf3">[26]Rates!$E$138</definedName>
    <definedName name="_gms100">[26]Rates!$E$41</definedName>
    <definedName name="_gms15">[26]Rates!$E$37</definedName>
    <definedName name="_gms25">[26]Rates!$E$38</definedName>
    <definedName name="_gms40">[26]Rates!$E$39</definedName>
    <definedName name="_hnt15" localSheetId="18">[9]Rates!$E$117</definedName>
    <definedName name="_hnt15" localSheetId="0">[1]Rates!$E$117</definedName>
    <definedName name="_hnt15" localSheetId="8">[3]Rates!$E$117</definedName>
    <definedName name="_hnt15" localSheetId="22">[14]Rates!$E$117</definedName>
    <definedName name="_hnt15" localSheetId="20">[14]Rates!$E$117</definedName>
    <definedName name="_hnt15">[19]Rates!$E$117</definedName>
    <definedName name="_hnt16" localSheetId="18">[9]Rates!$E$117</definedName>
    <definedName name="_hnt16" localSheetId="0">[1]Rates!$E$117</definedName>
    <definedName name="_hnt16" localSheetId="8">[3]Rates!$E$117</definedName>
    <definedName name="_hnt16">[19]Rates!$E$117</definedName>
    <definedName name="_hnt20" localSheetId="18">[9]Rates!$E$118</definedName>
    <definedName name="_hnt20" localSheetId="0">[1]Rates!$E$118</definedName>
    <definedName name="_hnt20" localSheetId="8">[3]Rates!$E$118</definedName>
    <definedName name="_hnt20" localSheetId="22">[14]Rates!$E$118</definedName>
    <definedName name="_hnt20" localSheetId="20">[14]Rates!$E$118</definedName>
    <definedName name="_hnt20">[19]Rates!$E$118</definedName>
    <definedName name="_hnt21" localSheetId="18">[9]Rates!$E$118</definedName>
    <definedName name="_hnt21" localSheetId="0">[1]Rates!$E$118</definedName>
    <definedName name="_hnt21" localSheetId="8">[3]Rates!$E$118</definedName>
    <definedName name="_hnt21">[19]Rates!$E$118</definedName>
    <definedName name="_hnt25" localSheetId="18">[9]Rates!$E$119</definedName>
    <definedName name="_hnt25" localSheetId="0">[1]Rates!$E$119</definedName>
    <definedName name="_hnt25" localSheetId="8">[3]Rates!$E$119</definedName>
    <definedName name="_hnt25" localSheetId="22">[14]Rates!$E$119</definedName>
    <definedName name="_hnt25" localSheetId="20">[14]Rates!$E$119</definedName>
    <definedName name="_hnt25">[19]Rates!$E$119</definedName>
    <definedName name="_hnt30" localSheetId="15">[7]Rates!$E$117</definedName>
    <definedName name="_hnt30" localSheetId="17">[7]Rates!$E$117</definedName>
    <definedName name="_hnt30" localSheetId="24">[28]Rates!$E$117</definedName>
    <definedName name="_hnt30" localSheetId="16">[9]Rates!$E$117</definedName>
    <definedName name="_hnt30" localSheetId="18">[9]Rates!$E$117</definedName>
    <definedName name="_hnt30" localSheetId="6">[28]Rates!$E$117</definedName>
    <definedName name="_hnt30" localSheetId="14">[28]Rates!$E$117</definedName>
    <definedName name="_hnt30" localSheetId="2">[9]Rates!$E$117</definedName>
    <definedName name="_hnt30" localSheetId="5">[7]Rates!$E$117</definedName>
    <definedName name="_hnt30" localSheetId="21">[7]Rates!$E$117</definedName>
    <definedName name="_hnt30" localSheetId="23">[7]Rates!$E$117</definedName>
    <definedName name="_hnt30" localSheetId="25">[7]Rates!$E$117</definedName>
    <definedName name="_hnt30" localSheetId="27">[7]Rates!$E$117</definedName>
    <definedName name="_hnt30" localSheetId="7">[7]Rates!$E$117</definedName>
    <definedName name="_hnt30" localSheetId="9">[7]Rates!$E$117</definedName>
    <definedName name="_hnt30" localSheetId="11">[7]Rates!$E$117</definedName>
    <definedName name="_hnt30" localSheetId="13">[7]Rates!$E$117</definedName>
    <definedName name="_hnt30" localSheetId="19">[7]Rates!$E$117</definedName>
    <definedName name="_hnt30" localSheetId="10">[7]Rates!$E$117</definedName>
    <definedName name="_hnt30" localSheetId="4">[7]Rates!$E$117</definedName>
    <definedName name="_hnt30" localSheetId="0">[9]Rates!$E$117</definedName>
    <definedName name="_hnt30" localSheetId="1">[28]Rates!$E$117</definedName>
    <definedName name="_hnt30" localSheetId="3">[9]Rates!$E$117</definedName>
    <definedName name="_hnt30" localSheetId="28">[9]Rates!$E$117</definedName>
    <definedName name="_hnt30" localSheetId="8">[7]Rates!$E$117</definedName>
    <definedName name="_hnt30" localSheetId="26">[8]Rates!$E$117</definedName>
    <definedName name="_hnt30" localSheetId="22">[8]Rates!$E$117</definedName>
    <definedName name="_hnt30" localSheetId="20">[9]Rates!$E$117</definedName>
    <definedName name="_hnt30" localSheetId="12">[28]Rates!$E$117</definedName>
    <definedName name="_hnt30">[8]Rates!$E$117</definedName>
    <definedName name="_hnt40" localSheetId="18">[9]Rates!$E$119</definedName>
    <definedName name="_hnt40" localSheetId="0">[1]Rates!$E$119</definedName>
    <definedName name="_hnt40" localSheetId="8">[3]Rates!$E$119</definedName>
    <definedName name="_hnt40">[19]Rates!$E$119</definedName>
    <definedName name="_Key1" localSheetId="15" hidden="1">#REF!</definedName>
    <definedName name="_Key1" localSheetId="17" hidden="1">#REF!</definedName>
    <definedName name="_Key1" localSheetId="16" hidden="1">#REF!</definedName>
    <definedName name="_Key1" localSheetId="18" hidden="1">#REF!</definedName>
    <definedName name="_Key1" localSheetId="2" hidden="1">#REF!</definedName>
    <definedName name="_Key1" localSheetId="5" hidden="1">#REF!</definedName>
    <definedName name="_Key1" localSheetId="21" hidden="1">#REF!</definedName>
    <definedName name="_Key1" localSheetId="23" hidden="1">#REF!</definedName>
    <definedName name="_Key1" localSheetId="25" hidden="1">#REF!</definedName>
    <definedName name="_Key1" localSheetId="27" hidden="1">#REF!</definedName>
    <definedName name="_Key1" localSheetId="7" hidden="1">#REF!</definedName>
    <definedName name="_Key1" localSheetId="9" hidden="1">#REF!</definedName>
    <definedName name="_Key1" localSheetId="11" hidden="1">#REF!</definedName>
    <definedName name="_Key1" localSheetId="13" hidden="1">#REF!</definedName>
    <definedName name="_Key1" localSheetId="19" hidden="1">#REF!</definedName>
    <definedName name="_Key1" localSheetId="10" hidden="1">#REF!</definedName>
    <definedName name="_Key1" localSheetId="4" hidden="1">#REF!</definedName>
    <definedName name="_Key1" localSheetId="0" hidden="1">#REF!</definedName>
    <definedName name="_Key1" localSheetId="1" hidden="1">#REF!</definedName>
    <definedName name="_Key1" localSheetId="3" hidden="1">#REF!</definedName>
    <definedName name="_Key1" localSheetId="28" hidden="1">#REF!</definedName>
    <definedName name="_Key1" localSheetId="8" hidden="1">#REF!</definedName>
    <definedName name="_Key1" localSheetId="26" hidden="1">#REF!</definedName>
    <definedName name="_Key1" localSheetId="22" hidden="1">#REF!</definedName>
    <definedName name="_Key1" localSheetId="20" hidden="1">#REF!</definedName>
    <definedName name="_Key1" hidden="1">#REF!</definedName>
    <definedName name="_Key2" localSheetId="15" hidden="1">#REF!</definedName>
    <definedName name="_Key2" localSheetId="17" hidden="1">#REF!</definedName>
    <definedName name="_Key2" localSheetId="16" hidden="1">#REF!</definedName>
    <definedName name="_Key2" localSheetId="18" hidden="1">#REF!</definedName>
    <definedName name="_Key2" localSheetId="2" hidden="1">#REF!</definedName>
    <definedName name="_Key2" localSheetId="5" hidden="1">#REF!</definedName>
    <definedName name="_Key2" localSheetId="21" hidden="1">#REF!</definedName>
    <definedName name="_Key2" localSheetId="23" hidden="1">#REF!</definedName>
    <definedName name="_Key2" localSheetId="25" hidden="1">#REF!</definedName>
    <definedName name="_Key2" localSheetId="27" hidden="1">#REF!</definedName>
    <definedName name="_Key2" localSheetId="7" hidden="1">#REF!</definedName>
    <definedName name="_Key2" localSheetId="9" hidden="1">#REF!</definedName>
    <definedName name="_Key2" localSheetId="11" hidden="1">#REF!</definedName>
    <definedName name="_Key2" localSheetId="13" hidden="1">#REF!</definedName>
    <definedName name="_Key2" localSheetId="19" hidden="1">#REF!</definedName>
    <definedName name="_Key2" localSheetId="10" hidden="1">#REF!</definedName>
    <definedName name="_Key2" localSheetId="4" hidden="1">#REF!</definedName>
    <definedName name="_Key2" localSheetId="0" hidden="1">#REF!</definedName>
    <definedName name="_Key2" localSheetId="1" hidden="1">#REF!</definedName>
    <definedName name="_Key2" localSheetId="3" hidden="1">#REF!</definedName>
    <definedName name="_Key2" localSheetId="28" hidden="1">#REF!</definedName>
    <definedName name="_Key2" localSheetId="8" hidden="1">#REF!</definedName>
    <definedName name="_Key2" localSheetId="26" hidden="1">#REF!</definedName>
    <definedName name="_Key2" localSheetId="22" hidden="1">#REF!</definedName>
    <definedName name="_Key2" localSheetId="20" hidden="1">#REF!</definedName>
    <definedName name="_Key2" hidden="1">#REF!</definedName>
    <definedName name="_Order1" hidden="1">255</definedName>
    <definedName name="_Order2" hidden="1">255</definedName>
    <definedName name="_pcp200">[26]Rates!$E$51</definedName>
    <definedName name="_PV3">[26]Rates!$E$123</definedName>
    <definedName name="_pwm15">[26]Rates!$E$244</definedName>
    <definedName name="_pwm25">[26]Rates!$E$245</definedName>
    <definedName name="_pwm50">[26]Rates!$E$246</definedName>
    <definedName name="_rec2" localSheetId="15">'[31]IPC-55SUMWORK'!$A$1:$R$37</definedName>
    <definedName name="_rec2" localSheetId="17">'[31]IPC-55SUMWORK'!$A$1:$R$37</definedName>
    <definedName name="_rec2" localSheetId="5">'[31]IPC-55SUMWORK'!$A$1:$R$37</definedName>
    <definedName name="_rec2" localSheetId="21">'[31]IPC-55SUMWORK'!$A$1:$R$37</definedName>
    <definedName name="_rec2" localSheetId="23">'[31]IPC-55SUMWORK'!$A$1:$R$37</definedName>
    <definedName name="_rec2" localSheetId="25">'[31]IPC-55SUMWORK'!$A$1:$R$37</definedName>
    <definedName name="_rec2" localSheetId="27">'[31]IPC-55SUMWORK'!$A$1:$R$37</definedName>
    <definedName name="_rec2" localSheetId="7">'[31]IPC-55SUMWORK'!$A$1:$R$37</definedName>
    <definedName name="_rec2" localSheetId="9">'[31]IPC-55SUMWORK'!$A$1:$R$37</definedName>
    <definedName name="_rec2" localSheetId="11">'[31]IPC-55SUMWORK'!$A$1:$R$37</definedName>
    <definedName name="_rec2" localSheetId="13">'[31]IPC-55SUMWORK'!$A$1:$R$37</definedName>
    <definedName name="_rec2" localSheetId="19">'[31]IPC-55SUMWORK'!$A$1:$R$37</definedName>
    <definedName name="_rec2" localSheetId="10">'[31]IPC-55SUMWORK'!$A$1:$R$37</definedName>
    <definedName name="_rec2" localSheetId="4">'[31]IPC-55SUMWORK'!$A$1:$R$37</definedName>
    <definedName name="_rec2" localSheetId="8">'[31]IPC-55SUMWORK'!$A$1:$R$37</definedName>
    <definedName name="_rec2" localSheetId="26">'[32]IPC-55SUMWORK'!$A$1:$R$37</definedName>
    <definedName name="_rec2">'[33]IPC-55SUMWORK'!$A$1:$R$37</definedName>
    <definedName name="_sav25">[34]Rates!$E$220</definedName>
    <definedName name="_Sort" localSheetId="15" hidden="1">#REF!</definedName>
    <definedName name="_Sort" localSheetId="17" hidden="1">#REF!</definedName>
    <definedName name="_Sort" localSheetId="16" hidden="1">#REF!</definedName>
    <definedName name="_Sort" localSheetId="18" hidden="1">#REF!</definedName>
    <definedName name="_Sort" localSheetId="2" hidden="1">#REF!</definedName>
    <definedName name="_Sort" localSheetId="5" hidden="1">#REF!</definedName>
    <definedName name="_Sort" localSheetId="21" hidden="1">#REF!</definedName>
    <definedName name="_Sort" localSheetId="23" hidden="1">#REF!</definedName>
    <definedName name="_Sort" localSheetId="25" hidden="1">#REF!</definedName>
    <definedName name="_Sort" localSheetId="27" hidden="1">#REF!</definedName>
    <definedName name="_Sort" localSheetId="7" hidden="1">#REF!</definedName>
    <definedName name="_Sort" localSheetId="9" hidden="1">#REF!</definedName>
    <definedName name="_Sort" localSheetId="11" hidden="1">#REF!</definedName>
    <definedName name="_Sort" localSheetId="13" hidden="1">#REF!</definedName>
    <definedName name="_Sort" localSheetId="19" hidden="1">#REF!</definedName>
    <definedName name="_Sort" localSheetId="10" hidden="1">#REF!</definedName>
    <definedName name="_Sort" localSheetId="4" hidden="1">#REF!</definedName>
    <definedName name="_Sort" localSheetId="0" hidden="1">#REF!</definedName>
    <definedName name="_Sort" localSheetId="1" hidden="1">#REF!</definedName>
    <definedName name="_Sort" localSheetId="3" hidden="1">#REF!</definedName>
    <definedName name="_Sort" localSheetId="28" hidden="1">#REF!</definedName>
    <definedName name="_Sort" localSheetId="8" hidden="1">#REF!</definedName>
    <definedName name="_Sort" localSheetId="26" hidden="1">#REF!</definedName>
    <definedName name="_Sort" localSheetId="22" hidden="1">#REF!</definedName>
    <definedName name="_Sort" localSheetId="20" hidden="1">#REF!</definedName>
    <definedName name="_Sort" hidden="1">#REF!</definedName>
    <definedName name="_tgv100">[26]Rates!$E$220</definedName>
    <definedName name="_tgv25">[26]Rates!$E$218</definedName>
    <definedName name="_tgv40">[26]Rates!$E$219</definedName>
    <definedName name="_wmc1">[26]Rates!$E$189</definedName>
    <definedName name="AA" localSheetId="15">#REF!</definedName>
    <definedName name="AA" localSheetId="2">#REF!</definedName>
    <definedName name="AA" localSheetId="1">#REF!</definedName>
    <definedName name="AA">#REF!</definedName>
    <definedName name="add">[26]Rates!$J$6</definedName>
    <definedName name="bghg" localSheetId="15">[20]Rates!$E$282</definedName>
    <definedName name="bghg" localSheetId="17">[20]Rates!$E$282</definedName>
    <definedName name="bghg" localSheetId="5">[20]Rates!$E$282</definedName>
    <definedName name="bghg" localSheetId="21">[20]Rates!$E$282</definedName>
    <definedName name="bghg" localSheetId="23">[20]Rates!$E$282</definedName>
    <definedName name="bghg" localSheetId="25">[20]Rates!$E$282</definedName>
    <definedName name="bghg" localSheetId="27">[20]Rates!$E$282</definedName>
    <definedName name="bghg" localSheetId="7">[20]Rates!$E$282</definedName>
    <definedName name="bghg" localSheetId="9">[20]Rates!$E$282</definedName>
    <definedName name="bghg" localSheetId="11">[20]Rates!$E$282</definedName>
    <definedName name="bghg" localSheetId="13">[20]Rates!$E$282</definedName>
    <definedName name="bghg" localSheetId="19">[20]Rates!$E$282</definedName>
    <definedName name="bghg" localSheetId="10">[20]Rates!$E$282</definedName>
    <definedName name="bghg" localSheetId="4">[20]Rates!$E$282</definedName>
    <definedName name="bghg" localSheetId="8">[20]Rates!$E$282</definedName>
    <definedName name="bghg" localSheetId="26">[21]Rates!$E$282</definedName>
    <definedName name="bghg" localSheetId="20">[20]Rates!$E$282</definedName>
    <definedName name="bghg">[22]Rates!$E$282</definedName>
    <definedName name="bzp">[34]Rates!$E$312</definedName>
    <definedName name="ccc" localSheetId="15">[7]Rates!$E$117</definedName>
    <definedName name="ccc" localSheetId="17">[7]Rates!$E$117</definedName>
    <definedName name="ccc" localSheetId="5">[7]Rates!$E$117</definedName>
    <definedName name="ccc" localSheetId="21">[7]Rates!$E$117</definedName>
    <definedName name="ccc" localSheetId="23">[7]Rates!$E$117</definedName>
    <definedName name="ccc" localSheetId="25">[7]Rates!$E$117</definedName>
    <definedName name="ccc" localSheetId="27">[7]Rates!$E$117</definedName>
    <definedName name="ccc" localSheetId="7">[7]Rates!$E$117</definedName>
    <definedName name="ccc" localSheetId="9">[7]Rates!$E$117</definedName>
    <definedName name="ccc" localSheetId="11">[7]Rates!$E$117</definedName>
    <definedName name="ccc" localSheetId="13">[7]Rates!$E$117</definedName>
    <definedName name="ccc" localSheetId="19">[7]Rates!$E$117</definedName>
    <definedName name="ccc" localSheetId="10">[7]Rates!$E$117</definedName>
    <definedName name="ccc" localSheetId="4">[7]Rates!$E$117</definedName>
    <definedName name="ccc" localSheetId="8">[7]Rates!$E$117</definedName>
    <definedName name="ccc" localSheetId="26">[8]Rates!$E$117</definedName>
    <definedName name="ccc" localSheetId="20">[7]Rates!$E$117</definedName>
    <definedName name="ccc">[9]Rates!$E$117</definedName>
    <definedName name="cmass" localSheetId="18">[9]Rates!$E$123</definedName>
    <definedName name="cmass" localSheetId="0">[1]Rates!$E$123</definedName>
    <definedName name="cmass" localSheetId="8">[3]Rates!$E$123</definedName>
    <definedName name="cmass" localSheetId="22">[14]Rates!$E$123</definedName>
    <definedName name="cmass" localSheetId="20">[14]Rates!$E$123</definedName>
    <definedName name="cmass">[19]Rates!$E$123</definedName>
    <definedName name="cock15">[26]Rates!$E$202</definedName>
    <definedName name="cock25">[26]Rates!$E$203</definedName>
    <definedName name="cock50">[26]Rates!$E$204</definedName>
    <definedName name="cpier" localSheetId="18">[9]Rates!$E$126</definedName>
    <definedName name="cpier" localSheetId="0">[1]Rates!$E$126</definedName>
    <definedName name="cpier" localSheetId="8">[3]Rates!$E$126</definedName>
    <definedName name="cpier" localSheetId="22">[14]Rates!$E$126</definedName>
    <definedName name="cpier" localSheetId="20">[14]Rates!$E$126</definedName>
    <definedName name="cpier">[19]Rates!$E$126</definedName>
    <definedName name="cslab">[26]Rates!$E$124</definedName>
    <definedName name="csus">[2]Rates!$E$128</definedName>
    <definedName name="curve" localSheetId="18">[9]Rates!$E$127</definedName>
    <definedName name="curve" localSheetId="0">[1]Rates!$E$127</definedName>
    <definedName name="curve" localSheetId="8">[3]Rates!$E$127</definedName>
    <definedName name="curve" localSheetId="22">[14]Rates!$E$127</definedName>
    <definedName name="curve" localSheetId="20">[14]Rates!$E$127</definedName>
    <definedName name="curve">[19]Rates!$E$127</definedName>
    <definedName name="cwall">[2]Rates!$E$125</definedName>
    <definedName name="cytz1">[26]Rates!$E$273</definedName>
    <definedName name="d">[35]Rates!$J$9</definedName>
    <definedName name="ddd" localSheetId="15">[7]Rates!$E$118</definedName>
    <definedName name="ddd" localSheetId="17">[7]Rates!$E$118</definedName>
    <definedName name="ddd" localSheetId="5">[7]Rates!$E$118</definedName>
    <definedName name="ddd" localSheetId="21">[7]Rates!$E$118</definedName>
    <definedName name="ddd" localSheetId="23">[7]Rates!$E$118</definedName>
    <definedName name="ddd" localSheetId="25">[7]Rates!$E$118</definedName>
    <definedName name="ddd" localSheetId="27">[7]Rates!$E$118</definedName>
    <definedName name="ddd" localSheetId="7">[7]Rates!$E$118</definedName>
    <definedName name="ddd" localSheetId="9">[7]Rates!$E$118</definedName>
    <definedName name="ddd" localSheetId="11">[7]Rates!$E$118</definedName>
    <definedName name="ddd" localSheetId="13">[7]Rates!$E$118</definedName>
    <definedName name="ddd" localSheetId="19">[7]Rates!$E$118</definedName>
    <definedName name="ddd" localSheetId="10">[7]Rates!$E$118</definedName>
    <definedName name="ddd" localSheetId="4">[7]Rates!$E$118</definedName>
    <definedName name="ddd" localSheetId="8">[7]Rates!$E$118</definedName>
    <definedName name="ddd" localSheetId="26">[8]Rates!$E$118</definedName>
    <definedName name="ddd" localSheetId="20">[7]Rates!$E$118</definedName>
    <definedName name="ddd">[9]Rates!$E$118</definedName>
    <definedName name="DF" localSheetId="15">#REF!</definedName>
    <definedName name="DF" localSheetId="17">#REF!</definedName>
    <definedName name="DF" localSheetId="16">#REF!</definedName>
    <definedName name="DF" localSheetId="2">#REF!</definedName>
    <definedName name="DF" localSheetId="5">#REF!</definedName>
    <definedName name="DF" localSheetId="21">#REF!</definedName>
    <definedName name="DF" localSheetId="23">#REF!</definedName>
    <definedName name="DF" localSheetId="25">#REF!</definedName>
    <definedName name="DF" localSheetId="27">#REF!</definedName>
    <definedName name="DF" localSheetId="7">#REF!</definedName>
    <definedName name="DF" localSheetId="9">#REF!</definedName>
    <definedName name="DF" localSheetId="11">#REF!</definedName>
    <definedName name="DF" localSheetId="13">#REF!</definedName>
    <definedName name="DF" localSheetId="19">#REF!</definedName>
    <definedName name="DF" localSheetId="1">#REF!</definedName>
    <definedName name="DF" localSheetId="26">#REF!</definedName>
    <definedName name="DF">#REF!</definedName>
    <definedName name="dfr" localSheetId="15">[7]Rates!$E$118</definedName>
    <definedName name="dfr" localSheetId="17">[7]Rates!$E$118</definedName>
    <definedName name="dfr" localSheetId="5">[7]Rates!$E$118</definedName>
    <definedName name="dfr" localSheetId="21">[7]Rates!$E$118</definedName>
    <definedName name="dfr" localSheetId="23">[7]Rates!$E$118</definedName>
    <definedName name="dfr" localSheetId="25">[7]Rates!$E$118</definedName>
    <definedName name="dfr" localSheetId="27">[7]Rates!$E$118</definedName>
    <definedName name="dfr" localSheetId="7">[7]Rates!$E$118</definedName>
    <definedName name="dfr" localSheetId="9">[7]Rates!$E$118</definedName>
    <definedName name="dfr" localSheetId="11">[7]Rates!$E$118</definedName>
    <definedName name="dfr" localSheetId="13">[7]Rates!$E$118</definedName>
    <definedName name="dfr" localSheetId="19">[7]Rates!$E$118</definedName>
    <definedName name="dfr" localSheetId="10">[7]Rates!$E$118</definedName>
    <definedName name="dfr" localSheetId="4">[7]Rates!$E$118</definedName>
    <definedName name="dfr" localSheetId="8">[7]Rates!$E$118</definedName>
    <definedName name="dfr" localSheetId="26">[8]Rates!$E$118</definedName>
    <definedName name="dfr" localSheetId="20">[7]Rates!$E$118</definedName>
    <definedName name="dfr">[9]Rates!$E$118</definedName>
    <definedName name="Disbursement" localSheetId="15">'[36]IPC-49SUMWORK'!$A$1:$R$37</definedName>
    <definedName name="Disbursement" localSheetId="17">'[36]IPC-49SUMWORK'!$A$1:$R$37</definedName>
    <definedName name="Disbursement" localSheetId="5">'[36]IPC-49SUMWORK'!$A$1:$R$37</definedName>
    <definedName name="Disbursement" localSheetId="21">'[36]IPC-49SUMWORK'!$A$1:$R$37</definedName>
    <definedName name="Disbursement" localSheetId="23">'[36]IPC-49SUMWORK'!$A$1:$R$37</definedName>
    <definedName name="Disbursement" localSheetId="25">'[36]IPC-49SUMWORK'!$A$1:$R$37</definedName>
    <definedName name="Disbursement" localSheetId="27">'[36]IPC-49SUMWORK'!$A$1:$R$37</definedName>
    <definedName name="Disbursement" localSheetId="7">'[36]IPC-49SUMWORK'!$A$1:$R$37</definedName>
    <definedName name="Disbursement" localSheetId="9">'[36]IPC-49SUMWORK'!$A$1:$R$37</definedName>
    <definedName name="Disbursement" localSheetId="11">'[36]IPC-49SUMWORK'!$A$1:$R$37</definedName>
    <definedName name="Disbursement" localSheetId="13">'[36]IPC-49SUMWORK'!$A$1:$R$37</definedName>
    <definedName name="Disbursement" localSheetId="19">'[36]IPC-49SUMWORK'!$A$1:$R$37</definedName>
    <definedName name="Disbursement" localSheetId="10">'[36]IPC-49SUMWORK'!$A$1:$R$37</definedName>
    <definedName name="Disbursement" localSheetId="4">'[36]IPC-49SUMWORK'!$A$1:$R$37</definedName>
    <definedName name="Disbursement" localSheetId="8">'[36]IPC-49SUMWORK'!$A$1:$R$37</definedName>
    <definedName name="Disbursement" localSheetId="26">'[37]IPC-49SUMWORK'!$A$1:$R$37</definedName>
    <definedName name="Disbursement">'[38]IPC-49SUMWORK'!$A$1:$R$37</definedName>
    <definedName name="dsdsf" localSheetId="15">[7]Rates!$E$117</definedName>
    <definedName name="dsdsf" localSheetId="17">[7]Rates!$E$117</definedName>
    <definedName name="dsdsf" localSheetId="5">[7]Rates!$E$117</definedName>
    <definedName name="dsdsf" localSheetId="21">[7]Rates!$E$117</definedName>
    <definedName name="dsdsf" localSheetId="23">[7]Rates!$E$117</definedName>
    <definedName name="dsdsf" localSheetId="25">[7]Rates!$E$117</definedName>
    <definedName name="dsdsf" localSheetId="27">[7]Rates!$E$117</definedName>
    <definedName name="dsdsf" localSheetId="7">[7]Rates!$E$117</definedName>
    <definedName name="dsdsf" localSheetId="9">[7]Rates!$E$117</definedName>
    <definedName name="dsdsf" localSheetId="11">[7]Rates!$E$117</definedName>
    <definedName name="dsdsf" localSheetId="13">[7]Rates!$E$117</definedName>
    <definedName name="dsdsf" localSheetId="19">[7]Rates!$E$117</definedName>
    <definedName name="dsdsf" localSheetId="10">[7]Rates!$E$117</definedName>
    <definedName name="dsdsf" localSheetId="4">[7]Rates!$E$117</definedName>
    <definedName name="dsdsf" localSheetId="8">[7]Rates!$E$117</definedName>
    <definedName name="dsdsf" localSheetId="26">[8]Rates!$E$117</definedName>
    <definedName name="dsdsf" localSheetId="20">[7]Rates!$E$117</definedName>
    <definedName name="dsdsf">[9]Rates!$E$117</definedName>
    <definedName name="ere">[27]Rates!$E$283</definedName>
    <definedName name="F" localSheetId="15" hidden="1">#REF!</definedName>
    <definedName name="F" localSheetId="17" hidden="1">#REF!</definedName>
    <definedName name="F" localSheetId="16" hidden="1">#REF!</definedName>
    <definedName name="F" localSheetId="18" hidden="1">#REF!</definedName>
    <definedName name="F" localSheetId="2" hidden="1">#REF!</definedName>
    <definedName name="F" localSheetId="5" hidden="1">#REF!</definedName>
    <definedName name="F" localSheetId="21" hidden="1">#REF!</definedName>
    <definedName name="F" localSheetId="23" hidden="1">#REF!</definedName>
    <definedName name="F" localSheetId="25" hidden="1">#REF!</definedName>
    <definedName name="F" localSheetId="27" hidden="1">#REF!</definedName>
    <definedName name="F" localSheetId="7" hidden="1">#REF!</definedName>
    <definedName name="F" localSheetId="9" hidden="1">#REF!</definedName>
    <definedName name="F" localSheetId="11" hidden="1">#REF!</definedName>
    <definedName name="F" localSheetId="13" hidden="1">#REF!</definedName>
    <definedName name="F" localSheetId="19" hidden="1">#REF!</definedName>
    <definedName name="F" localSheetId="10" hidden="1">#REF!</definedName>
    <definedName name="F" localSheetId="4" hidden="1">#REF!</definedName>
    <definedName name="F" localSheetId="1" hidden="1">#REF!</definedName>
    <definedName name="F" localSheetId="8" hidden="1">#REF!</definedName>
    <definedName name="F" localSheetId="26" hidden="1">#REF!</definedName>
    <definedName name="F" localSheetId="20" hidden="1">#REF!</definedName>
    <definedName name="F" hidden="1">#REF!</definedName>
    <definedName name="f150d20">[26]Rates!$E$67</definedName>
    <definedName name="fczt">[26]Rates!$E$264</definedName>
    <definedName name="FD" hidden="1">#REF!</definedName>
    <definedName name="FDG" localSheetId="15">#REF!</definedName>
    <definedName name="FDG" localSheetId="17">#REF!</definedName>
    <definedName name="FDG" localSheetId="16">#REF!</definedName>
    <definedName name="FDG" localSheetId="2">#REF!</definedName>
    <definedName name="FDG" localSheetId="5">#REF!</definedName>
    <definedName name="FDG" localSheetId="21">#REF!</definedName>
    <definedName name="FDG" localSheetId="23">#REF!</definedName>
    <definedName name="FDG" localSheetId="25">#REF!</definedName>
    <definedName name="FDG" localSheetId="27">#REF!</definedName>
    <definedName name="FDG" localSheetId="7">#REF!</definedName>
    <definedName name="FDG" localSheetId="9">#REF!</definedName>
    <definedName name="FDG" localSheetId="11">#REF!</definedName>
    <definedName name="FDG" localSheetId="13">#REF!</definedName>
    <definedName name="FDG" localSheetId="19">#REF!</definedName>
    <definedName name="FDG" localSheetId="10">#REF!</definedName>
    <definedName name="FDG" localSheetId="1">#REF!</definedName>
    <definedName name="FDG" localSheetId="26">#REF!</definedName>
    <definedName name="FDG">#REF!</definedName>
    <definedName name="fggf" localSheetId="15">[20]Rates!$E$283</definedName>
    <definedName name="fggf" localSheetId="17">[20]Rates!$E$283</definedName>
    <definedName name="fggf" localSheetId="5">[20]Rates!$E$283</definedName>
    <definedName name="fggf" localSheetId="21">[20]Rates!$E$283</definedName>
    <definedName name="fggf" localSheetId="23">[20]Rates!$E$283</definedName>
    <definedName name="fggf" localSheetId="25">[20]Rates!$E$283</definedName>
    <definedName name="fggf" localSheetId="27">[20]Rates!$E$283</definedName>
    <definedName name="fggf" localSheetId="7">[20]Rates!$E$283</definedName>
    <definedName name="fggf" localSheetId="9">[20]Rates!$E$283</definedName>
    <definedName name="fggf" localSheetId="11">[20]Rates!$E$283</definedName>
    <definedName name="fggf" localSheetId="13">[20]Rates!$E$283</definedName>
    <definedName name="fggf" localSheetId="19">[20]Rates!$E$283</definedName>
    <definedName name="fggf" localSheetId="10">[20]Rates!$E$283</definedName>
    <definedName name="fggf" localSheetId="4">[20]Rates!$E$283</definedName>
    <definedName name="fggf" localSheetId="8">[20]Rates!$E$283</definedName>
    <definedName name="fggf" localSheetId="26">[21]Rates!$E$283</definedName>
    <definedName name="fggf" localSheetId="20">[20]Rates!$E$283</definedName>
    <definedName name="fggf">[22]Rates!$E$283</definedName>
    <definedName name="fine1" localSheetId="18">[9]Rates!$E$137</definedName>
    <definedName name="fine1" localSheetId="0">[1]Rates!$E$137</definedName>
    <definedName name="fine1" localSheetId="8">[3]Rates!$E$137</definedName>
    <definedName name="fine1" localSheetId="22">[14]Rates!$E$137</definedName>
    <definedName name="fine1" localSheetId="20">[14]Rates!$E$137</definedName>
    <definedName name="fine1">[19]Rates!$E$137</definedName>
    <definedName name="fine2">[26]Rates!$E$135</definedName>
    <definedName name="fine3" localSheetId="18">[9]Rates!$E$139</definedName>
    <definedName name="fine3" localSheetId="0">[1]Rates!$E$139</definedName>
    <definedName name="fine3" localSheetId="8">[3]Rates!$E$139</definedName>
    <definedName name="fine3" localSheetId="22">[14]Rates!$E$139</definedName>
    <definedName name="fine3" localSheetId="20">[14]Rates!$E$139</definedName>
    <definedName name="fine3">[19]Rates!$E$139</definedName>
    <definedName name="fine4">[26]Rates!$E$137</definedName>
    <definedName name="fire">[26]Rates!$E$317</definedName>
    <definedName name="G" localSheetId="15">[3]Rates!$E$126</definedName>
    <definedName name="G" localSheetId="17">[3]Rates!$E$126</definedName>
    <definedName name="G" localSheetId="24">[28]Rates!$E$126</definedName>
    <definedName name="G" localSheetId="6">[8]Rates!$E$126</definedName>
    <definedName name="G" localSheetId="14">[8]Rates!$E$126</definedName>
    <definedName name="G" localSheetId="5">[3]Rates!$E$126</definedName>
    <definedName name="G" localSheetId="21">[3]Rates!$E$126</definedName>
    <definedName name="G" localSheetId="23">[3]Rates!$E$126</definedName>
    <definedName name="G" localSheetId="25">[3]Rates!$E$126</definedName>
    <definedName name="G" localSheetId="27">[3]Rates!$E$126</definedName>
    <definedName name="G" localSheetId="7">[3]Rates!$E$126</definedName>
    <definedName name="G" localSheetId="9">[3]Rates!$E$126</definedName>
    <definedName name="G" localSheetId="11">[3]Rates!$E$126</definedName>
    <definedName name="G" localSheetId="13">[3]Rates!$E$126</definedName>
    <definedName name="G" localSheetId="19">[3]Rates!$E$126</definedName>
    <definedName name="G" localSheetId="10">[3]Rates!$E$126</definedName>
    <definedName name="G" localSheetId="4">[3]Rates!$E$126</definedName>
    <definedName name="G" localSheetId="1">[7]Rates!$E$126</definedName>
    <definedName name="G" localSheetId="8">[3]Rates!$E$126</definedName>
    <definedName name="G" localSheetId="26">[4]Rates!$E$126</definedName>
    <definedName name="G" localSheetId="22">[5]Rates!$E$126</definedName>
    <definedName name="G" localSheetId="12">[28]Rates!$E$126</definedName>
    <definedName name="G">[6]Rates!$E$126</definedName>
    <definedName name="gghghg" localSheetId="15">[20]Rates!$E$282</definedName>
    <definedName name="gghghg" localSheetId="17">[20]Rates!$E$282</definedName>
    <definedName name="gghghg" localSheetId="5">[20]Rates!$E$282</definedName>
    <definedName name="gghghg" localSheetId="21">[20]Rates!$E$282</definedName>
    <definedName name="gghghg" localSheetId="23">[20]Rates!$E$282</definedName>
    <definedName name="gghghg" localSheetId="25">[20]Rates!$E$282</definedName>
    <definedName name="gghghg" localSheetId="27">[20]Rates!$E$282</definedName>
    <definedName name="gghghg" localSheetId="7">[20]Rates!$E$282</definedName>
    <definedName name="gghghg" localSheetId="9">[20]Rates!$E$282</definedName>
    <definedName name="gghghg" localSheetId="11">[20]Rates!$E$282</definedName>
    <definedName name="gghghg" localSheetId="13">[20]Rates!$E$282</definedName>
    <definedName name="gghghg" localSheetId="19">[20]Rates!$E$282</definedName>
    <definedName name="gghghg" localSheetId="10">[20]Rates!$E$282</definedName>
    <definedName name="gghghg" localSheetId="4">[20]Rates!$E$282</definedName>
    <definedName name="gghghg" localSheetId="8">[20]Rates!$E$282</definedName>
    <definedName name="gghghg" localSheetId="26">[21]Rates!$E$282</definedName>
    <definedName name="gghghg" localSheetId="20">[20]Rates!$E$282</definedName>
    <definedName name="gghghg">[22]Rates!$E$282</definedName>
    <definedName name="ghhh" localSheetId="15">[7]Rates!$E$117</definedName>
    <definedName name="ghhh" localSheetId="17">[7]Rates!$E$117</definedName>
    <definedName name="ghhh" localSheetId="5">[7]Rates!$E$117</definedName>
    <definedName name="ghhh" localSheetId="21">[7]Rates!$E$117</definedName>
    <definedName name="ghhh" localSheetId="23">[7]Rates!$E$117</definedName>
    <definedName name="ghhh" localSheetId="25">[7]Rates!$E$117</definedName>
    <definedName name="ghhh" localSheetId="27">[7]Rates!$E$117</definedName>
    <definedName name="ghhh" localSheetId="7">[7]Rates!$E$117</definedName>
    <definedName name="ghhh" localSheetId="9">[7]Rates!$E$117</definedName>
    <definedName name="ghhh" localSheetId="11">[7]Rates!$E$117</definedName>
    <definedName name="ghhh" localSheetId="13">[7]Rates!$E$117</definedName>
    <definedName name="ghhh" localSheetId="19">[7]Rates!$E$117</definedName>
    <definedName name="ghhh" localSheetId="10">[7]Rates!$E$117</definedName>
    <definedName name="ghhh" localSheetId="4">[7]Rates!$E$117</definedName>
    <definedName name="ghhh" localSheetId="8">[7]Rates!$E$117</definedName>
    <definedName name="ghhh" localSheetId="26">[8]Rates!$E$117</definedName>
    <definedName name="ghhh" localSheetId="20">[7]Rates!$E$117</definedName>
    <definedName name="ghhh">[9]Rates!$E$117</definedName>
    <definedName name="gjhj" localSheetId="15">[20]Rates!$E$283</definedName>
    <definedName name="gjhj" localSheetId="17">[20]Rates!$E$283</definedName>
    <definedName name="gjhj" localSheetId="5">[20]Rates!$E$283</definedName>
    <definedName name="gjhj" localSheetId="21">[20]Rates!$E$283</definedName>
    <definedName name="gjhj" localSheetId="23">[20]Rates!$E$283</definedName>
    <definedName name="gjhj" localSheetId="25">[20]Rates!$E$283</definedName>
    <definedName name="gjhj" localSheetId="27">[20]Rates!$E$283</definedName>
    <definedName name="gjhj" localSheetId="7">[20]Rates!$E$283</definedName>
    <definedName name="gjhj" localSheetId="9">[20]Rates!$E$283</definedName>
    <definedName name="gjhj" localSheetId="11">[20]Rates!$E$283</definedName>
    <definedName name="gjhj" localSheetId="13">[20]Rates!$E$283</definedName>
    <definedName name="gjhj" localSheetId="19">[20]Rates!$E$283</definedName>
    <definedName name="gjhj" localSheetId="10">[20]Rates!$E$283</definedName>
    <definedName name="gjhj" localSheetId="4">[20]Rates!$E$283</definedName>
    <definedName name="gjhj" localSheetId="8">[20]Rates!$E$283</definedName>
    <definedName name="gjhj" localSheetId="26">[21]Rates!$E$283</definedName>
    <definedName name="gjhj" localSheetId="20">[20]Rates!$E$283</definedName>
    <definedName name="gjhj">[22]Rates!$E$283</definedName>
    <definedName name="gjin" localSheetId="18">[9]Rates!$E$143</definedName>
    <definedName name="gjin" localSheetId="0">[1]Rates!$E$143</definedName>
    <definedName name="gjin" localSheetId="8">[3]Rates!$E$143</definedName>
    <definedName name="gjin" localSheetId="22">[14]Rates!$E$143</definedName>
    <definedName name="gjin" localSheetId="20">[14]Rates!$E$143</definedName>
    <definedName name="gjin">[19]Rates!$E$143</definedName>
    <definedName name="gjina" localSheetId="18">[9]Rates!$E$143</definedName>
    <definedName name="gjina" localSheetId="0">[1]Rates!$E$143</definedName>
    <definedName name="gjina" localSheetId="8">[3]Rates!$E$143</definedName>
    <definedName name="gjina">[19]Rates!$E$143</definedName>
    <definedName name="gmsp15">[26]Rates!$E$43</definedName>
    <definedName name="gmsp25">[26]Rates!$E$44</definedName>
    <definedName name="gmsp50">[26]Rates!$E$45</definedName>
    <definedName name="hxs" localSheetId="18">[9]Rates!$L$12</definedName>
    <definedName name="hxs" localSheetId="0">[1]Rates!$L$12</definedName>
    <definedName name="hxs" localSheetId="8">[3]Rates!$L$12</definedName>
    <definedName name="hxs" localSheetId="22">[14]Rates!$L$12</definedName>
    <definedName name="hxs" localSheetId="20">[14]Rates!$L$12</definedName>
    <definedName name="hxs">[19]Rates!$L$12</definedName>
    <definedName name="hxsa" localSheetId="18">[9]Rates!$L$12</definedName>
    <definedName name="hxsa" localSheetId="0">[1]Rates!$L$12</definedName>
    <definedName name="hxsa" localSheetId="8">[3]Rates!$L$12</definedName>
    <definedName name="hxsa">[19]Rates!$L$12</definedName>
    <definedName name="insp1">[2]Rates!$E$185</definedName>
    <definedName name="insp2">[2]Rates!$E$186</definedName>
    <definedName name="insp3">[2]Rates!$E$187</definedName>
    <definedName name="jhpd">[26]Rates!$E$269</definedName>
    <definedName name="jkkk" localSheetId="15">[7]Rates!$E$117</definedName>
    <definedName name="jkkk" localSheetId="17">[7]Rates!$E$117</definedName>
    <definedName name="jkkk" localSheetId="5">[7]Rates!$E$117</definedName>
    <definedName name="jkkk" localSheetId="21">[7]Rates!$E$117</definedName>
    <definedName name="jkkk" localSheetId="23">[7]Rates!$E$117</definedName>
    <definedName name="jkkk" localSheetId="25">[7]Rates!$E$117</definedName>
    <definedName name="jkkk" localSheetId="27">[7]Rates!$E$117</definedName>
    <definedName name="jkkk" localSheetId="7">[7]Rates!$E$117</definedName>
    <definedName name="jkkk" localSheetId="9">[7]Rates!$E$117</definedName>
    <definedName name="jkkk" localSheetId="11">[7]Rates!$E$117</definedName>
    <definedName name="jkkk" localSheetId="13">[7]Rates!$E$117</definedName>
    <definedName name="jkkk" localSheetId="19">[7]Rates!$E$117</definedName>
    <definedName name="jkkk" localSheetId="10">[7]Rates!$E$117</definedName>
    <definedName name="jkkk" localSheetId="4">[7]Rates!$E$117</definedName>
    <definedName name="jkkk" localSheetId="8">[7]Rates!$E$117</definedName>
    <definedName name="jkkk" localSheetId="26">[8]Rates!$E$117</definedName>
    <definedName name="jkkk" localSheetId="20">[7]Rates!$E$117</definedName>
    <definedName name="jkkk">[9]Rates!$E$117</definedName>
    <definedName name="m" localSheetId="15">#REF!</definedName>
    <definedName name="m" localSheetId="17">#REF!</definedName>
    <definedName name="m" localSheetId="16">#REF!</definedName>
    <definedName name="m" localSheetId="18">#REF!</definedName>
    <definedName name="m" localSheetId="2">#REF!</definedName>
    <definedName name="m" localSheetId="5">#REF!</definedName>
    <definedName name="m" localSheetId="21">#REF!</definedName>
    <definedName name="m" localSheetId="23">#REF!</definedName>
    <definedName name="m" localSheetId="25">#REF!</definedName>
    <definedName name="m" localSheetId="27">#REF!</definedName>
    <definedName name="m" localSheetId="7">#REF!</definedName>
    <definedName name="m" localSheetId="9">#REF!</definedName>
    <definedName name="m" localSheetId="11">#REF!</definedName>
    <definedName name="m" localSheetId="13">#REF!</definedName>
    <definedName name="m" localSheetId="19">#REF!</definedName>
    <definedName name="m" localSheetId="10">#REF!</definedName>
    <definedName name="m" localSheetId="4">#REF!</definedName>
    <definedName name="m" localSheetId="1">#REF!</definedName>
    <definedName name="m" localSheetId="8">#REF!</definedName>
    <definedName name="m" localSheetId="26">#REF!</definedName>
    <definedName name="m" localSheetId="22">#REF!</definedName>
    <definedName name="m" localSheetId="20">#REF!</definedName>
    <definedName name="m">#REF!</definedName>
    <definedName name="mesh142" localSheetId="18">[9]Rates!$E$144</definedName>
    <definedName name="mesh142" localSheetId="0">[1]Rates!$E$144</definedName>
    <definedName name="mesh142" localSheetId="8">[3]Rates!$E$144</definedName>
    <definedName name="mesh142" localSheetId="22">[14]Rates!$E$144</definedName>
    <definedName name="mesh142" localSheetId="20">[14]Rates!$E$144</definedName>
    <definedName name="mesh142">[19]Rates!$E$144</definedName>
    <definedName name="mesh150" localSheetId="18">[9]Rates!$E$144</definedName>
    <definedName name="mesh150" localSheetId="0">[1]Rates!$E$144</definedName>
    <definedName name="mesh150" localSheetId="8">[3]Rates!$E$144</definedName>
    <definedName name="mesh150">[19]Rates!$E$144</definedName>
    <definedName name="mkhl">[26]Rates!$J$1</definedName>
    <definedName name="mkhl1" localSheetId="15">[39]Rates!$J$1</definedName>
    <definedName name="mkhl1" localSheetId="17">[39]Rates!$J$1</definedName>
    <definedName name="mkhl1" localSheetId="18">[40]Rates!$J$1</definedName>
    <definedName name="mkhl1" localSheetId="5">[39]Rates!$J$1</definedName>
    <definedName name="mkhl1" localSheetId="21">[39]Rates!$J$1</definedName>
    <definedName name="mkhl1" localSheetId="23">[39]Rates!$J$1</definedName>
    <definedName name="mkhl1" localSheetId="25">[39]Rates!$J$1</definedName>
    <definedName name="mkhl1" localSheetId="27">[39]Rates!$J$1</definedName>
    <definedName name="mkhl1" localSheetId="7">[39]Rates!$J$1</definedName>
    <definedName name="mkhl1" localSheetId="9">[39]Rates!$J$1</definedName>
    <definedName name="mkhl1" localSheetId="11">[39]Rates!$J$1</definedName>
    <definedName name="mkhl1" localSheetId="13">[39]Rates!$J$1</definedName>
    <definedName name="mkhl1" localSheetId="19">[39]Rates!$J$1</definedName>
    <definedName name="mkhl1" localSheetId="10">[39]Rates!$J$1</definedName>
    <definedName name="mkhl1" localSheetId="4">[39]Rates!$J$1</definedName>
    <definedName name="mkhl1" localSheetId="0">[40]Rates!$J$1</definedName>
    <definedName name="mkhl1" localSheetId="3">[40]Rates!$J$1</definedName>
    <definedName name="mkhl1" localSheetId="28">[40]Rates!$J$1</definedName>
    <definedName name="mkhl1" localSheetId="8">[39]Rates!$J$1</definedName>
    <definedName name="mkhl1" localSheetId="26">[41]Rates!$J$1</definedName>
    <definedName name="mkhl1" localSheetId="20">[40]Rates!$J$1</definedName>
    <definedName name="mkhl1">[42]Rates!$J$1</definedName>
    <definedName name="N" localSheetId="15">[43]Rates!$E$126</definedName>
    <definedName name="N" localSheetId="17">[43]Rates!$E$126</definedName>
    <definedName name="N" localSheetId="5">[43]Rates!$E$126</definedName>
    <definedName name="N" localSheetId="21">[43]Rates!$E$126</definedName>
    <definedName name="N" localSheetId="23">[43]Rates!$E$126</definedName>
    <definedName name="N" localSheetId="25">[43]Rates!$E$126</definedName>
    <definedName name="N" localSheetId="27">[43]Rates!$E$126</definedName>
    <definedName name="N" localSheetId="7">[43]Rates!$E$126</definedName>
    <definedName name="N" localSheetId="9">[43]Rates!$E$126</definedName>
    <definedName name="N" localSheetId="11">[43]Rates!$E$126</definedName>
    <definedName name="N" localSheetId="13">[43]Rates!$E$126</definedName>
    <definedName name="N" localSheetId="19">[43]Rates!$E$126</definedName>
    <definedName name="N" localSheetId="10">[43]Rates!$E$126</definedName>
    <definedName name="N" localSheetId="4">[43]Rates!$E$126</definedName>
    <definedName name="N" localSheetId="8">[43]Rates!$E$126</definedName>
    <definedName name="N" localSheetId="26">[44]Rates!$E$126</definedName>
    <definedName name="N" localSheetId="20">[43]Rates!$E$126</definedName>
    <definedName name="N">[45]Rates!$E$126</definedName>
    <definedName name="Nyamira" localSheetId="15">[43]Rates!$E$118</definedName>
    <definedName name="Nyamira" localSheetId="17">[43]Rates!$E$118</definedName>
    <definedName name="Nyamira" localSheetId="5">[43]Rates!$E$118</definedName>
    <definedName name="Nyamira" localSheetId="21">[43]Rates!$E$118</definedName>
    <definedName name="Nyamira" localSheetId="23">[43]Rates!$E$118</definedName>
    <definedName name="Nyamira" localSheetId="25">[43]Rates!$E$118</definedName>
    <definedName name="Nyamira" localSheetId="27">[43]Rates!$E$118</definedName>
    <definedName name="Nyamira" localSheetId="7">[43]Rates!$E$118</definedName>
    <definedName name="Nyamira" localSheetId="9">[43]Rates!$E$118</definedName>
    <definedName name="Nyamira" localSheetId="11">[43]Rates!$E$118</definedName>
    <definedName name="Nyamira" localSheetId="13">[43]Rates!$E$118</definedName>
    <definedName name="Nyamira" localSheetId="19">[43]Rates!$E$118</definedName>
    <definedName name="Nyamira" localSheetId="10">[43]Rates!$E$118</definedName>
    <definedName name="Nyamira" localSheetId="4">[43]Rates!$E$118</definedName>
    <definedName name="Nyamira" localSheetId="8">[43]Rates!$E$118</definedName>
    <definedName name="Nyamira" localSheetId="26">[44]Rates!$E$118</definedName>
    <definedName name="Nyamira" localSheetId="20">[43]Rates!$E$118</definedName>
    <definedName name="Nyamira">[45]Rates!$E$118</definedName>
    <definedName name="oko">[26]Rates!$J$11</definedName>
    <definedName name="pcp">[26]Rates!$E$259</definedName>
    <definedName name="prc">[2]Rates!$E$129</definedName>
    <definedName name="_xlnm.Print_Area" localSheetId="15">' Collection Sheet 3.6'!$A$1:$C$29</definedName>
    <definedName name="_xlnm.Print_Area" localSheetId="17">' Collection Sheet 3.7 '!$A$1:$C$31</definedName>
    <definedName name="_xlnm.Print_Area" localSheetId="35">'Asbestos Pipes'!$A$1:$E$89</definedName>
    <definedName name="_xlnm.Print_Area" localSheetId="16">'Back wash Pump House'!$A$1:$F$454</definedName>
    <definedName name="_xlnm.Print_Area" localSheetId="18">'Backwash water tank'!$A$1:$F$270</definedName>
    <definedName name="_xlnm.Print_Area" localSheetId="6">'Chemical storage building'!$A$1:$F$456</definedName>
    <definedName name="_xlnm.Print_Area" localSheetId="14">'Chlorine building'!$A$1:$F$450</definedName>
    <definedName name="_xlnm.Print_Area" localSheetId="2">'Collection Sheet 1'!$A$1:$D$31</definedName>
    <definedName name="_xlnm.Print_Area" localSheetId="5">'Collection Sheet 3.1'!$A$1:$C$32</definedName>
    <definedName name="_xlnm.Print_Area" localSheetId="21">'Collection Sheet 3.10'!$A$1:$C$46</definedName>
    <definedName name="_xlnm.Print_Area" localSheetId="23">'Collection Sheet 3.11'!$A$1:$C$20</definedName>
    <definedName name="_xlnm.Print_Area" localSheetId="25">'Collection Sheet 3.12'!$A$1:$C$46</definedName>
    <definedName name="_xlnm.Print_Area" localSheetId="27">'Collection Sheet 3.13'!$A$1:$C$24</definedName>
    <definedName name="_xlnm.Print_Area" localSheetId="7">'Collection Sheet 3.2'!$A$1:$C$35</definedName>
    <definedName name="_xlnm.Print_Area" localSheetId="9">'Collection Sheet 3.3'!$A$1:$C$21</definedName>
    <definedName name="_xlnm.Print_Area" localSheetId="11">'Collection Sheet 3.4'!$A$1:$C$34</definedName>
    <definedName name="_xlnm.Print_Area" localSheetId="13">'Collection Sheet 3.5'!$A$1:$C$25</definedName>
    <definedName name="_xlnm.Print_Area" localSheetId="19">'Collection Sheet 3.9'!$A$1:$C$24</definedName>
    <definedName name="_xlnm.Print_Area" localSheetId="10">Filters!$A$1:$F$629</definedName>
    <definedName name="_xlnm.Print_Area" localSheetId="4">'Flocculation basin'!$A$1:$F$458</definedName>
    <definedName name="_xlnm.Print_Area" localSheetId="0">'Grand Summary'!$A$1:$D$17</definedName>
    <definedName name="_xlnm.Print_Area" localSheetId="1">'P &amp; G BILL'!$A$1:$F$167</definedName>
    <definedName name="_xlnm.Print_Area" localSheetId="3">'Section 1 Summary Sheet'!$A$1:$D$17</definedName>
    <definedName name="_xlnm.Print_Area" localSheetId="28">'Section 3 Summary Sheet'!$A$1:$D$38</definedName>
    <definedName name="_xlnm.Print_Area" localSheetId="8">'Sedimentation Tanks'!$A$1:$F$259</definedName>
    <definedName name="_xlnm.Print_Area" localSheetId="26">'Site and ancilliary'!$A$1:$F$177</definedName>
    <definedName name="_xlnm.Print_Area" localSheetId="22">'Sludge drying beds'!$A$1:$F$164</definedName>
    <definedName name="_xlnm.Print_Area" localSheetId="20">'Sludge lagoon'!$A$1:$F$367</definedName>
    <definedName name="_xlnm.Print_Area" localSheetId="12">'Treated Water Tank'!$A$1:$F$312</definedName>
    <definedName name="_xlnm.Print_Area">#REF!</definedName>
    <definedName name="_xlnm.Print_Titles" localSheetId="24">'Admin Building'!$1:$9</definedName>
    <definedName name="_xlnm.Print_Titles" localSheetId="16">'Back wash Pump House'!$1:$9</definedName>
    <definedName name="_xlnm.Print_Titles" localSheetId="18">'Backwash water tank'!$1:$9</definedName>
    <definedName name="_xlnm.Print_Titles" localSheetId="6">'Chemical storage building'!$1:$16</definedName>
    <definedName name="_xlnm.Print_Titles" localSheetId="14">'Chlorine building'!$1:$9</definedName>
    <definedName name="_xlnm.Print_Titles" localSheetId="10">Filters!$1:$16</definedName>
    <definedName name="_xlnm.Print_Titles" localSheetId="4">'Flocculation basin'!$1:$9</definedName>
    <definedName name="_xlnm.Print_Titles" localSheetId="0">'Grand Summary'!$1:$6</definedName>
    <definedName name="_xlnm.Print_Titles" localSheetId="1">'P &amp; G BILL'!$2:$9</definedName>
    <definedName name="_xlnm.Print_Titles" localSheetId="8">'Sedimentation Tanks'!$1:$16</definedName>
    <definedName name="_xlnm.Print_Titles" localSheetId="26">'Site and ancilliary'!$1:$9</definedName>
    <definedName name="_xlnm.Print_Titles" localSheetId="22">'Sludge drying beds'!$1:$9</definedName>
    <definedName name="_xlnm.Print_Titles" localSheetId="20">'Sludge lagoon'!$1:$9</definedName>
    <definedName name="_xlnm.Print_Titles" localSheetId="12">'Treated Water Tank'!$1:$9</definedName>
    <definedName name="PV">[26]Rates!$E$126</definedName>
    <definedName name="rgqb" localSheetId="18">[9]Rates!$E$253</definedName>
    <definedName name="rgqb" localSheetId="0">[1]Rates!$E$253</definedName>
    <definedName name="rgqb" localSheetId="8">[3]Rates!$E$253</definedName>
    <definedName name="rgqb">[19]Rates!$E$253</definedName>
    <definedName name="rgqb1" localSheetId="18">[9]Rates!$E$253</definedName>
    <definedName name="rgqb1" localSheetId="0">[1]Rates!$E$253</definedName>
    <definedName name="rgqb1" localSheetId="8">[3]Rates!$E$253</definedName>
    <definedName name="rgqb1">[19]Rates!$E$253</definedName>
    <definedName name="rgwc" localSheetId="18">[9]Rates!$E$256</definedName>
    <definedName name="rgwc" localSheetId="0">[1]Rates!$E$256</definedName>
    <definedName name="rgwc" localSheetId="8">[3]Rates!$E$256</definedName>
    <definedName name="rgwc" localSheetId="22">[14]Rates!$E$256</definedName>
    <definedName name="rgwc" localSheetId="20">[14]Rates!$E$256</definedName>
    <definedName name="rgwc">[19]Rates!$E$256</definedName>
    <definedName name="rgwcc" localSheetId="18">[9]Rates!$E$256</definedName>
    <definedName name="rgwcc" localSheetId="0">[1]Rates!$E$256</definedName>
    <definedName name="rgwcc" localSheetId="8">[3]Rates!$E$256</definedName>
    <definedName name="rgwcc">[19]Rates!$E$256</definedName>
    <definedName name="rgwt">[26]Rates!$E$261</definedName>
    <definedName name="rocka">[26]Rates!$E$112</definedName>
    <definedName name="rockb">[26]Rates!$E$113</definedName>
    <definedName name="rockc">[26]Rates!$E$114</definedName>
    <definedName name="rough">[26]Rates!$E$133</definedName>
    <definedName name="sdd" localSheetId="15">[20]Rates!$E$283</definedName>
    <definedName name="sdd" localSheetId="17">[20]Rates!$E$283</definedName>
    <definedName name="sdd" localSheetId="5">[20]Rates!$E$283</definedName>
    <definedName name="sdd" localSheetId="21">[20]Rates!$E$283</definedName>
    <definedName name="sdd" localSheetId="23">[20]Rates!$E$283</definedName>
    <definedName name="sdd" localSheetId="25">[20]Rates!$E$283</definedName>
    <definedName name="sdd" localSheetId="27">[20]Rates!$E$283</definedName>
    <definedName name="sdd" localSheetId="7">[20]Rates!$E$283</definedName>
    <definedName name="sdd" localSheetId="9">[20]Rates!$E$283</definedName>
    <definedName name="sdd" localSheetId="11">[20]Rates!$E$283</definedName>
    <definedName name="sdd" localSheetId="13">[20]Rates!$E$283</definedName>
    <definedName name="sdd" localSheetId="19">[20]Rates!$E$283</definedName>
    <definedName name="sdd" localSheetId="10">[20]Rates!$E$283</definedName>
    <definedName name="sdd" localSheetId="4">[20]Rates!$E$283</definedName>
    <definedName name="sdd" localSheetId="8">[20]Rates!$E$283</definedName>
    <definedName name="sdd" localSheetId="26">[21]Rates!$E$283</definedName>
    <definedName name="sdd" localSheetId="20">[20]Rates!$E$283</definedName>
    <definedName name="sdd">[22]Rates!$E$283</definedName>
    <definedName name="sddd" localSheetId="15">[7]Rates!$E$117</definedName>
    <definedName name="sddd" localSheetId="17">[7]Rates!$E$117</definedName>
    <definedName name="sddd" localSheetId="5">[7]Rates!$E$117</definedName>
    <definedName name="sddd" localSheetId="21">[7]Rates!$E$117</definedName>
    <definedName name="sddd" localSheetId="23">[7]Rates!$E$117</definedName>
    <definedName name="sddd" localSheetId="25">[7]Rates!$E$117</definedName>
    <definedName name="sddd" localSheetId="27">[7]Rates!$E$117</definedName>
    <definedName name="sddd" localSheetId="7">[7]Rates!$E$117</definedName>
    <definedName name="sddd" localSheetId="9">[7]Rates!$E$117</definedName>
    <definedName name="sddd" localSheetId="11">[7]Rates!$E$117</definedName>
    <definedName name="sddd" localSheetId="13">[7]Rates!$E$117</definedName>
    <definedName name="sddd" localSheetId="19">[7]Rates!$E$117</definedName>
    <definedName name="sddd" localSheetId="10">[7]Rates!$E$117</definedName>
    <definedName name="sddd" localSheetId="4">[7]Rates!$E$117</definedName>
    <definedName name="sddd" localSheetId="8">[7]Rates!$E$117</definedName>
    <definedName name="sddd" localSheetId="26">[8]Rates!$E$117</definedName>
    <definedName name="sddd" localSheetId="20">[7]Rates!$E$117</definedName>
    <definedName name="sddd">[9]Rates!$E$117</definedName>
    <definedName name="SDFRTGYU" hidden="1">#REF!</definedName>
    <definedName name="sluv100">[26]Rates!$E$233</definedName>
    <definedName name="sluv150">[26]Rates!$E$234</definedName>
    <definedName name="tgms">[26]Rates!$E$107</definedName>
    <definedName name="tr">[28]Rates!$E$117</definedName>
    <definedName name="trans">[26]Rates!$E$121</definedName>
    <definedName name="tree1">[26]Rates!$E$5</definedName>
    <definedName name="tree2">[26]Rates!$E$6</definedName>
    <definedName name="tree3">[26]Rates!$E$7</definedName>
    <definedName name="tzxs">[26]Rates!$J$8</definedName>
    <definedName name="v12c15">[26]Rates!$E$176</definedName>
    <definedName name="vv" localSheetId="15">#REF!</definedName>
    <definedName name="vv" localSheetId="17">#REF!</definedName>
    <definedName name="vv" localSheetId="16">#REF!</definedName>
    <definedName name="vv" localSheetId="18">#REF!</definedName>
    <definedName name="vv" localSheetId="2">#REF!</definedName>
    <definedName name="vv" localSheetId="5">#REF!</definedName>
    <definedName name="vv" localSheetId="21">#REF!</definedName>
    <definedName name="vv" localSheetId="23">#REF!</definedName>
    <definedName name="vv" localSheetId="25">#REF!</definedName>
    <definedName name="vv" localSheetId="27">#REF!</definedName>
    <definedName name="vv" localSheetId="7">#REF!</definedName>
    <definedName name="vv" localSheetId="9">#REF!</definedName>
    <definedName name="vv" localSheetId="11">#REF!</definedName>
    <definedName name="vv" localSheetId="13">#REF!</definedName>
    <definedName name="vv" localSheetId="19">#REF!</definedName>
    <definedName name="vv" localSheetId="10">#REF!</definedName>
    <definedName name="vv" localSheetId="0">#REF!</definedName>
    <definedName name="vv" localSheetId="1">#REF!</definedName>
    <definedName name="vv" localSheetId="3">#REF!</definedName>
    <definedName name="vv" localSheetId="28">#REF!</definedName>
    <definedName name="vv" localSheetId="26">#REF!</definedName>
    <definedName name="vv" localSheetId="22">#REF!</definedName>
    <definedName name="vv" localSheetId="20">#REF!</definedName>
    <definedName name="vv">#REF!</definedName>
    <definedName name="wo12d16">[26]Rates!$E$147</definedName>
    <definedName name="wo16d15">[26]Rates!$E$157</definedName>
    <definedName name="wzsz">[2]Rates!$E$265</definedName>
    <definedName name="ygj1">[26]Rates!$E$314</definedName>
    <definedName name="yhnt">[26]Rates!$E$120</definedName>
    <definedName name="zgjf100">[26]Rates!$E$301</definedName>
    <definedName name="zgjf150">[26]Rates!$E$302</definedName>
    <definedName name="zgjf80">[34]Rates!$E$291</definedName>
    <definedName name="zhfl">[26]Rates!$J$5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33" l="1"/>
  <c r="A5" i="232" l="1"/>
  <c r="A3" i="232"/>
  <c r="D16" i="226" l="1"/>
  <c r="A1" i="2" l="1"/>
  <c r="A1" i="23" s="1"/>
  <c r="A1" i="48"/>
  <c r="A3" i="51"/>
  <c r="A3" i="28"/>
  <c r="D93" i="4" l="1"/>
  <c r="A1" i="4"/>
  <c r="D57" i="3"/>
  <c r="D123" i="102" l="1"/>
  <c r="A3" i="94"/>
  <c r="A3" i="25"/>
  <c r="A3" i="23" l="1"/>
  <c r="A3" i="48"/>
  <c r="D151" i="102" l="1"/>
  <c r="D147" i="102"/>
  <c r="D143" i="102"/>
  <c r="D139" i="102"/>
  <c r="D135" i="102"/>
  <c r="D128" i="102"/>
  <c r="D116" i="102"/>
  <c r="D109" i="102"/>
  <c r="D104" i="102"/>
  <c r="D98" i="102"/>
  <c r="D80" i="102"/>
  <c r="D69" i="102"/>
  <c r="D402" i="93" l="1"/>
  <c r="D372" i="93"/>
  <c r="D351" i="93"/>
  <c r="D345" i="93"/>
  <c r="D343" i="93"/>
  <c r="D341" i="93"/>
  <c r="D339" i="93"/>
  <c r="D247" i="93"/>
  <c r="D219" i="93"/>
  <c r="D215" i="93"/>
  <c r="D189" i="93"/>
  <c r="G207" i="46" l="1"/>
  <c r="G96" i="46"/>
  <c r="G90" i="46"/>
  <c r="E462" i="4" l="1"/>
  <c r="E450" i="4"/>
  <c r="E149" i="4" l="1"/>
  <c r="E143" i="4"/>
  <c r="E146" i="4"/>
  <c r="E151" i="4" l="1"/>
  <c r="E155" i="4"/>
  <c r="E153" i="4"/>
  <c r="E458" i="4" l="1"/>
  <c r="F29" i="37"/>
  <c r="F25" i="37" l="1"/>
  <c r="F20" i="37" l="1"/>
  <c r="A3" i="30" l="1"/>
  <c r="A3" i="29"/>
  <c r="A5" i="28"/>
  <c r="A5" i="27"/>
  <c r="A3" i="27"/>
  <c r="A3" i="26"/>
  <c r="A3" i="24"/>
  <c r="A3" i="20"/>
  <c r="A1" i="5" l="1"/>
  <c r="A1" i="25"/>
  <c r="A1" i="93" l="1"/>
  <c r="A1" i="24" l="1"/>
  <c r="B460" i="2"/>
  <c r="B459" i="2"/>
  <c r="D370" i="2"/>
  <c r="D364" i="2"/>
  <c r="D362" i="2"/>
  <c r="D360" i="2"/>
  <c r="D270" i="2"/>
  <c r="D236" i="2"/>
  <c r="D232" i="2"/>
  <c r="D201" i="2"/>
  <c r="A1" i="26" l="1"/>
  <c r="A1" i="94" s="1"/>
  <c r="A1" i="18"/>
  <c r="A1" i="27" s="1"/>
  <c r="A1" i="6"/>
  <c r="F13" i="37" l="1"/>
  <c r="A1" i="7"/>
  <c r="A1" i="28"/>
  <c r="A1" i="8" l="1"/>
  <c r="A1" i="29"/>
  <c r="A1" i="19" l="1"/>
  <c r="A1" i="47" s="1"/>
  <c r="A1" i="30"/>
  <c r="A1" i="51" l="1"/>
  <c r="A1" i="20"/>
  <c r="D37" i="37" l="1"/>
  <c r="E14" i="37" l="1"/>
  <c r="F1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Mohamed Ibrahim</author>
  </authors>
  <commentList>
    <comment ref="A45" authorId="0" shapeId="0" xr:uid="{00000000-0006-0000-1200-000001000000}">
      <text>
        <r>
          <rPr>
            <b/>
            <sz val="9"/>
            <color indexed="81"/>
            <rFont val="Tahoma"/>
            <family val="2"/>
          </rPr>
          <t>Mohamed Ibrahim:</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Mohamed Ibrahim</author>
  </authors>
  <commentList>
    <comment ref="B108" authorId="0" shapeId="0" xr:uid="{00000000-0006-0000-1A00-000001000000}">
      <text>
        <r>
          <rPr>
            <b/>
            <sz val="9"/>
            <color indexed="81"/>
            <rFont val="Tahoma"/>
            <family val="2"/>
          </rPr>
          <t xml:space="preserve">Mohamed Ibrahim
</t>
        </r>
        <r>
          <rPr>
            <sz val="9"/>
            <color indexed="81"/>
            <rFont val="Tahoma"/>
            <family val="2"/>
          </rPr>
          <t xml:space="preserve">Also provisional </t>
        </r>
      </text>
    </comment>
    <comment ref="B114" authorId="0" shapeId="0" xr:uid="{00000000-0006-0000-1A00-000002000000}">
      <text>
        <r>
          <rPr>
            <b/>
            <sz val="9"/>
            <color indexed="81"/>
            <rFont val="Tahoma"/>
            <family val="2"/>
          </rPr>
          <t>Mohamed Ibrahim:</t>
        </r>
        <r>
          <rPr>
            <sz val="9"/>
            <color indexed="81"/>
            <rFont val="Tahoma"/>
            <family val="2"/>
          </rPr>
          <t xml:space="preserve">
Also Provisional</t>
        </r>
      </text>
    </comment>
    <comment ref="B164" authorId="0" shapeId="0" xr:uid="{00000000-0006-0000-1A00-000003000000}">
      <text>
        <r>
          <rPr>
            <b/>
            <sz val="9"/>
            <color indexed="81"/>
            <rFont val="Tahoma"/>
            <family val="2"/>
          </rPr>
          <t>Mohamed Ibrahim:</t>
        </r>
        <r>
          <rPr>
            <sz val="9"/>
            <color indexed="81"/>
            <rFont val="Tahoma"/>
            <family val="2"/>
          </rPr>
          <t xml:space="preserve">
check on the standard drawing number
</t>
        </r>
      </text>
    </comment>
    <comment ref="B166" authorId="0" shapeId="0" xr:uid="{00000000-0006-0000-1A00-000004000000}">
      <text>
        <r>
          <rPr>
            <b/>
            <sz val="9"/>
            <color indexed="81"/>
            <rFont val="Tahoma"/>
            <family val="2"/>
          </rPr>
          <t>Mohamed Ibrahim:</t>
        </r>
        <r>
          <rPr>
            <sz val="9"/>
            <color indexed="81"/>
            <rFont val="Tahoma"/>
            <family val="2"/>
          </rPr>
          <t xml:space="preserve">
insert the correct drawing number
</t>
        </r>
      </text>
    </comment>
  </commentList>
</comments>
</file>

<file path=xl/sharedStrings.xml><?xml version="1.0" encoding="utf-8"?>
<sst xmlns="http://schemas.openxmlformats.org/spreadsheetml/2006/main" count="5796" uniqueCount="2901">
  <si>
    <t>ITEM</t>
  </si>
  <si>
    <t>DESCRIPTION</t>
  </si>
  <si>
    <t>UNIT</t>
  </si>
  <si>
    <t>QUANTITY</t>
  </si>
  <si>
    <t>RATE</t>
  </si>
  <si>
    <t>AMOUNT</t>
  </si>
  <si>
    <t>No.</t>
  </si>
  <si>
    <t>KShs.</t>
  </si>
  <si>
    <t>GENERAL ITEMS</t>
  </si>
  <si>
    <t>Item</t>
  </si>
  <si>
    <t>L.S</t>
  </si>
  <si>
    <t>P.S</t>
  </si>
  <si>
    <t>Nr</t>
  </si>
  <si>
    <t>EARTHWORKS</t>
  </si>
  <si>
    <r>
      <t>m</t>
    </r>
    <r>
      <rPr>
        <vertAlign val="superscript"/>
        <sz val="10"/>
        <rFont val="Arial"/>
        <family val="2"/>
      </rPr>
      <t>3</t>
    </r>
  </si>
  <si>
    <r>
      <t>m</t>
    </r>
    <r>
      <rPr>
        <vertAlign val="superscript"/>
        <sz val="10"/>
        <rFont val="Arial"/>
        <family val="2"/>
      </rPr>
      <t>2</t>
    </r>
  </si>
  <si>
    <t>IN SITU CONCRETE</t>
  </si>
  <si>
    <t>Provision of Concrete</t>
  </si>
  <si>
    <t>Placing of Concrete</t>
  </si>
  <si>
    <t>Walls</t>
  </si>
  <si>
    <t>CONCRETE ANCILLARIES</t>
  </si>
  <si>
    <t>m</t>
  </si>
  <si>
    <t>Reinforcement</t>
  </si>
  <si>
    <t>t</t>
  </si>
  <si>
    <t>PIPEWORK - FITTINGS AND VALVES</t>
  </si>
  <si>
    <t>MISCELLANEOUS METALWORK</t>
  </si>
  <si>
    <t>BILL No. 3.2</t>
  </si>
  <si>
    <t>CHEMICAL STORAGE AND MIXING BUILDING</t>
  </si>
  <si>
    <t>Kshs</t>
  </si>
  <si>
    <t>Kshs.</t>
  </si>
  <si>
    <t>SUBSTRUCTURES (PROVISIONAL)</t>
  </si>
  <si>
    <t>Excavations and  Earthworks</t>
  </si>
  <si>
    <t>The rates shall include for all strutting, shuttering,stabilising the excavation faces and keeping the excavation free of water by pumping, bailing or other means.</t>
  </si>
  <si>
    <t>Bulk excavations and top soil stripping for all structures are measured under Bill No. 3.12 - Site and Ancillary Works.</t>
  </si>
  <si>
    <t>Excavate below stripped level for foundations in common material, part backfill after construction and remainder, cart away to tips or use as fill on site, all as directed by the Engineer.</t>
  </si>
  <si>
    <t>Excavate 0.00-1.50m deep starting from stripped level to receive :-</t>
  </si>
  <si>
    <t xml:space="preserve">Foundations </t>
  </si>
  <si>
    <t>Extra over excavation in any position for:-</t>
  </si>
  <si>
    <t>Excavating in compacted gravel or decomposed rock</t>
  </si>
  <si>
    <t>Excavating in soft rock or hard material</t>
  </si>
  <si>
    <t xml:space="preserve">Approved selected Filling </t>
  </si>
  <si>
    <t>Fill  and ram selected excavated  materials around foundations and buildings</t>
  </si>
  <si>
    <t>Approved  filling as described:-</t>
  </si>
  <si>
    <t>Provide and deposit approved imported murram in  maximum 150mm thick layers in making up levels over 300mm thick including achieving satisfactory compaction</t>
  </si>
  <si>
    <t>Provide and deposit approved hardcore fill material 300mm thick in making up levels including achieving satisfactory compaction</t>
  </si>
  <si>
    <t>Provide, lay and level out, 50mm thick fine crushed stone, sand  or gravel blinding to surface of filling, including watering and rolling to achieve satisfactory compaction</t>
  </si>
  <si>
    <t>Disposal of Surplus Spoil:-</t>
  </si>
  <si>
    <t>Cart away surplus excavated materials to an approved dumping site</t>
  </si>
  <si>
    <t>Anti-Termite Treatment</t>
  </si>
  <si>
    <t>Chemical anti-termite treatment to surface of filling with an approved insecticide</t>
  </si>
  <si>
    <t>Damp-proof Membrane</t>
  </si>
  <si>
    <t>500 Gauge polythene sheeting, laid over hardcore in two layers</t>
  </si>
  <si>
    <t>PAGE TOTAL CARRIED TO BILL COLLECTION PAGE</t>
  </si>
  <si>
    <t>Concrete Work:</t>
  </si>
  <si>
    <t>Mass Concrete Class 15/20mm maximum aggregate as described in:-</t>
  </si>
  <si>
    <t xml:space="preserve">75mm Thick blinding under foundation concrete </t>
  </si>
  <si>
    <t>Guaranteed Strength Reinforced Concrete Class 25/20mm maximum aggregate as described in:-</t>
  </si>
  <si>
    <t>Combined Footing and Columns</t>
  </si>
  <si>
    <t>Strip Footing</t>
  </si>
  <si>
    <t>Entrance Ramp</t>
  </si>
  <si>
    <t>150mm Thick Base Slab</t>
  </si>
  <si>
    <t>300mm Thick Base Slab</t>
  </si>
  <si>
    <r>
      <t>Extra over</t>
    </r>
    <r>
      <rPr>
        <sz val="10"/>
        <rFont val="Arial"/>
        <family val="2"/>
      </rPr>
      <t xml:space="preserve"> concrete for tamping whilst still green to make ribbed finish</t>
    </r>
  </si>
  <si>
    <t>Isolated columns and piers in foundations</t>
  </si>
  <si>
    <t xml:space="preserve">Reinforcement </t>
  </si>
  <si>
    <t>Fabric Reinforcement No. A142 Mesh Size 150 x 150mm Weighing 2.22 kgs Per m2 , Including Bends, Tying Wire and Distance Blocks:-</t>
  </si>
  <si>
    <t>Fabric reinforcement with minimum 150mm wide side and end laps, laid in bed</t>
  </si>
  <si>
    <t>Provide and Fix High Tensile Steel Reinforcement to SRN 127 including cutting, bending, propping with  spacers and tying as specified :-</t>
  </si>
  <si>
    <t xml:space="preserve">Reinforcement, all diameters </t>
  </si>
  <si>
    <t>Kg</t>
  </si>
  <si>
    <t>Formwork</t>
  </si>
  <si>
    <t xml:space="preserve">Provide and fix shuttering including propping, strutting and striking, all as specified </t>
  </si>
  <si>
    <t>Sawn Formwork - Class F1 Finish:-</t>
  </si>
  <si>
    <t>Vertical sides of Combined Footings and columns in foundations</t>
  </si>
  <si>
    <t>Wrot Formwork - Class F3 Finish:-</t>
  </si>
  <si>
    <t>Edges of surface beds, plinths and Edges of the entrance Ramp (150mm high)</t>
  </si>
  <si>
    <t>Walling</t>
  </si>
  <si>
    <t>Natural Stone Block Walling, Medium Chisel Dressed, Reinforced with 20 swg Hoop Iron at every alternate course, and Bedded, Jointed and Pointed in Cement Mortar (1:3):-</t>
  </si>
  <si>
    <t xml:space="preserve">200 mm Walling </t>
  </si>
  <si>
    <t>Damp-proof course:</t>
  </si>
  <si>
    <t>Bituminous felt damp-proof course as described:-</t>
  </si>
  <si>
    <t>200mm Wide under walls</t>
  </si>
  <si>
    <t>SUPERSTRUCTURE</t>
  </si>
  <si>
    <t>CONCRETE, FORMWORK, REINFORCEMENT</t>
  </si>
  <si>
    <t>Guaranteed Strength Reinforced Concrete Class 25/20mm as described in:</t>
  </si>
  <si>
    <t>150mm Thick tank walls</t>
  </si>
  <si>
    <t>200mm Thick tank walls</t>
  </si>
  <si>
    <t>Doser Platforms</t>
  </si>
  <si>
    <t>250mm Thick channel walls</t>
  </si>
  <si>
    <t>Tank Base Slab and Doser Platforms</t>
  </si>
  <si>
    <t>200mm Thick solid suspended slab and First Floor Slab</t>
  </si>
  <si>
    <t>150mm Thick suspended ramp laid to slope not exceeding 15 degrees from horizontal</t>
  </si>
  <si>
    <t>250mm Thick solid suspended slab</t>
  </si>
  <si>
    <t>External and Internal Stairs, Stair Landings and Stair Beams</t>
  </si>
  <si>
    <t xml:space="preserve">Columns </t>
  </si>
  <si>
    <t xml:space="preserve">Beams </t>
  </si>
  <si>
    <t>Labour and material in forming lip in mixing tank concrete walls and partitions, lip 75mm wide x 150mm high with 75 x 75mm chamfered bottom edge.</t>
  </si>
  <si>
    <t>2.10</t>
  </si>
  <si>
    <t>Form scour and dosing pipework channel with 150mm thick RC walls internal size 300mm wide x 150mm deep in concrete floor slab including forming rebate 50mm wide x 50mm deep to top inner edges of channel wall to receive precast concrete cover slabs.</t>
  </si>
  <si>
    <t>Sawn Formwork - Class F1 Finish :-</t>
  </si>
  <si>
    <t xml:space="preserve">Horizontal soffites of suspended slabs </t>
  </si>
  <si>
    <t>Sloping soffites of ramp not exceeding 15 degrees from horizontal</t>
  </si>
  <si>
    <t>Sloping soffites of External staircase and its Landings</t>
  </si>
  <si>
    <t>Edges of slabs 250mm high</t>
  </si>
  <si>
    <t>Risers of steps and Edge of Stairs</t>
  </si>
  <si>
    <t>Raking open string edge of staircase 325mm (extreme) high including cutting bottom edge to profile of treads and risers</t>
  </si>
  <si>
    <t>Wrot Formwork - Class F3 Finish :-</t>
  </si>
  <si>
    <t>Edges of slabs 150mm high</t>
  </si>
  <si>
    <t>Vertical sides of tank walls</t>
  </si>
  <si>
    <t>Vertical sides of scour and dosing channel walls</t>
  </si>
  <si>
    <t xml:space="preserve">Sloping soffites of Internal staircase and its Landings </t>
  </si>
  <si>
    <t xml:space="preserve">Vertical sides of columns </t>
  </si>
  <si>
    <t>Sides and soffites of  beams</t>
  </si>
  <si>
    <t>Horizontal Soffit of the First floor slab</t>
  </si>
  <si>
    <t>Reinforcement, all diameters</t>
  </si>
  <si>
    <t>Precast Reinforced Concrete (1:2:4) with minimum cube strength  of 14 N/square millimetre at 7 days and 21 N/ square millimetre at 28 days as described in:</t>
  </si>
  <si>
    <t>Cover Slabs for Scour and Dosing channels</t>
  </si>
  <si>
    <t>Precast concrete Pavement around the building</t>
  </si>
  <si>
    <t>WALLING</t>
  </si>
  <si>
    <t>External Walls</t>
  </si>
  <si>
    <t>Selected Machine Dressed Natural Stone Block Walling, Reinforced with 20 swg Hoop Iron at every alternate courses, and Bedded, Jointed in Cement Mortar (1:3):-</t>
  </si>
  <si>
    <t>200mm Thick walling</t>
  </si>
  <si>
    <t>Labours</t>
  </si>
  <si>
    <r>
      <t>Extra over</t>
    </r>
    <r>
      <rPr>
        <sz val="10"/>
        <rFont val="Arial"/>
        <family val="2"/>
      </rPr>
      <t xml:space="preserve"> walling for ruled horizontal </t>
    </r>
  </si>
  <si>
    <t>Precast Concrete Louvre Block Walling :-</t>
  </si>
  <si>
    <t>200mm Thick louvre block walling with twin section with plastic coated coffee tray wire sandwiched between sections</t>
  </si>
  <si>
    <t>Dressed Stone Cills</t>
  </si>
  <si>
    <t xml:space="preserve">200mm Thick x 275mm wide dressed stone cill bedded, jointed and pointed in cement mortar on top of 200mm wall </t>
  </si>
  <si>
    <t>Internal Walls</t>
  </si>
  <si>
    <t>Solid Concrete Block Walling With Concrete Blocks to BS 2028, Type "A" with Minimum Crushing Strength of 3.7N/mm2 at 28 Days,  Bedded, Jointed and Pointed in Cement Mortar (1:5):-</t>
  </si>
  <si>
    <t>ROOF COVERINGS</t>
  </si>
  <si>
    <t>Concrete, single lap  interlocking roof tiles on and including sawn cypress (Grade 2) battens size 40 x 40mm pressure impregnated with approved preservative:-</t>
  </si>
  <si>
    <t xml:space="preserve">Roof tiles </t>
  </si>
  <si>
    <t>Extra over roofing tiles for:-</t>
  </si>
  <si>
    <t>Ridge capping including  bedding and pointing in cement sand (1:4) mortar with colouring to match colour of tiles.</t>
  </si>
  <si>
    <t>Hip capping including  bedding and pointing in cement sand (1:4) mortar with colouring to match colour of tiles.</t>
  </si>
  <si>
    <t>Filled ends of ridge capping or hip capping</t>
  </si>
  <si>
    <t>500 Gauge polythene sheeting laid in two layers as underlay and nailed to rafters.</t>
  </si>
  <si>
    <t>Fair raking cutting roofing tiles</t>
  </si>
  <si>
    <t>Fair raking cutting corrugated sheet roofing</t>
  </si>
  <si>
    <t>CARPENTRY AND JOINERY</t>
  </si>
  <si>
    <t>Carpentry</t>
  </si>
  <si>
    <t>Roof Timbers</t>
  </si>
  <si>
    <t>Double Pitch Roof Truss in Sawn Cypress Grade II Seasoned and Pressure Impregnated with Wood Preservative and timber joints with bolted and nailed connections to the Engineer's approval :-</t>
  </si>
  <si>
    <t>Equal scissor truss 6000mm clear span and 1386 mm high with 6000 mm eaves projection, in 150 x 50mm rafters and ceiling joints/Rafter tie.</t>
  </si>
  <si>
    <t>Equal Hip truss 5200 mm clear span and 1386 mm high with 600 mm eaves projection, in 150 x 50mm rafters and ceiling joints/Rafter tie.</t>
  </si>
  <si>
    <t>Other Roof Members</t>
  </si>
  <si>
    <t>Sawn Cypress Grade II Maximum Moisture Content 12% Seasoned and Pressure Impregnated with Wood Preservative and timber joints with bolted and nailed connections to the Engineer's approval:-</t>
  </si>
  <si>
    <t xml:space="preserve">100 x 50mm Intermediate rafters </t>
  </si>
  <si>
    <t>100 x 50mm Hip rafters</t>
  </si>
  <si>
    <t>150 x 50mm Purlins</t>
  </si>
  <si>
    <t>200 x 50mm Ridge board</t>
  </si>
  <si>
    <t>100 x 50mm Wall plate tied to wall with 20 s.w.g. hoop iron at 900mm centres</t>
  </si>
  <si>
    <t>Scarfed joint to 200 x 50mm timber member</t>
  </si>
  <si>
    <t>Scarfed joint to 150 x 50mm timber member</t>
  </si>
  <si>
    <t>Sundries</t>
  </si>
  <si>
    <t>Bed wall plate in cement mortar (1:3)</t>
  </si>
  <si>
    <t>Joinery</t>
  </si>
  <si>
    <t>General Timbers</t>
  </si>
  <si>
    <t>Wrot Prime Grade Cypress</t>
  </si>
  <si>
    <t>250 x 40mm Fascia  board</t>
  </si>
  <si>
    <t>CEILING</t>
  </si>
  <si>
    <t>12mm Thick Gypsum Board or approved Equivalenet Fixed to and including 50 x 50mm sawn cypress Grade 2 battens at 600mm centres in both directions complete with Gauge Jointing Material</t>
  </si>
  <si>
    <t>Ceiling laid to slope not exceeding 15 degrees fixed to underside of trusses</t>
  </si>
  <si>
    <t>12mm Cornice 50mm high laid to slope, plugged</t>
  </si>
  <si>
    <r>
      <t>Extra over</t>
    </r>
    <r>
      <rPr>
        <sz val="10"/>
        <rFont val="Arial"/>
        <family val="2"/>
      </rPr>
      <t xml:space="preserve"> ceiling lining for forming removable access trap door size 600 x 600mm with 100 x 38 mm sawn treated cypress trimming joists between tie beams,120 x 20mm (finished ) wrot cypress  frame all round and 20mm blockboard removable panel set loose on top of framing.</t>
    </r>
  </si>
  <si>
    <t>METALWORK</t>
  </si>
  <si>
    <t>Steel Doors</t>
  </si>
  <si>
    <t>Pressed Metal Louvre Doors</t>
  </si>
  <si>
    <t>Supply and Fix the following Pressed Metal Louvre Doors with 100 x 50mm Stiles and Top Rails, 150 x 50mm Middle and Bottom Rails With Pressed Metal Infill Louvres and 100 x 50mm Pressed Metal Frames, Including Hinges, Pad Bolts and Tower Bolts, All To Manufacturer's Details, with one coat lead oxide primer complete with opening accessories including bedding and pointing around frames in cement mortar:-</t>
  </si>
  <si>
    <t xml:space="preserve">Double door size 1800 x 2400 mm high in two equal panels </t>
  </si>
  <si>
    <t xml:space="preserve">Double door size 1800 x 2500 mm high in two equal panels </t>
  </si>
  <si>
    <t>nr</t>
  </si>
  <si>
    <t>uPVC Casement Windows</t>
  </si>
  <si>
    <t>Supply and Fix the following Standard Section PVC Casement Windows, including 4mm Thick Clear Sheet Glass glazed to Steel Casements  with Putty, Complete with Opening Accessories, Including Building in Lugs to Jambs and Head and Water-Proofing and Filling Around Opening with Approved Compound; and Including Burglar-Proofing Fabricated from 12 x 12mm Mild Steel Square Bars at 150mm Centres Vertically and 150mm Horizontally and Fixed Internally to Surrounding Wall with 12mm Mild Steel Fish-Tailed Lugs at Maximum 600mm Centres; all Finished with Three Coats Oil Paint, :-</t>
  </si>
  <si>
    <t>Balustrades and Railings</t>
  </si>
  <si>
    <t>Balustrade Unit 1000mm High comprising 40mm Diameter Galvanised Pipe Top, Middle and Bottom Rails and 40mm Diameter Galvanised Pipe Balusters Spaced at Maximum 1000mm centres and bottom end bent, fanged and built into mortice in concrete, including all necessary Welding:-</t>
  </si>
  <si>
    <t>Raking Balustrade unit 9000mm long, 6000mm and 3000mm</t>
  </si>
  <si>
    <t>Level Balustrade unit 6000mm long, 4500mm and 1500mm</t>
  </si>
  <si>
    <t>RENDERING</t>
  </si>
  <si>
    <t>12.5mm Thick Cement and Sand Render as described externally on :-</t>
  </si>
  <si>
    <t>Columns</t>
  </si>
  <si>
    <t>Horizontal sides and soffites of beams</t>
  </si>
  <si>
    <t>PLASTERING</t>
  </si>
  <si>
    <t>12.5mm Thick Gauged Cement Plaster as Described Internally on :-</t>
  </si>
  <si>
    <t>Concrete or blockwork</t>
  </si>
  <si>
    <t>Reveals of openings</t>
  </si>
  <si>
    <t>Sloping soffites of staircase</t>
  </si>
  <si>
    <t xml:space="preserve">Raking open string edge of staircase 295mm (extreme) high </t>
  </si>
  <si>
    <t>Screeds</t>
  </si>
  <si>
    <t>Bonded cement and sand (1:4) screed bed in one coat, well bonded to concrete base as described:-</t>
  </si>
  <si>
    <t xml:space="preserve">38mm  Thick screed laid level to receive granito floor tiling </t>
  </si>
  <si>
    <t>12mm (minimum) Thick Cement and sand backing (1:4) with approved plasticiser to receive granito floor laid to skirtings, treads and risers (measured separately).</t>
  </si>
  <si>
    <t>Bonded cement and sand (1:4) screed bed in one coat with approved hardener incorporated in the mix, well bonded to concrete base as described:-</t>
  </si>
  <si>
    <t>38mm  Thick screed laid level to receive epoxy lining (measured separately)</t>
  </si>
  <si>
    <t>150 x 20mm Thick skirting with hardener laid with a square top edge and coved junction with floor finish</t>
  </si>
  <si>
    <t>Floor Tiling</t>
  </si>
  <si>
    <t>Acid-proof Granito Floor Tiles :-</t>
  </si>
  <si>
    <t>Floor tiles laid on screed (measured separately) with straight joints both ways</t>
  </si>
  <si>
    <t>Tiles laid to risers and treads of steps on screed (measured separately) with straight joints both ways</t>
  </si>
  <si>
    <t xml:space="preserve">Tiles laid as skirting 150mm high </t>
  </si>
  <si>
    <t>Provide and fix 12mm thick Acrilin Tank Wall Tiles fixed with tile adhesive with straight joints both ways</t>
  </si>
  <si>
    <t>Water Based Epoxy Floor and Wall Coating as 'MASTERTOP 1110T' applied strictly in accordance with the Manufacturer's printed instruction :-</t>
  </si>
  <si>
    <t>Coating laid to mixing tanks floors, walls and partitions</t>
  </si>
  <si>
    <t>Coating laid to vertical skirting or upstand surfaces</t>
  </si>
  <si>
    <t>PAINTING AND DECORATING</t>
  </si>
  <si>
    <t>Prepare, knot, prime, stop and apply three coats first quality gloss paint to wood surfaces</t>
  </si>
  <si>
    <t>Externally on:-</t>
  </si>
  <si>
    <t>General surfaces of fascia boards</t>
  </si>
  <si>
    <t>Prepare, touch up primer and apply three coats gloss paint :</t>
  </si>
  <si>
    <t>General surfaces of louvred metal doors (measured flat overall)</t>
  </si>
  <si>
    <t>Internally on:-</t>
  </si>
  <si>
    <t>Prepare and Apply  Three Coats Exterior Quality Plastic Emulsion Paint:-</t>
  </si>
  <si>
    <t>Fair-faced vertical concrete columns</t>
  </si>
  <si>
    <t>Fair-faced horizontal sides and soffites of beams</t>
  </si>
  <si>
    <t>Prepare and Apply  Three Coats Interior Quality Plastic Emulsion Paint:-</t>
  </si>
  <si>
    <t>Plastered concrete or blockwork</t>
  </si>
  <si>
    <t>Ditto reveals of openings</t>
  </si>
  <si>
    <t>Ditto sloping soffites of ramp not exceeding 15 degrees from horizontal</t>
  </si>
  <si>
    <t>Ditto sloping soffites of staircase exceeding 15 degrees from horizontal</t>
  </si>
  <si>
    <t xml:space="preserve">Ditto raking open string edge of staircase 295mm (extreme) high </t>
  </si>
  <si>
    <t>Prepare and Apply Three Washable Distemper as Described to:-</t>
  </si>
  <si>
    <t xml:space="preserve">Sloping soffites of suspended plasterboard ceilings </t>
  </si>
  <si>
    <t>Ditto 100-200mm girth</t>
  </si>
  <si>
    <t>10</t>
  </si>
  <si>
    <t>ALUM/SODA ASH MIXING TANKS</t>
  </si>
  <si>
    <r>
      <t>Note:</t>
    </r>
    <r>
      <rPr>
        <sz val="10"/>
        <rFont val="Arial"/>
        <family val="2"/>
      </rPr>
      <t xml:space="preserve">  All technical details including type, material, specification, etc. to be submitted with Tender for all chemical mixing equipment and pipework.  Non-submission of above requirement will result in equipment to be supplied to approval of the Engineer and the cost quoted will deem to include the required approved materials and equipment.</t>
    </r>
  </si>
  <si>
    <t>10.1</t>
  </si>
  <si>
    <t>Ranges for Soda Ash / Alum mixing tanks in Chemical Storage and Mixing Building</t>
  </si>
  <si>
    <t>Supply all equipment to site, store, install, commission and maintain the following ranges and equipment, including all nuts, bolts, washers, packing etc.</t>
  </si>
  <si>
    <t>10.2</t>
  </si>
  <si>
    <t>Five ranges complete of 25mm uPVC pipework for water supply to Soda Ash mixing tank and Alum mixing tanks including for making connection to domestic water supply main as per details.</t>
  </si>
  <si>
    <t>10.3</t>
  </si>
  <si>
    <t>Five ranges complete of 50mm diameter uPVC pipes and fittings for outlet from Soda Ash mixing tank and Alum mixing tanks to solution feed dosers as per details.</t>
  </si>
  <si>
    <t>10.4</t>
  </si>
  <si>
    <t>Five ranges complete of 80mm diameter uPVC pipes and fittings for overflow and for washout to Soda Ash mixing tank and Alum mixing tanks as per detaills.  Include for all anchoring and supporting of all pipework and fittings.</t>
  </si>
  <si>
    <t>10.5</t>
  </si>
  <si>
    <t>10.6</t>
  </si>
  <si>
    <t>200mm dia. HDPE pipe to chemical dosing channel sleeve</t>
  </si>
  <si>
    <t>Provide and fix approved "Epofloor" lining in accordance with the manufacturer's instructions (supplied by Robbialac Paints or approved equivalent)</t>
  </si>
  <si>
    <t>10.7</t>
  </si>
  <si>
    <t>5mm lining to bottom of mixing tanks</t>
  </si>
  <si>
    <t>10.8</t>
  </si>
  <si>
    <t>5mm lining to internal sides of mixing tanks</t>
  </si>
  <si>
    <t>10.9</t>
  </si>
  <si>
    <t>Provide and fix gravity solution feed dosers of capacity upto 50ml/s of Opados Type or approved equivalent complete with outlet funnels and flashes for Alum and Soda Dosing.</t>
  </si>
  <si>
    <t>10.10</t>
  </si>
  <si>
    <t>Provide and fix 300mm diameter exhaust extractor fan to be fixed in the chemical storage and mixing room.</t>
  </si>
  <si>
    <t>10.11</t>
  </si>
  <si>
    <t>SEDIMENTATION TANKS - 4 Nr</t>
  </si>
  <si>
    <t>(Kshs)</t>
  </si>
  <si>
    <t>EXCAVATION</t>
  </si>
  <si>
    <t>The rates shall include for all strutting, shuttering, stabilising the excavation faces, and keeping the excavation free of water by pumping, bailing or other means.</t>
  </si>
  <si>
    <t>Bulk excavations and top soil stripping for all structures are measured under Bill No. 20 (Site &amp; Ancillary Works).</t>
  </si>
  <si>
    <t>Excavate below stripped level to formation level in common material, part backfill after construction and remainder, cart away to tips or use as fill on site, all as directed by the Engineer.</t>
  </si>
  <si>
    <t>Maximum depth n.e. 1.0 m</t>
  </si>
  <si>
    <t>-Ditto- but maximum depth 1.0 m to 2.0 m</t>
  </si>
  <si>
    <t>-Ditto- but maximum depth 2.0 m to 3.0 m</t>
  </si>
  <si>
    <t>-Ditto- but maximum depth 3.0 m to 4.0 m</t>
  </si>
  <si>
    <t>-Ditto- but for the scour chamber</t>
  </si>
  <si>
    <r>
      <t>Trimming surface for blinding layer of concrete sloping 3</t>
    </r>
    <r>
      <rPr>
        <vertAlign val="superscript"/>
        <sz val="10"/>
        <rFont val="Arial"/>
        <family val="2"/>
      </rPr>
      <t>0</t>
    </r>
    <r>
      <rPr>
        <sz val="10"/>
        <rFont val="Arial"/>
        <family val="2"/>
      </rPr>
      <t xml:space="preserve"> (6%) to horizontal</t>
    </r>
  </si>
  <si>
    <r>
      <t>-Ditto- 9</t>
    </r>
    <r>
      <rPr>
        <vertAlign val="superscript"/>
        <sz val="10"/>
        <rFont val="Arial"/>
        <family val="2"/>
      </rPr>
      <t>o</t>
    </r>
    <r>
      <rPr>
        <sz val="10"/>
        <rFont val="Arial"/>
        <family val="2"/>
      </rPr>
      <t xml:space="preserve"> (16%) to horizontal</t>
    </r>
  </si>
  <si>
    <t>Excavate trench for 150 mm dia. pipes in common material, trimming sides and preparing trench bottoms, backfill with approved hardcore and compact after laying of pipework depth n.e. 1.2 m.  Note:  Sections under Sedimentation Tank base slab shall be backfilled with Class 20/20 mass concrete surround, measured under Concrete Works.</t>
  </si>
  <si>
    <t>Transport approved excavated material from site and use as fill and compact in 200 mm layers as specified on site as and where directed by the Engineer. Compaction tests to be done and rates to include for this.</t>
  </si>
  <si>
    <t>Extra over Items 1.1 to 1.3 for excavation in rock Class 'A', blasting not permitted (Provisional)</t>
  </si>
  <si>
    <t>-Ditto- for excavation in rock Class 'B', blasting not permitted (Provisional)</t>
  </si>
  <si>
    <t>-Ditto- for excavation in rock Class 'C', blasting not permitted (Provisional)</t>
  </si>
  <si>
    <t>CONCRETE WORKS</t>
  </si>
  <si>
    <t>Provide, mix and place concrete as directed</t>
  </si>
  <si>
    <t>Plain concrete Class 15/20 in 75 mm blinding layer under base slab of sedimentation tanks</t>
  </si>
  <si>
    <t>Plain concrete Class 15/20 in 75 mm blinding layer under base slab of sludge collection sumps</t>
  </si>
  <si>
    <t>Plain concrete Class 15/20 in 75 mm blinding layer under base slab of scour chamber</t>
  </si>
  <si>
    <t>PAGE TOTAL CARRIED TO SECTION COLLECTION SHEET</t>
  </si>
  <si>
    <t>Plain concrete Class 20/20 in surround to 150 mm dia. sludge removal pipes</t>
  </si>
  <si>
    <t>Vibrated, Reinforced concrete Class 25/20 in</t>
  </si>
  <si>
    <t>400 mm Base Slab - Sedimentation tank</t>
  </si>
  <si>
    <r>
      <t>300 mm Base Slab - Sloping Slab - 3</t>
    </r>
    <r>
      <rPr>
        <vertAlign val="superscript"/>
        <sz val="10"/>
        <rFont val="Arial"/>
        <family val="2"/>
      </rPr>
      <t>o</t>
    </r>
    <r>
      <rPr>
        <sz val="10"/>
        <rFont val="Arial"/>
        <family val="2"/>
      </rPr>
      <t xml:space="preserve"> (6%) to horizontal</t>
    </r>
  </si>
  <si>
    <r>
      <t>300 mm Base Slab- Sloping Slab - 9</t>
    </r>
    <r>
      <rPr>
        <sz val="10"/>
        <rFont val="Calibri"/>
        <family val="2"/>
      </rPr>
      <t>⁰</t>
    </r>
    <r>
      <rPr>
        <sz val="10"/>
        <rFont val="Arial"/>
        <family val="2"/>
      </rPr>
      <t xml:space="preserve"> (16%) to horizontal</t>
    </r>
  </si>
  <si>
    <t>300 mm Base Slab - Sludge Collection Sumps</t>
  </si>
  <si>
    <t>300 mm Base Slab - Sludge Collection Channel</t>
  </si>
  <si>
    <t>200 mm Base Slab - Scour chamber</t>
  </si>
  <si>
    <t>200 mm Base Slab- Flocculated Water Channel</t>
  </si>
  <si>
    <t>200 mm Base Slab- Sedimentation Tank Inlet Channel</t>
  </si>
  <si>
    <t>200 mm Base slab - Walkways</t>
  </si>
  <si>
    <t>300 mm Walls - Sedimentation Tanks</t>
  </si>
  <si>
    <t>300 mm Walls - Sludge Collection Sumps</t>
  </si>
  <si>
    <t>300 mm Walls - Sludge Collection Channnel</t>
  </si>
  <si>
    <t>200 mm Walls - Scour chamber</t>
  </si>
  <si>
    <t>200 mm Walls - Flocculated Water Channel</t>
  </si>
  <si>
    <t>200 mm Walls - Sedimentation Tank Inlet Channel</t>
  </si>
  <si>
    <t>Tie Beams</t>
  </si>
  <si>
    <t>Cantilever platforms for Headstocks</t>
  </si>
  <si>
    <t>REINFORCEMENT</t>
  </si>
  <si>
    <t xml:space="preserve"> </t>
  </si>
  <si>
    <t>Provide and fix high tensile steel reinforcement to SRN 127 including cutting, bending, propping with spacers and tying as specified</t>
  </si>
  <si>
    <t>FORMWORK</t>
  </si>
  <si>
    <t>Provide and fix shuttering including propping, strutting and striking all as specified</t>
  </si>
  <si>
    <t>(i)   Vertical Formwork - Class F1 Finish</t>
  </si>
  <si>
    <t>Sides of 400 mm Base Slab - Sedimentation Tanks</t>
  </si>
  <si>
    <t>Sides of 300 mm Base Slab - Sedimentation Tanks</t>
  </si>
  <si>
    <t>Sides of 300 mm Base Slab - Sludge collection channel</t>
  </si>
  <si>
    <t>Sides of 300 mm Base Slab - Sludge collection Sumps</t>
  </si>
  <si>
    <t>Sides of 200 mm Base Slab - Scour chamber</t>
  </si>
  <si>
    <t>Sides of 200 mm Base Slab - Flocculated Water Channel</t>
  </si>
  <si>
    <t>Sides of 200 mm Base Slab - Inlet Water Channel</t>
  </si>
  <si>
    <t>Sides of 200 mm Base Slab - Walkways</t>
  </si>
  <si>
    <t>Sides of 200 mm Walls - Sump</t>
  </si>
  <si>
    <t>Sides of 200 mm Walls - Sludge collection channel</t>
  </si>
  <si>
    <t>Surfaces of walls, width 0.1  m kicker</t>
  </si>
  <si>
    <t>(i)  Vertical Formwork - Class F2 Finish</t>
  </si>
  <si>
    <t>Sedimentation tank wall at expansion joints interface</t>
  </si>
  <si>
    <t>(iii)  Vertical Formwork - Class F3 Finish</t>
  </si>
  <si>
    <t>Sides of Walls - Sedimentation Tank, width 0.3 m</t>
  </si>
  <si>
    <t>Sides of Walls - Scour chamber, width 0.2 m</t>
  </si>
  <si>
    <t>Sides of Walls - Flocculated Water Channel, width 0.2 m</t>
  </si>
  <si>
    <t>Sides of Walls -Inlet Water Channel, width 0.2 m</t>
  </si>
  <si>
    <t>Sides of cantilever supports for headstock</t>
  </si>
  <si>
    <t>Sides of tie beams depth n.e. 0.6m</t>
  </si>
  <si>
    <t>(iii) Horizontal Formwork - Class F3 Finish</t>
  </si>
  <si>
    <t>Soffit of Flocuculated Water Channel, width 1.3m</t>
  </si>
  <si>
    <t>Soffit of Inlet Water Channel, width 0.8m</t>
  </si>
  <si>
    <t>Soffit of Walkways, width 0.9m - 1.3 m</t>
  </si>
  <si>
    <t>Soffit of tie beams, width 0.45 m</t>
  </si>
  <si>
    <t>(v) Sloping Formwork - Class F3 Finish</t>
  </si>
  <si>
    <t>Sloping side of cantilever support for headstock</t>
  </si>
  <si>
    <t>Other Formwork- Class F3 Finish</t>
  </si>
  <si>
    <t>Box out for 400mm x 400mm square inlet control penstock in concrete walls and making good after installation of penstocks</t>
  </si>
  <si>
    <t>Form 200 mm dia. cylindrical openings, 200 mm high, in base slab of inlet channel of sedimentation tank</t>
  </si>
  <si>
    <t>Box out for 400mm x 200mm collection trough in concrete walls and making good after installation of troughs</t>
  </si>
  <si>
    <t>PRECAST CONCRETE SLABS</t>
  </si>
  <si>
    <t>Precast concrete Class 25/20 finished fair on all surfaces and reinforced as shown on drawings.  Provide and fix:</t>
  </si>
  <si>
    <t>CONCRETE SURFACE FINISH</t>
  </si>
  <si>
    <t>Provide Class UF3 Finish for top of base slab of Sedimentation Tanks, Channels, Walkways, etc.</t>
  </si>
  <si>
    <t>Provide all materials and finish surface of concrete with cement mortar 1:4 to required slope in sludge concentration pockets</t>
  </si>
  <si>
    <t>CONSTRUCTION JOINTS</t>
  </si>
  <si>
    <t>Provide and install the following waterstops in construction joints including all surface treatment, formwork, forming of rebate 20 mm x 20 mm and sealing of rebate with polysulphide sealant all as per Drawings and Specification.</t>
  </si>
  <si>
    <t>200 mm wide expandite super-cast waterfoil PVC or similar approved waterstop in vertical/horizontal construction joints in walls</t>
  </si>
  <si>
    <t>Approved expansion board, thickness 25mm between sedimentation tank 2 and Sedimentation tank 3</t>
  </si>
  <si>
    <t>Approved expansion board, thickness 25mm between sedimentation tank and settled water channel</t>
  </si>
  <si>
    <t>Approved expansion board, thickness 25mm between sedimentation tank and flocculated water channel</t>
  </si>
  <si>
    <t>METAL WORK</t>
  </si>
  <si>
    <t>All steelwork to be completely cleaned by acid dipping prior to galvanising.</t>
  </si>
  <si>
    <t>Galvanised mild steel tubular balustrades all framed and welded together, including all necessary labours and fittings on tubings:</t>
  </si>
  <si>
    <t>Ditto but for- flocculated channel outlet 1250 mm x 2300 mm</t>
  </si>
  <si>
    <t>Provide, prepare and apply one coat mordant solution, one undercoat and two coats gloss enamel paint on galvanised metal work externally on:</t>
  </si>
  <si>
    <t>Guardrail pipe and fittings including 900 mm high level balustrades</t>
  </si>
  <si>
    <t>Decanting troughs</t>
  </si>
  <si>
    <t>Exposed Pipework and fittings</t>
  </si>
  <si>
    <t>Provide and apply 3 coats of approved epoxy paint on one coat epoxy primer to internal concrete surfaces of Sedimentation Tanks (water line only) ('Masterseal 180' as made by BASF or approved equivalent).</t>
  </si>
  <si>
    <t>LEAK PROOF TESTING</t>
  </si>
  <si>
    <t>Allow for leakproof testing of all Sedimentation Tanks and flocculation water channel as specified</t>
  </si>
  <si>
    <t>PIPEWORK, FITTINGS &amp; VALVES</t>
  </si>
  <si>
    <t xml:space="preserve">400mm x 400mm square opening penstock non-rising stem type with extended spindle &amp; head stock (Ham baker or approved equivalent) </t>
  </si>
  <si>
    <t>Scour Pipework - Approved Lined Ferrous Pipes to Class NP16</t>
  </si>
  <si>
    <t>150mm dia. single flanged 90° bend (Mark 1)</t>
  </si>
  <si>
    <t>150mm dia. all flanged gate valve with extension spindle and wheel Euro 20 Series, type 23 or approved equivalent (Mark B)</t>
  </si>
  <si>
    <t>150mm dia. flanged spigot pipe, length 1200mm with puddle flange at 380 mm from spigot end (Mark C)</t>
  </si>
  <si>
    <t>150mm dia. Coupling (Mark D)</t>
  </si>
  <si>
    <t>150 mm dia. plain ended pipe length 4m with couplings (Mark E1)</t>
  </si>
  <si>
    <t>-Ditto- length 12m with couplings  (Mark E2)</t>
  </si>
  <si>
    <t>-Ditto- length 19m with couplings  (Mark E3)</t>
  </si>
  <si>
    <t>-Ditto - but length 27m with couplings  (Mark E4)</t>
  </si>
  <si>
    <t>150mm dia. plain ended pipe, length 1200mm with puddle flange at 155mm from one end (Mark F)</t>
  </si>
  <si>
    <t>Transport From Site Store, Install, Test and Commission</t>
  </si>
  <si>
    <t>cts</t>
  </si>
  <si>
    <t>Transport approved excavated materials from site and use as fill and compact in 200mm layers as specified on site as and where directed by the Engineer.</t>
  </si>
  <si>
    <t>Provide approved hardcore and compact in layers of 200mm, blinded with final material 25mm thick</t>
  </si>
  <si>
    <t>Plain Concrete Class 15/20 in 75mm Blinding layer under</t>
  </si>
  <si>
    <t>Base slab for filters</t>
  </si>
  <si>
    <t>Base slab for filter gallery</t>
  </si>
  <si>
    <t>Mass Concrete Class 15/20 between filter water collection channel end wall and filter gallery wall</t>
  </si>
  <si>
    <t>Cantilevered platforms for headstocks</t>
  </si>
  <si>
    <t>Walkway slabs</t>
  </si>
  <si>
    <t>External staircase (2 nr.)</t>
  </si>
  <si>
    <t>Provide high tensile steel reinforcement to SRN 127 including cutting, propping, spacing and tying as specified</t>
  </si>
  <si>
    <t>All diameters</t>
  </si>
  <si>
    <t>Vertical Formwork - Class F1 Finish</t>
  </si>
  <si>
    <t>Vertical Formwork - Class F3 Finish</t>
  </si>
  <si>
    <t>4..22</t>
  </si>
  <si>
    <t>Provide and install the following waterstops in construction joints including all surface treatment, formwork, forming of rebate 20mm x 20mm and sealing of rebate with polysulphide sealant all as per Drawings and Specifications.</t>
  </si>
  <si>
    <t xml:space="preserve"> 200 mm wide Expandite Supercast water foil PCV or similar approved waterstopin vertical /horizontal construction joints</t>
  </si>
  <si>
    <t>Approved expansion board, thickness 25mm between sedimentation tank wall and settled water channel.</t>
  </si>
  <si>
    <t>OPENINGS</t>
  </si>
  <si>
    <t>Form 200 mm diameter opening through 150 mm base by placing G.I. Pipe sleeve and removing after concreting for filter inlet channel</t>
  </si>
  <si>
    <t>PROVIDE CLASS UF3 FINISH</t>
  </si>
  <si>
    <t>Provide all materials and lay cement screed (1:4) to required falls as indicated (Avg. 50mm thick ) in washwater channel</t>
  </si>
  <si>
    <t>Filter gallery</t>
  </si>
  <si>
    <t>FILTER UNDER DRAINAGE SYSTEM</t>
  </si>
  <si>
    <t>Concrete Class 25/20 precast concrete:</t>
  </si>
  <si>
    <t>Filter Media</t>
  </si>
  <si>
    <t>m²</t>
  </si>
  <si>
    <t>Provide and fix C.I. Medium duty inspection cover size 600 mm x 450 mm with frames on filtered water channel</t>
  </si>
  <si>
    <t>Provide and fix 900 mm high level balustrades of 40 mm diameter tubing Class 'B' throghout consisting of handrail and parallel middle rail 450mm below the handrail with balusters at maximum 1500 mm centres, all as detailed</t>
  </si>
  <si>
    <t>Provide and fix balustrade unit 1000 mm high comprising 32 mm diameter galvanised pipe top,middle and bottom end bent, fanged and built into mortice in concrete.</t>
  </si>
  <si>
    <t>MISCELLANEOUS</t>
  </si>
  <si>
    <t>Boxing out 1000 mm x 450 mm holes in Filter Gallery concrete wall for wash water Channel exit to wash water Chamber and  making good after construction of the Channel.</t>
  </si>
  <si>
    <t>Boxing out 350 mm dia. holes in the side walls of the filter gallery for wash water inlet pipe and making good after pipe laid</t>
  </si>
  <si>
    <t>Allow for cutting, grouting and making good any holes, chases etc. for all fittings and pipework fixing and electrical work in the filters, filter gallery and filter control room</t>
  </si>
  <si>
    <t xml:space="preserve">Item </t>
  </si>
  <si>
    <t>Allow for leak proof testing of all the filters as specified</t>
  </si>
  <si>
    <t>Provide, prepare and apply one coat mordant solution, one undercoat and two coats gloss enamel paint on galvanised metalwork externally on handrail pipe and fittings in 900 mm high level balustrade.</t>
  </si>
  <si>
    <t>Allow for painting of all filtered water pipework to approved standards with 3 coats of super gloss paint applied on one coat primer.  Colour selection to be approved by the Engineer.</t>
  </si>
  <si>
    <t>Provide and apply Epoxy wall and floor coating, 'MASTERTOP 1110T' or approved equivalent, on internal surfaces of filter walls and floor.</t>
  </si>
  <si>
    <t>100mm dia. flanged spigot pipe 4105mm long with spigot end blanked off and 21Nr. 12mm dia. holes and hexagon nuts welded at 215mm and 310mm c/c on underside as per details (Mark a)</t>
  </si>
  <si>
    <t>100mm dia. all flanged special tee with 2Nr. 12mm dia. holes and hexagon nuts welded at 215mm c/c on underside (Mark b)</t>
  </si>
  <si>
    <t>100mm dia. flanged spigot pipe 205mm long with spigot end blanked off and 1Nr. 12mm dia. hole and hexagon nut welded at 90mm from spigot end as per details (Mark c)</t>
  </si>
  <si>
    <t>100 mm dia. all flanged pipe, 2950 mm long (Mark d)</t>
  </si>
  <si>
    <r>
      <t>100 mm dia. all flanged 90</t>
    </r>
    <r>
      <rPr>
        <vertAlign val="superscript"/>
        <sz val="10"/>
        <rFont val="Arial"/>
        <family val="2"/>
      </rPr>
      <t>o</t>
    </r>
    <r>
      <rPr>
        <sz val="10"/>
        <rFont val="Arial"/>
        <family val="2"/>
      </rPr>
      <t xml:space="preserve"> bend (Mark e)</t>
    </r>
  </si>
  <si>
    <t>100 mm dia. flanged spigot pipe, 1757 mm long (Mark f)</t>
  </si>
  <si>
    <t>100 mm dia. flange adaptor (Mark g)</t>
  </si>
  <si>
    <t>100mm x 100mm dia. all flanged tee (Mark i)</t>
  </si>
  <si>
    <t>100mm dia. all flanged pipe, 3160mm long (Mark j)</t>
  </si>
  <si>
    <t>100mm dia. blank flange (Mark k)</t>
  </si>
  <si>
    <t>100mm dia. all flanged pipe, 2685mm long (Mark l)</t>
  </si>
  <si>
    <t>100mm dia. flanged spigot pipe 4000mm long (cut to suit on site) (Mark m)</t>
  </si>
  <si>
    <t>100mm dia. flange adaptor (Mark n)</t>
  </si>
  <si>
    <t>100mm dia. flanged spigot pipe 1200mm long (Mark o)</t>
  </si>
  <si>
    <t>150mm x 100mm flanged concentirc taper (Mark q)</t>
  </si>
  <si>
    <t>150mm dia. flanged spigot pipe 1200mm long (Mark r)</t>
  </si>
  <si>
    <t>300mm dia. special flanged bellmouth 500mm long with puddle flange at 100mm from bellmouth end (Mark 1)</t>
  </si>
  <si>
    <t>300mm dia. all flanged pipe, 1520mm long with puddle flange at 500mm from one end (Mark 2)</t>
  </si>
  <si>
    <t>Special all flanged cross 300mm x 300mm x 300mm x 300mm (Mark 3)</t>
  </si>
  <si>
    <t>300mm x 200mm dia. all flanged concentric taper (Mark 4)</t>
  </si>
  <si>
    <t>200mm dia. alll flanged gate valve with extension spindle, length 4.8m and headstock with handwheel to SRN 501 (Mark 5)</t>
  </si>
  <si>
    <r>
      <t>200mm dia. flanged spigot 90</t>
    </r>
    <r>
      <rPr>
        <vertAlign val="superscript"/>
        <sz val="10"/>
        <rFont val="Arial"/>
        <family val="2"/>
      </rPr>
      <t>0</t>
    </r>
    <r>
      <rPr>
        <sz val="10"/>
        <rFont val="Arial"/>
        <family val="2"/>
      </rPr>
      <t xml:space="preserve"> `bend (Mark 6)</t>
    </r>
  </si>
  <si>
    <t>200mm dia. all flanged gate valve, with extension spindle, length 4.8m and headstock with handwheel to SRN 501 (Mark 7)</t>
  </si>
  <si>
    <t>200mm dia. flange adaptor (Mark 8)</t>
  </si>
  <si>
    <t>200mm dia. plain ended pipe 475mm long with puddle flange at 75mm from one end (Mark 9)</t>
  </si>
  <si>
    <t>300mm dia. all flanged gate valve with extension spindle, length 4.8m and headstock with handwheel to SRN 501 (Mark 10)</t>
  </si>
  <si>
    <r>
      <t>300mm dia. all flanged 90</t>
    </r>
    <r>
      <rPr>
        <vertAlign val="superscript"/>
        <sz val="10"/>
        <rFont val="Arial"/>
        <family val="2"/>
      </rPr>
      <t>0</t>
    </r>
    <r>
      <rPr>
        <sz val="10"/>
        <rFont val="Arial"/>
        <family val="2"/>
      </rPr>
      <t xml:space="preserve"> short radius special bend (Mark 11)</t>
    </r>
  </si>
  <si>
    <t>300mm dia. all flanged pipe 2000mm long (Mark 12)</t>
  </si>
  <si>
    <t>350mm x 350mm x 300mm dia. all flanged tee (Mark 13)</t>
  </si>
  <si>
    <t>350mm dia. blank flange (Mark 14)</t>
  </si>
  <si>
    <t>350mm dia. all flanged pipe 2850mm long (Mark 15)</t>
  </si>
  <si>
    <t>350mm dia. all flanged pipe 3950mm long (Mark 16)</t>
  </si>
  <si>
    <r>
      <t>350mm dia. all flanged 90</t>
    </r>
    <r>
      <rPr>
        <vertAlign val="superscript"/>
        <sz val="10"/>
        <rFont val="Arial"/>
        <family val="2"/>
      </rPr>
      <t>0</t>
    </r>
    <r>
      <rPr>
        <sz val="10"/>
        <rFont val="Arial"/>
        <family val="2"/>
      </rPr>
      <t xml:space="preserve"> short radius bend (Mark 17)</t>
    </r>
  </si>
  <si>
    <t>350mm dia. flanged spigot pipe 2000mm long (Length cut to suit on site) (Mark 17A)</t>
  </si>
  <si>
    <t>350mm dia. flange adaptor (Mark 17B)</t>
  </si>
  <si>
    <t>350mm dia. flanged spigot pipe 1200mm long (Mark 17C)</t>
  </si>
  <si>
    <t>350mm dia. coupling (Mark 17D)</t>
  </si>
  <si>
    <t>300mm dia. flanged spigot pipe 525mm long with puddle flange at 150mm from spigot end (Mark 18)</t>
  </si>
  <si>
    <r>
      <t>300mm dia. all flanged 90</t>
    </r>
    <r>
      <rPr>
        <vertAlign val="superscript"/>
        <sz val="10"/>
        <rFont val="Arial"/>
        <family val="2"/>
      </rPr>
      <t>0</t>
    </r>
    <r>
      <rPr>
        <sz val="10"/>
        <rFont val="Arial"/>
        <family val="2"/>
      </rPr>
      <t xml:space="preserve"> short radius special bend (Mark 19)</t>
    </r>
  </si>
  <si>
    <r>
      <t>300mm dia. special flanged spigot 90</t>
    </r>
    <r>
      <rPr>
        <vertAlign val="superscript"/>
        <sz val="10"/>
        <rFont val="Arial"/>
        <family val="2"/>
      </rPr>
      <t xml:space="preserve">0 </t>
    </r>
    <r>
      <rPr>
        <sz val="10"/>
        <rFont val="Arial"/>
        <family val="2"/>
      </rPr>
      <t>short radius bend  (Mark 21)</t>
    </r>
  </si>
  <si>
    <t>200mm dia. flanged spigot pipe 470mm long with puddle flange at 150mm from spigot end (Mark 22)</t>
  </si>
  <si>
    <r>
      <t>200mm dia. all flanged 90</t>
    </r>
    <r>
      <rPr>
        <vertAlign val="superscript"/>
        <sz val="10"/>
        <rFont val="Arial"/>
        <family val="2"/>
      </rPr>
      <t>0</t>
    </r>
    <r>
      <rPr>
        <sz val="10"/>
        <rFont val="Arial"/>
        <family val="2"/>
      </rPr>
      <t xml:space="preserve"> bend (Mark 23)</t>
    </r>
  </si>
  <si>
    <t>200mm dia. flanged spigot pipe, 3675mm long (Mark 24)</t>
  </si>
  <si>
    <t>Filtered Water Outlet to Treated Water Tank Pipework</t>
  </si>
  <si>
    <t>450mm dia flanged spigot pipe 470mm long with puddle flange at 150 mm from the spigot end;600mm long (mark 25)</t>
  </si>
  <si>
    <t>450mm dia coupling (Mark 26)</t>
  </si>
  <si>
    <t>CONCRETE</t>
  </si>
  <si>
    <t>Guaranteed Strength Reinforced Concrete Class 25/20mm as Described in:</t>
  </si>
  <si>
    <t>12.1.1</t>
  </si>
  <si>
    <t>Columns, beams and stairs</t>
  </si>
  <si>
    <t>12.1.2</t>
  </si>
  <si>
    <t>150mm Thick solid suspended floor and landing slabs</t>
  </si>
  <si>
    <t>FORM WORK</t>
  </si>
  <si>
    <t xml:space="preserve">Provide and Fix Shuttering Including Propping, Strutting and Striking, all as Specified </t>
  </si>
  <si>
    <t>12.2.1</t>
  </si>
  <si>
    <t>12.2.2</t>
  </si>
  <si>
    <t>Sides and soffites of downstand staircase beams</t>
  </si>
  <si>
    <t>12.2.3</t>
  </si>
  <si>
    <t>Edges of slabs, ramps and risers of steps not exceeding 300mm wide</t>
  </si>
  <si>
    <t>12.2.4</t>
  </si>
  <si>
    <t>Raking open string edge of staircase not exceeding 325mm (extreme) high including cutting bottom edge to profile of treads and risers</t>
  </si>
  <si>
    <t>12.2.5</t>
  </si>
  <si>
    <t>Provide and Fix High Tensile Steel Reinforcement to SRN 127 including Cutting, Bending, Propping With  Spacers and Tying as Specified :-</t>
  </si>
  <si>
    <t>12.3.1</t>
  </si>
  <si>
    <t>12.4.1</t>
  </si>
  <si>
    <t>12.4.2</t>
  </si>
  <si>
    <r>
      <t>Extra over</t>
    </r>
    <r>
      <rPr>
        <sz val="10"/>
        <rFont val="Arial"/>
        <family val="2"/>
      </rPr>
      <t xml:space="preserve"> walling for ruled horizontal and flush vertical joints</t>
    </r>
  </si>
  <si>
    <t>Precast Concrete Cills</t>
  </si>
  <si>
    <t>12.4.3</t>
  </si>
  <si>
    <t xml:space="preserve">200mm Thick x 275mm wide precast concrete cill bedded, jointed and pointed in cement mortar on top of 200mm wall. </t>
  </si>
  <si>
    <t>Roof Trusses</t>
  </si>
  <si>
    <t>12.5.1</t>
  </si>
  <si>
    <t xml:space="preserve">Equal truss 4375mm clear span and 906mm high </t>
  </si>
  <si>
    <t>12.5.2</t>
  </si>
  <si>
    <t xml:space="preserve">150 x 50mm Intermediate, hip and valley rafters </t>
  </si>
  <si>
    <t>12.5.3</t>
  </si>
  <si>
    <t>150 x 75mm Purlins</t>
  </si>
  <si>
    <t>12.5.4</t>
  </si>
  <si>
    <t>180 x 50mm Ridge board</t>
  </si>
  <si>
    <t>12.5.5</t>
  </si>
  <si>
    <t>100 x 50mm Wall plate tied to wall with 20 s.w.g. hoop iron at 900mm centres and bedded in cement mortar (1:4) on top of wall</t>
  </si>
  <si>
    <t>Wrot Prime Grade Cypress, Including Finishing With  Three Coats First Quality Gloss Paint :-</t>
  </si>
  <si>
    <t>12.5.6</t>
  </si>
  <si>
    <t>250 x 40mm Fascia  board fixed with screws</t>
  </si>
  <si>
    <t>12.5.7</t>
  </si>
  <si>
    <t>Tongue &amp; Groove (T&amp;G) Boarding on underside of roof overhang, including provision of roof venting holes with gauze.</t>
  </si>
  <si>
    <t>12.6.1</t>
  </si>
  <si>
    <t>12.6.2</t>
  </si>
  <si>
    <t>Ridge capping including  bedding and pointing in cement sand (1:4) mortar with colouring to match colour of tiles</t>
  </si>
  <si>
    <t>12.6.3</t>
  </si>
  <si>
    <t>Hip capping ditto</t>
  </si>
  <si>
    <t>12.6.4</t>
  </si>
  <si>
    <t>12.6.5</t>
  </si>
  <si>
    <t>Gauge 28 galvanised corrugated sheets laid as laid as underlay and nailed to rafters</t>
  </si>
  <si>
    <t>12.6.6</t>
  </si>
  <si>
    <t>12.6.7</t>
  </si>
  <si>
    <t>12.7.1</t>
  </si>
  <si>
    <t>Double door size 1200 x 2400 mm high in two equal panels (D2a)</t>
  </si>
  <si>
    <t>Steel Casement Doors</t>
  </si>
  <si>
    <t>12.7.2</t>
  </si>
  <si>
    <t>Double door size 1200 x 2400 mm high in two equal panels (D3)</t>
  </si>
  <si>
    <t>Steel Casement Windows</t>
  </si>
  <si>
    <t>12.7.3</t>
  </si>
  <si>
    <t>12mm Thick Approved Plasterboard in Sheets Size 2400 x 1200mm Fixed to and Including 50 x 50mm Sawn Cypress Grade 2 Battens at 600mm Centres in Both Directions Complete with Gauge Jointing Material</t>
  </si>
  <si>
    <t>12.8.1</t>
  </si>
  <si>
    <t>Horizontal ceiling fixed to underside of trusses</t>
  </si>
  <si>
    <t>12.8.2</t>
  </si>
  <si>
    <t>12mm Cornice 50mm high, plugged</t>
  </si>
  <si>
    <t>12.8.3</t>
  </si>
  <si>
    <t>Builders Work in Connection with Electrical Installations</t>
  </si>
  <si>
    <t>12.8.4</t>
  </si>
  <si>
    <t>Allow for cutting and leaving all necessary holes, notches, mortices, sinkings and chases both in the structure and its finishes and for all making good in connection with concealed conduits or cables.</t>
  </si>
  <si>
    <t>12.9.1</t>
  </si>
  <si>
    <t>Blockwork and concrete surfaces</t>
  </si>
  <si>
    <t>12.10.1</t>
  </si>
  <si>
    <t>12.10.2</t>
  </si>
  <si>
    <t xml:space="preserve">Sloping concrete surfaces </t>
  </si>
  <si>
    <t>SCREED AND BACKING</t>
  </si>
  <si>
    <t>12.11.1</t>
  </si>
  <si>
    <t xml:space="preserve">13mm Thick backing with approved plasticiser to receive  wall tiles or floor tiles laid as skirting (measured separately) </t>
  </si>
  <si>
    <t>12.11.2</t>
  </si>
  <si>
    <t>38mm  Thick screed laid level to receive porcelain or ceramic floor tiling (measured separately)</t>
  </si>
  <si>
    <t>FLOOR TILING</t>
  </si>
  <si>
    <t>12.12.1</t>
  </si>
  <si>
    <t xml:space="preserve">Floor tiles laid to floors, treads,  risers or as skirting on screed or backing (measured separately) </t>
  </si>
  <si>
    <t>12.12.2</t>
  </si>
  <si>
    <t xml:space="preserve">Tiles laid level or on rake as skirting 150mm high </t>
  </si>
  <si>
    <t>Precast Concrete Paving Slabs</t>
  </si>
  <si>
    <t>12.13.1</t>
  </si>
  <si>
    <t>Slabs size 600 x 600 x 50mm Thick  laid on and including 50mm thick bed of sand and jointing and pointing in cement mortar.</t>
  </si>
  <si>
    <t xml:space="preserve">  </t>
  </si>
  <si>
    <t>Fair-faced concrete surfaces</t>
  </si>
  <si>
    <t>12.14.1</t>
  </si>
  <si>
    <t>Plastered blockwork and concrete surfaces</t>
  </si>
  <si>
    <t>12.14.2</t>
  </si>
  <si>
    <t xml:space="preserve">Plastered sloping concrete surfaces </t>
  </si>
  <si>
    <t>Prepare and Apply Three Coats Washable Distemper as Described to:-</t>
  </si>
  <si>
    <t>12.14.3</t>
  </si>
  <si>
    <t>Horizontal soffites of suspended chipboard or plasterboard ceilings</t>
  </si>
  <si>
    <t>Miscellaneous</t>
  </si>
  <si>
    <t>Provide and apply approved industrial epoxy floor paint on filter Gallery floor</t>
  </si>
  <si>
    <t>Provide and apply 3 coats of approved grey epoxy paint on concrete wall in filter gallery after making good boxouts for pipework</t>
  </si>
  <si>
    <t>Nr.</t>
  </si>
  <si>
    <t>14</t>
  </si>
  <si>
    <t>14.1</t>
  </si>
  <si>
    <t>Provide and apply approved industrial Epoxy floor paint on the Filter Gallery Floor</t>
  </si>
  <si>
    <t>Provide and apply 3 coats of approved Grey Epoxy paint on concrete wall in Filter Gallery after making good boxouts for Pipework</t>
  </si>
  <si>
    <t>Allow for pressure testing, cleaning and sterilisation of Pipework in accordance with specifications</t>
  </si>
  <si>
    <t>P.C</t>
  </si>
  <si>
    <t>The rates shall include for all strutting, shuttering, stabilising the excavation faces, and keeping the excavation free of water by pumping, bailing or other means</t>
  </si>
  <si>
    <t>Transport approved excavated material from site and use as fill and compact in 200 mm layers as specified on site as and where directed by the Engineer. Compaction tests to be done and rates to include for this</t>
  </si>
  <si>
    <t>Provide approved hardcore material and compact in layers of 200 mm, blinded with final material 75 mm thick</t>
  </si>
  <si>
    <t>Extra over Items 2.1 to 2.5 for excavation in rock Class 'A', blasting not permitted (Provisional)</t>
  </si>
  <si>
    <t>Provide materials and mix concrete to the specified class; cement to BS 12</t>
  </si>
  <si>
    <t>Designed mix; Grade C15; 20mm aggregate</t>
  </si>
  <si>
    <t>Designed mix; Grade C25; 20mm aggregate</t>
  </si>
  <si>
    <t>Place, vibrate and cure concrete in the following elements of the structure as per details on drawings</t>
  </si>
  <si>
    <t>Mass Concrete; Class 15/20</t>
  </si>
  <si>
    <t>Blinding under base slab; thickness 75mm</t>
  </si>
  <si>
    <t>Reinforced Concrete; Class 25/20</t>
  </si>
  <si>
    <t>Bases, Footings, Pipe Caps, and Ground Slabs; &gt;150 Thickness &lt;300mm</t>
  </si>
  <si>
    <t>External wall base including key and splay</t>
  </si>
  <si>
    <t>Base slab laid to slopes</t>
  </si>
  <si>
    <t>Bases to columns</t>
  </si>
  <si>
    <t>Bases to internal baffle walls</t>
  </si>
  <si>
    <t>Base to overflow chamber</t>
  </si>
  <si>
    <t>Suspended Slabs; Thickness &gt;150 &lt;300mm</t>
  </si>
  <si>
    <t>Top slab including all upstands</t>
  </si>
  <si>
    <t>Walls; Thickness &gt;150 &lt;300mm</t>
  </si>
  <si>
    <t>Main external walls, 300mm thick</t>
  </si>
  <si>
    <t>Baffle walls</t>
  </si>
  <si>
    <t>Walls - washout sump</t>
  </si>
  <si>
    <t>Walls -  overflow chamber</t>
  </si>
  <si>
    <t>Walls; Thickness &gt;300 &lt;500mm</t>
  </si>
  <si>
    <t>Main external walls, 500mm thick</t>
  </si>
  <si>
    <t>Columns; Cross-Sectional Area &gt;0.03 &lt;0.1m²</t>
  </si>
  <si>
    <t>Columns excluding top flared heads</t>
  </si>
  <si>
    <t>Other Concrete Forms</t>
  </si>
  <si>
    <t xml:space="preserve">Top flared heads of columns </t>
  </si>
  <si>
    <t>Dimensions as per details on Specific Structural Drawings</t>
  </si>
  <si>
    <t>Formwork: Rough Finish; Plane Vertical</t>
  </si>
  <si>
    <t>External sides of washout sumps: width exceeding 1.22m</t>
  </si>
  <si>
    <t>Formwork: Fair Finish; Plane Horizontal</t>
  </si>
  <si>
    <t>Soffit of suspended slab; width exceeding 1.22m</t>
  </si>
  <si>
    <t>Formwork: Fair Finish; Plane Sloping</t>
  </si>
  <si>
    <t>(Provisional Items - Only if no-recoverable formwork is required)</t>
  </si>
  <si>
    <t>Formwork: Fair Finish; Plane Vertical</t>
  </si>
  <si>
    <t>Both sides of overflow chamber; width exceeding 1.22m</t>
  </si>
  <si>
    <t>Outer side of access manholes upstands 300mm high; width exceeding 2m</t>
  </si>
  <si>
    <t>Inner side of roof upstands 300mm high; width exceeding 2m</t>
  </si>
  <si>
    <t>Outer side of roof upstands 550mm high; width exceeding 2m</t>
  </si>
  <si>
    <t>External side</t>
  </si>
  <si>
    <t>Internal side; wall thickness 500mm</t>
  </si>
  <si>
    <t>Internal side; wall thickness 300mm</t>
  </si>
  <si>
    <t>Both sides of baffle walls</t>
  </si>
  <si>
    <t>Formwork: Fair Finish; For Voids</t>
  </si>
  <si>
    <t>Large void 1400mm x 1370mm deep for overflow chamber</t>
  </si>
  <si>
    <t>Formwork: Fair Finish; Concrete Components of Constant Cross-section</t>
  </si>
  <si>
    <t>Sides of columns; 300mm x 300mm - 2 No. columns</t>
  </si>
  <si>
    <t>Other Members</t>
  </si>
  <si>
    <t>Sides of column bases; 1000mm x 1000mm - 2 No. bases</t>
  </si>
  <si>
    <t>50mm x 50mm rebates for access manhole cover</t>
  </si>
  <si>
    <t>Ditto but for overflow chamber cover</t>
  </si>
  <si>
    <t>12mm dia. half round fillet for drip mould round soffit of roof slab overhang</t>
  </si>
  <si>
    <t>Fillet to form 25mm x 25mm chamfer for all roof slab upstands &amp; manhole upstands</t>
  </si>
  <si>
    <t>Boxing out 550mm x 550mm holes in concrete wall of tank for inlet pipe</t>
  </si>
  <si>
    <t>Boxing out 250mm dia. hole in concrete wall of sump in tank &amp; making good after installation of pipework</t>
  </si>
  <si>
    <t>-Ditto - but size 400mm dia. hole in base of overflow chamber</t>
  </si>
  <si>
    <t>-Ditto - but size 1020mm x 1020mm hole in roof slab of tank</t>
  </si>
  <si>
    <t>Reinforcement; Deformed High Yield Steel Bars to BS4449</t>
  </si>
  <si>
    <t>Rate to include for cutting, bending, supporting, trying and securing reinforcement</t>
  </si>
  <si>
    <t>Steel fabric to BS4483: A252 square mesh; nominal mass 3 - 4 kg/m²</t>
  </si>
  <si>
    <t>Construction Joints</t>
  </si>
  <si>
    <t>Provide and install the following waterstops in construction joints including all surface treatment, formwork, forming of rebate and sealing of rebate with polysuphide sealant, all as per drawings and specification</t>
  </si>
  <si>
    <t>Open/Formed surface with filler; average width n.e. 0.5m</t>
  </si>
  <si>
    <t>Plastic horizontal waterstops; rear guard type, width 200mm</t>
  </si>
  <si>
    <t>Plastic vertical waterstops, width 200mm</t>
  </si>
  <si>
    <t>Sealed 20mm x 20mm rebates with polysuphide joint sealant</t>
  </si>
  <si>
    <t>80mm Dia Ferrous Roof Drain Pipe (cut to suit on site)</t>
  </si>
  <si>
    <t>500 gauge polythene sheeting on blinding below base slab</t>
  </si>
  <si>
    <t>Average 100mm thick layer of pumice on roof slab</t>
  </si>
  <si>
    <t>All Diameters are Nominal</t>
  </si>
  <si>
    <t>Approved Lined Ferrous Pipes Fittings to NP 16</t>
  </si>
  <si>
    <t>Overflow Ferrous Pipe Fittings</t>
  </si>
  <si>
    <t>150mm dia. Flanged Spigot Pipe 1000mm length, with Puddle Flange at 120mm from Spigot End (Mark 1)</t>
  </si>
  <si>
    <t>150mm dia. 30° Double Flanged Bend (Mark 2)</t>
  </si>
  <si>
    <t>150mm dia. Flanged Spigot Pipe 2650mm length, with end bevelled (Length cut to suit on site).  (Mark 3)</t>
  </si>
  <si>
    <t>Washout Ferrous Pipe Fittings</t>
  </si>
  <si>
    <t>200mm dia. Flanged Spigot Pipe  5400mm length, with Puddle Flange at 120mm from Spigot End (Mark 4)</t>
  </si>
  <si>
    <t>200mm dia. Flanged Spigot Pipe  5400mm length, with Puddle Flange at 120mm from Spigot End (Mark 5)</t>
  </si>
  <si>
    <t>200mm dia. Double Flanged Gate Valve, Hand Operated to BS 5163, EURO 20 Series Type 23 (short  face to face) or approved equivalent (Mark 6)</t>
  </si>
  <si>
    <t>PIPEWORK - SUPPORTS AND PROTECTION, ANCILLARIES TO LAYING AND EXCAVATION</t>
  </si>
  <si>
    <t>Provide and place:</t>
  </si>
  <si>
    <t xml:space="preserve">Mass Concrete Class 15/20 surround to washout pipe diameter 200mm to pipes; pipe nominal bore 250mm -450mm </t>
  </si>
  <si>
    <t>-Ditto - but outlet pipe, diameter 400mm</t>
  </si>
  <si>
    <t>Concrete Class 20/20 in Stools and Thrust blocks</t>
  </si>
  <si>
    <t>Nominal bore 200 - 400mm; volume n.e. 0.1m³</t>
  </si>
  <si>
    <t>Rate to include supply and fixing, inclusive of foundations where applicable</t>
  </si>
  <si>
    <t xml:space="preserve">                                                                                                                                                                                                                                                                                                                                                                                                                                                                                                                                                                                                                                                                                                                                                                                                                                                                                                                                                                                                                                                                                                                                                                                                  </t>
  </si>
  <si>
    <t>MISCELLANEOUS WORK</t>
  </si>
  <si>
    <t>Provide &amp; lay 300mm wide x 12mm thick rubberoid layer between wall &amp; roof slab.</t>
  </si>
  <si>
    <t>BILL No. 3.6</t>
  </si>
  <si>
    <t>ELEVATED BACKWASH TANK &amp; TOWER</t>
  </si>
  <si>
    <t>Supply and Transport to Site Pressed Steel Galvanised Steel Tank with Cover, minimum Net Storage Capacity 150m³ (size 7.32m x 6.1m x 3.66m) in accordance with Approved Specifications on and including 8m high galvanised steel U.B and U.C. section tower, including provision of Connections, Vents Base, Plates, Ladder and Platform on all 4 sides, etc.  Note:  Contractor to submit to the Engineer for approval, detailed design calculations and workshop drawings of all steel work from an approved and reputable Structural Steel Fabricator prior to fabrication and delivery of tank and tower.</t>
  </si>
  <si>
    <t>Allow for the erection of Tank and Tower and all Assembling, Water Proofing, Welding, Drilling Holes, Cleats Bolts and Nuts, Cutting , Fixing Clamps, Ladder, Platform, Paint and all other associated works, all in accordance with Specifications.</t>
  </si>
  <si>
    <t>Allow for testing, cleansing and sterilising of the Tank and Pipework as specified.</t>
  </si>
  <si>
    <t>PIPES &amp; FITTINGS</t>
  </si>
  <si>
    <t>Supply, Transport to Site and Store in Secure Place, Including Jointing Material, Bolts, Gaskets, Packing, Jointing Glue, etc. As applicable</t>
  </si>
  <si>
    <t>Inlet Pipework - Approved Epoxy Lined Internally and Externally  Ferrous Pipe Fittings to Class NP16</t>
  </si>
  <si>
    <t>150mm dia. flanged ball float valve (Series 1048 Biwater or approved equivalent) (Mark A)</t>
  </si>
  <si>
    <t>150mm dia. all flanged pipe, 300mm long with puddle flange at 125mm from one end (Puddle flange welded to tank wall panel) (Mark B)</t>
  </si>
  <si>
    <r>
      <t>150mm dia. all flanged 90</t>
    </r>
    <r>
      <rPr>
        <vertAlign val="superscript"/>
        <sz val="10"/>
        <color theme="1"/>
        <rFont val="Arial"/>
        <family val="2"/>
      </rPr>
      <t>0</t>
    </r>
    <r>
      <rPr>
        <sz val="10"/>
        <color theme="1"/>
        <rFont val="Arial"/>
        <family val="2"/>
      </rPr>
      <t xml:space="preserve"> bend (Mark C)</t>
    </r>
  </si>
  <si>
    <t>150mm dia. all flanged pipe 2500mm long (Mark D)</t>
  </si>
  <si>
    <t>150mm dia. flanged spigot pipe 12000mm long (cut to suit on site) (Mark E)</t>
  </si>
  <si>
    <t>150mm dia. flange adaptor (Mark F)</t>
  </si>
  <si>
    <t>150mm dia. flanged spigot pipe 1200mm long (Mark G)</t>
  </si>
  <si>
    <t>150mm dia. coupling (Mark H)</t>
  </si>
  <si>
    <t>Outlet Pipework - Approved Epoxy Lined Internally and Externally Ferrous Pipes &amp; Fittings to Class NP16</t>
  </si>
  <si>
    <t>(i) Backwash Water Outlet Pipework</t>
  </si>
  <si>
    <t>350mm dia. Pipe 1200mm long with one end flanged, bellmouth on the other end and puddle flange at 310mm from the bellmouth (Puddle flange welded to tank base panel) (Mark A)</t>
  </si>
  <si>
    <t>350mm dia. flanged spigot pipe 10000mm long (cut to suit on site) (Mark B)</t>
  </si>
  <si>
    <t>350mm dia. flange adaptor (Mark C)</t>
  </si>
  <si>
    <r>
      <t>350mm dia. all flanged 90</t>
    </r>
    <r>
      <rPr>
        <vertAlign val="superscript"/>
        <sz val="10"/>
        <color theme="1"/>
        <rFont val="Arial"/>
        <family val="2"/>
      </rPr>
      <t>0</t>
    </r>
    <r>
      <rPr>
        <sz val="10"/>
        <color theme="1"/>
        <rFont val="Arial"/>
        <family val="2"/>
      </rPr>
      <t xml:space="preserve"> bend (Mark D)</t>
    </r>
  </si>
  <si>
    <t>350mm dia. all flanged pipe 1,200mm long (Mark E)</t>
  </si>
  <si>
    <t>350mm dia. all flanged gate valve (to Euro 20 Series, Type 23 short face to face type valves) as made by PONTA-Mousson (Saint Gobain Pam) or approved equivalent (Mark F)</t>
  </si>
  <si>
    <t>350mm dia. Plain ended pipe 2400mm long (cut to suit on site) (Mark G)</t>
  </si>
  <si>
    <t>350mm dia. coupling  (Mark H)</t>
  </si>
  <si>
    <t>(i) Domestic Water Outlet Pipework</t>
  </si>
  <si>
    <t>80mm dia. Pipe 1200mm long with one end flanged, bellmouth on the other end and puddle flange at 150mm from the bellmouth (Puddle flange welded to tank base panel) (Mark a)</t>
  </si>
  <si>
    <t>80mm dia. flanged spigot pipe 10000mm long (Cut to suit on site) (Mark b)</t>
  </si>
  <si>
    <t>80mm dia. flange adaptor (Mark c)</t>
  </si>
  <si>
    <r>
      <t>80mm dia. all flanged 90</t>
    </r>
    <r>
      <rPr>
        <vertAlign val="superscript"/>
        <sz val="10"/>
        <rFont val="Arial"/>
        <family val="2"/>
      </rPr>
      <t>0</t>
    </r>
    <r>
      <rPr>
        <sz val="10"/>
        <rFont val="Arial"/>
        <family val="2"/>
      </rPr>
      <t xml:space="preserve"> bend (Mark d)</t>
    </r>
  </si>
  <si>
    <t>80mm dia. all flanged pipe 1,600mm long (Mark e)</t>
  </si>
  <si>
    <t>80mm dia. all flanged gate valve (to Euro 20 Series, Type 23 short face to face) as made by PONT-A-Mousson (Saint Gobain Pam) or approved equivalent (Mark f)</t>
  </si>
  <si>
    <t>80mm dia. Plain ended pipe 2400mm long (Cut to suit on site) (Mark g)</t>
  </si>
  <si>
    <t>80mm dia. coupling (Mark h)</t>
  </si>
  <si>
    <t>Overflow Pipework - Approved Epoxy Lined Internally and Externally Ferrous Pipes &amp; Fittings to Class NP16</t>
  </si>
  <si>
    <t>200mm dia. Flanged spigot pipe, length 300mm with puddle flange 60mm from the spigot end (Puddle flange welded to tank panel  (Mark 1)</t>
  </si>
  <si>
    <r>
      <t>200mm dia. all flanged 90</t>
    </r>
    <r>
      <rPr>
        <vertAlign val="superscript"/>
        <sz val="10"/>
        <rFont val="Arial"/>
        <family val="2"/>
      </rPr>
      <t>0</t>
    </r>
    <r>
      <rPr>
        <sz val="10"/>
        <rFont val="Arial"/>
        <family val="2"/>
      </rPr>
      <t xml:space="preserve"> bend (Mark 2)</t>
    </r>
  </si>
  <si>
    <t>200mm dia. all flanged pipe 2500mm long (Mark 3)</t>
  </si>
  <si>
    <t>200mm dia. flanged spigot pipe 12m long (cut to suit on site) (Mark 4)</t>
  </si>
  <si>
    <t>200mm dia. flange adaptor (Mark 5)</t>
  </si>
  <si>
    <t>200mm dia. flanged spigot pipe 1200mm long (Mark 6)</t>
  </si>
  <si>
    <t>150mm dia. Flanged bellmouth (welded to base of tank with water tight joint (Mark 7)</t>
  </si>
  <si>
    <t>150mm dia. all flanged pipe 1200mm long (Mark 8)</t>
  </si>
  <si>
    <t>150mm dia. flanged spigot pipe 10m long (cut to suit on site) (Mark 9)</t>
  </si>
  <si>
    <t>150mm dia. flange adaptor (Mark 10)</t>
  </si>
  <si>
    <r>
      <t>150mm dia. all flanged 90</t>
    </r>
    <r>
      <rPr>
        <vertAlign val="superscript"/>
        <sz val="10"/>
        <rFont val="Arial"/>
        <family val="2"/>
      </rPr>
      <t>0</t>
    </r>
    <r>
      <rPr>
        <sz val="10"/>
        <rFont val="Arial"/>
        <family val="2"/>
      </rPr>
      <t xml:space="preserve"> bend (Mark 11)</t>
    </r>
  </si>
  <si>
    <t>150mm dia. flanged spigot pipe 1000mm long (Mark 12)</t>
  </si>
  <si>
    <t>150mm dia. coupling (Mark 13)</t>
  </si>
  <si>
    <t>150mm dia. all flanged gate valve (to Euro 20 Series, Type 23 short face to face) as made by PONT-A-Mousson (Saint Gobain Pam) or approved equivalent (Mark 14)</t>
  </si>
  <si>
    <r>
      <t>150mm dia. single flanged 90</t>
    </r>
    <r>
      <rPr>
        <vertAlign val="superscript"/>
        <sz val="10"/>
        <rFont val="Arial"/>
        <family val="2"/>
      </rPr>
      <t>0</t>
    </r>
    <r>
      <rPr>
        <sz val="10"/>
        <rFont val="Arial"/>
        <family val="2"/>
      </rPr>
      <t xml:space="preserve"> bend (Mark 15)</t>
    </r>
  </si>
  <si>
    <t>Inlet Pipework - Approved Lined Ferrous Pipe and Fittings to Class NP16</t>
  </si>
  <si>
    <t>150mm dia. all flanged pipe, 300mm long with puddle flange at 125mm from one end (puddle flange welded to tank wall panel) (Mark B)</t>
  </si>
  <si>
    <r>
      <t>150mm dia. all flanged 90</t>
    </r>
    <r>
      <rPr>
        <vertAlign val="superscript"/>
        <sz val="10"/>
        <rFont val="Arial"/>
        <family val="2"/>
      </rPr>
      <t>0</t>
    </r>
    <r>
      <rPr>
        <sz val="10"/>
        <rFont val="Arial"/>
        <family val="2"/>
      </rPr>
      <t xml:space="preserve"> bend (Mark C)</t>
    </r>
  </si>
  <si>
    <t>Outlet Pipework - Approved Lined Ferrous Pipes &amp; Fittings to Class NP16</t>
  </si>
  <si>
    <t>350mm dia. flanged spigot pipe 10000mm long (Cut to suit on site) (Mark B)</t>
  </si>
  <si>
    <r>
      <t>350mm dia. all flanged 90</t>
    </r>
    <r>
      <rPr>
        <vertAlign val="superscript"/>
        <sz val="10"/>
        <rFont val="Arial"/>
        <family val="2"/>
      </rPr>
      <t>0</t>
    </r>
    <r>
      <rPr>
        <sz val="10"/>
        <rFont val="Arial"/>
        <family val="2"/>
      </rPr>
      <t xml:space="preserve"> bend (Mark D)</t>
    </r>
  </si>
  <si>
    <t>350mm dia. Plain ended pipe 2400mm long (Cut to suit on site) (Mark G)</t>
  </si>
  <si>
    <t>Overflow Pipework - Approved Lined Ferrous Pipes &amp; Fittings to Class NP16</t>
  </si>
  <si>
    <t>Scour Pipework - Approved Lined Ferrous Pipes &amp; Fittings to Class NP16</t>
  </si>
  <si>
    <t>CHAMBERS</t>
  </si>
  <si>
    <r>
      <rPr>
        <b/>
        <u/>
        <sz val="10"/>
        <rFont val="Arial"/>
        <family val="2"/>
      </rPr>
      <t>Note:</t>
    </r>
    <r>
      <rPr>
        <sz val="10"/>
        <rFont val="Arial"/>
        <family val="2"/>
      </rPr>
      <t xml:space="preserve">  Items for work in this shall include:-</t>
    </r>
  </si>
  <si>
    <t>- Excavation, preparation of surfaces, disposal of excavated material, shoring sides of excavation, backfilling and removal of redundant services.</t>
  </si>
  <si>
    <t>- Concrete, Reinforcement, Formwork, Joints, Finishes, Benching, etc.</t>
  </si>
  <si>
    <t>=-  Tips for disposal of excavated material or debris to be identified by the Contractor in liaison with the Local Authority.</t>
  </si>
  <si>
    <t>Concrete Chambers</t>
  </si>
  <si>
    <t>Depth not exceeding 2.0m</t>
  </si>
  <si>
    <t>-Ditto- but chambers internal dimension 1500 x 1500mm, depth n.e 2.0m</t>
  </si>
  <si>
    <t>REINFORCED CONCRETE FOUNDATIONS</t>
  </si>
  <si>
    <t>Excavation</t>
  </si>
  <si>
    <t>Excavate in common material, part backfill after construction and remainder, cart away to tips or use as fill on site, all as directed by the Engineer.</t>
  </si>
  <si>
    <t>4.1.1</t>
  </si>
  <si>
    <t>4.1.2</t>
  </si>
  <si>
    <t>4.1.3</t>
  </si>
  <si>
    <t>Extra over Items 4.1.1 to 4.1.2 for excavation in rock Class 'A', blasting not permitted (Provisional)</t>
  </si>
  <si>
    <t>4.1.4</t>
  </si>
  <si>
    <t>-Ditto- for excavation in rock Class 'B' (Provisional)</t>
  </si>
  <si>
    <t>4.1.5</t>
  </si>
  <si>
    <t>-Ditto- for excavation in rock Class 'C' (Provisional)</t>
  </si>
  <si>
    <t>Concrete Works</t>
  </si>
  <si>
    <t>4.2.1</t>
  </si>
  <si>
    <t>Plain concrete Class 15/20 in 75mm blinding layer under base slab of tank</t>
  </si>
  <si>
    <t>Guaranteed Strength Reinforced Concrete Class 25/20.  Maximum Aggregate as Described in:-</t>
  </si>
  <si>
    <t>4.2.2</t>
  </si>
  <si>
    <t>Column Base Slab</t>
  </si>
  <si>
    <t>4.2.3</t>
  </si>
  <si>
    <t>Provide and Fix High Tensile Steel Reinforcement to SRN 127 including Cutting, Bending, Propping with Spacers and Tying as Specified:-</t>
  </si>
  <si>
    <t>4.3.1</t>
  </si>
  <si>
    <t>Provide and Fix Shuttering including Propping, Strutting and Striking all as Specified</t>
  </si>
  <si>
    <t>4.4.1</t>
  </si>
  <si>
    <t>Sides of 500 mm Column Base Slab - Tank</t>
  </si>
  <si>
    <t>4.4.2</t>
  </si>
  <si>
    <t>Sides of Columns</t>
  </si>
  <si>
    <t>Bulk excavations and top soil stripping for all structures are measured under Bill No. 3.11 (Site &amp; Ancillary Works).</t>
  </si>
  <si>
    <t>Excavate for foundations, part backfill after construction and remainder, cart away to tips or use as fill on site, all as directed by the Engineer</t>
  </si>
  <si>
    <t>Quantites are combined for Recirculation Pump Chamber, Backwash water and Sludge Lagoon</t>
  </si>
  <si>
    <t>1.1</t>
  </si>
  <si>
    <t>1.2</t>
  </si>
  <si>
    <t>1.3</t>
  </si>
  <si>
    <t xml:space="preserve"> -Ditto- but maximum depth 2.0 m to 3.0 m</t>
  </si>
  <si>
    <t>1.4</t>
  </si>
  <si>
    <t>Extra over excavation for partitioning wall base</t>
  </si>
  <si>
    <t>1.5</t>
  </si>
  <si>
    <t>Preparation of excavated surfaces including trimming sides of excavation to 34 degrees slope</t>
  </si>
  <si>
    <t>1.6</t>
  </si>
  <si>
    <t>Extra Over Item 1.1 to 1.4  for excavation in rock Class 'A',  Blasting not permitted  (Provisional)</t>
  </si>
  <si>
    <t>1.7</t>
  </si>
  <si>
    <t>Extra Over Item 1.1  to 1.4 for excavation in rock Class 'B',  Blasting not permitted  (Provisional)</t>
  </si>
  <si>
    <t>1.8</t>
  </si>
  <si>
    <t>Extra Over Item 1.1 to 1.4  for excavation in rock Class 'C',  Blasting not permitted  (Provisional)</t>
  </si>
  <si>
    <t>Fill</t>
  </si>
  <si>
    <t>1.9</t>
  </si>
  <si>
    <t>Fill to Finished Ground Level around the Sludge and Backwash water Lagoons, Inlet and Scour Chambers and Recirculation pump chamber.</t>
  </si>
  <si>
    <t>1.10</t>
  </si>
  <si>
    <t>Under concrete access ramp</t>
  </si>
  <si>
    <t>1.11</t>
  </si>
  <si>
    <t>2</t>
  </si>
  <si>
    <t>Provide, mix and place concrete as directed:</t>
  </si>
  <si>
    <t>2.1</t>
  </si>
  <si>
    <t>Plain concrete class 15/20 in 75mm thick blinding under the base of Backwash Water Lagoon, Sludge Lagoon and RC partition wall</t>
  </si>
  <si>
    <t>2.2</t>
  </si>
  <si>
    <t>-Ditto- on sides of Backwash Water Lagoon and Sludge Lagoon  at 45 degrees slope including all necessary formwork</t>
  </si>
  <si>
    <t>2.3</t>
  </si>
  <si>
    <t>-Ditto- under the base slab of Inlet and Scour Chambers</t>
  </si>
  <si>
    <t>2.4</t>
  </si>
  <si>
    <t>-Ditto- under the Recirculation Chamber base slab</t>
  </si>
  <si>
    <t>Vibrated reinforced concrete class 25/20 in:</t>
  </si>
  <si>
    <t>2.5</t>
  </si>
  <si>
    <t xml:space="preserve">100mm thick Base Slab of Backwash Water Lagoon and Sludge Lagoon </t>
  </si>
  <si>
    <t>2.6</t>
  </si>
  <si>
    <t>-Ditto-  on sides of  Backwash Water Lagoon and Sludge Lagoon  at 45 degrees slope including all necessary formwork</t>
  </si>
  <si>
    <t xml:space="preserve">175mm thick Top Sorround Slab of Backwash Water Lagoon and Sludge Lagoon </t>
  </si>
  <si>
    <t>2.8</t>
  </si>
  <si>
    <t>200mm thick Base Slab of Inlet and Scour Chambers</t>
  </si>
  <si>
    <t>2.9</t>
  </si>
  <si>
    <t>-Ditto- base of Recirculation Pump Chamber</t>
  </si>
  <si>
    <t>-Ditto- slab on top surface of  access ramp  at slope n.e. 15 degrees, including all necessary formwork</t>
  </si>
  <si>
    <t>2.11</t>
  </si>
  <si>
    <t xml:space="preserve"> -Ditto- walls retaining fill under ramp</t>
  </si>
  <si>
    <t>2.12</t>
  </si>
  <si>
    <t>Extra over item 2.7 above for forming ribbed surface finish on concrete slab on access ramp</t>
  </si>
  <si>
    <t>2.13</t>
  </si>
  <si>
    <t xml:space="preserve">200mm thick Base Slab of RC Lagoon partition wall </t>
  </si>
  <si>
    <t>2.14</t>
  </si>
  <si>
    <t>-Ditto- Roof slab of Recirculation Pump Chamber</t>
  </si>
  <si>
    <t>2.15</t>
  </si>
  <si>
    <t>-Ditto- walls of Scour Chambers</t>
  </si>
  <si>
    <t>2.16</t>
  </si>
  <si>
    <t xml:space="preserve"> -Ditto- walls of Recirculation Pump Chamber</t>
  </si>
  <si>
    <t>2.17</t>
  </si>
  <si>
    <t>3</t>
  </si>
  <si>
    <t>Provide and fix high tensile reinforcement to SRN 127, including cutting, bending, propping with spacers and tying as specified</t>
  </si>
  <si>
    <t>3.1</t>
  </si>
  <si>
    <t>kg</t>
  </si>
  <si>
    <t>3.2</t>
  </si>
  <si>
    <r>
      <t>Mesh reinforcement type A393 weighing 6.16 kg/m</t>
    </r>
    <r>
      <rPr>
        <vertAlign val="superscript"/>
        <sz val="10"/>
        <rFont val="Arial"/>
        <family val="2"/>
      </rPr>
      <t>2</t>
    </r>
    <r>
      <rPr>
        <sz val="10"/>
        <rFont val="Arial"/>
        <family val="2"/>
      </rPr>
      <t xml:space="preserve"> on backwash water lagoon and sludge lagoon base slab and sloping surfaces</t>
    </r>
  </si>
  <si>
    <t>4</t>
  </si>
  <si>
    <t>Provide and fix shuttering including propping, strutting and striking, all as specified</t>
  </si>
  <si>
    <t>4.1</t>
  </si>
  <si>
    <t>Sides of base slab of Backwash Water Lagoon and Sludge Lagoon, width n.e 0.2m</t>
  </si>
  <si>
    <t>4.2</t>
  </si>
  <si>
    <t>-Ditto- for base slab RC Lagoon partition wall</t>
  </si>
  <si>
    <t>4.3</t>
  </si>
  <si>
    <t>-Ditto- for base slab of Scour Chambers</t>
  </si>
  <si>
    <t>4.4</t>
  </si>
  <si>
    <t>-Ditto- for base slab of Recirculation Pump Chamber</t>
  </si>
  <si>
    <t>175mm thick Top Sorround Slab of Backwash Water Lagoon and Sludge Lagoon</t>
  </si>
  <si>
    <t>Sides of RC Lagoon partition wall width n.e 3.0m</t>
  </si>
  <si>
    <t>-Ditto- walls of Recirculation Pump Chamber</t>
  </si>
  <si>
    <t>4.9</t>
  </si>
  <si>
    <t>4.10</t>
  </si>
  <si>
    <t>Sides of the wall retaining fill under the Ramp</t>
  </si>
  <si>
    <t>Sloping Formwork - Class F3 Finish</t>
  </si>
  <si>
    <t xml:space="preserve">Sides of Backwash Water Lagoon and Sludge Lagoon at 34 degrees slope </t>
  </si>
  <si>
    <t>Sides of 200mm thick slab on top surface of  access ramp  at slope n.e. 9 degrees</t>
  </si>
  <si>
    <t>Other Formwork - Class F3 Finish</t>
  </si>
  <si>
    <t>4.13</t>
  </si>
  <si>
    <t>Boxing out 500mm x 500mm holes in concrete walls of  Backwash Water Lagoon and Sludge Scour Chamber and making good after installation of pipework</t>
  </si>
  <si>
    <t>4.14</t>
  </si>
  <si>
    <t>Boxing out 350mm x 350mm holes in concrete walls of Backwash Water Lagoon and Sludge Lagoon and their inlet and outlet chambers. Rate includes making good after installation of pipework.</t>
  </si>
  <si>
    <t>4.15</t>
  </si>
  <si>
    <t>Boxing out 250mm x 250mm holes in concrete walls of Backwash Water Lagoon and Sludge Lagoon; their inlet and outlet chambers and the Recirculation Pump Chamber. Rate includes making good after installation of pipework</t>
  </si>
  <si>
    <t>5</t>
  </si>
  <si>
    <t>CONCRETE SURFACE FINISHES</t>
  </si>
  <si>
    <t>Granolithic  Concrete</t>
  </si>
  <si>
    <t>5.1</t>
  </si>
  <si>
    <t>6</t>
  </si>
  <si>
    <t>PIPEWORK</t>
  </si>
  <si>
    <t>APPROVED LINED FERROUS PIPES TO PN 16</t>
  </si>
  <si>
    <t>Supply, transport to site and store in secure place, including jointing materials, bolts, gaskets, packing, jointing glues, etc. as applicable</t>
  </si>
  <si>
    <t>250mm dia. Single Flanged 90° Bend (Mark a)</t>
  </si>
  <si>
    <t>250mm dia. All Flanged Gate Valve with extended spindle and wheel (Mark b)</t>
  </si>
  <si>
    <t>250mm dia. Flanged Spigot Pipe, length 2.4m with puddle flange at 750mm from flanged end and with spigot end bevelled (cut to suit on site) (Mark c1)</t>
  </si>
  <si>
    <t xml:space="preserve"> -Ditto- length 2.95m  (Mark c2)</t>
  </si>
  <si>
    <t xml:space="preserve"> -Ditto- length 3.6m  (Mark c3)</t>
  </si>
  <si>
    <t>300mm dia. Flanged Spigot Pipe, length 1.75m with puddle flange at 750mm from flanged end and with spigot end bevelled (cut to suit on site) (Mark d)</t>
  </si>
  <si>
    <t>300mm dia. Single Flanged 90° Bend (Mark e)</t>
  </si>
  <si>
    <t>200mm dia. Single Flanged 90° Bend (Mark A)</t>
  </si>
  <si>
    <t>200mm dia. All Flanged Gate Valve with extended spindle and wheel (Mark B)</t>
  </si>
  <si>
    <t>200mm dia. Flanged Spigot Pipe, length 2.85m with puddle flange at 565mm from flanged end and with spigot end bevelled (cut to suit on site) (Mark C1)</t>
  </si>
  <si>
    <t xml:space="preserve"> -Ditto- length 3.45m  (Mark C2)</t>
  </si>
  <si>
    <t xml:space="preserve"> -Ditto- length 4.1m  (Mark C3)</t>
  </si>
  <si>
    <t>250mm dia. Flanged Spigot Pipe, length 2.35m with puddle flange at 565mm from flanged end and with spigot end bevelled (cut to suit on site) (Mark D)</t>
  </si>
  <si>
    <t>250mm dia. Single Flanged 90° Bend (Mark E)</t>
  </si>
  <si>
    <t>Delivery Pipework to Stilling Well</t>
  </si>
  <si>
    <t>100mm dia Flanged Spigot Pipe 400mm long (Cut to suit on site) (Mark 1)</t>
  </si>
  <si>
    <t>100mm dia All Flanged 90° Bend (Mark 2)</t>
  </si>
  <si>
    <t>100mm dia Flange Adaptor (Mark 3)</t>
  </si>
  <si>
    <t>100mm dia Flanged Spigot Pipe 1200mm long (Cut to suit on site) (Mark 4)</t>
  </si>
  <si>
    <t>100mm dia All Flanged Pipe 600mm long with puddle flange at 300mm from one end. (Mark 5)</t>
  </si>
  <si>
    <t>100mm dia Double Flanged free-acting Check Valve (Non-return valve) (Mark 6)</t>
  </si>
  <si>
    <t>100mm dia All flanged Gate Valve with 2400mm long extension spindle and T-key (Mark 7)</t>
  </si>
  <si>
    <t>100mm dia Flanged Spigot Pipe, 685mm long (Mark 8)</t>
  </si>
  <si>
    <t>6.23</t>
  </si>
  <si>
    <t>100×100×100 mm dia All Flanged Tee (Mark 9)</t>
  </si>
  <si>
    <t>6.24</t>
  </si>
  <si>
    <t>100×150 mm dia All Flanged Concentric Taper (Mark 10)</t>
  </si>
  <si>
    <t>6.25</t>
  </si>
  <si>
    <t>150mm dia Flanged Spigot Pipe, 1200mm long (Mark 11)</t>
  </si>
  <si>
    <t>6.26</t>
  </si>
  <si>
    <t>150mm dia Coupling (Mark 12)</t>
  </si>
  <si>
    <t xml:space="preserve">Overflow and Scour Pipework </t>
  </si>
  <si>
    <t>6.27</t>
  </si>
  <si>
    <r>
      <t>150mm dia.Flanged Spigot 90</t>
    </r>
    <r>
      <rPr>
        <vertAlign val="superscript"/>
        <sz val="10"/>
        <rFont val="Arial"/>
        <family val="2"/>
      </rPr>
      <t xml:space="preserve">0 </t>
    </r>
    <r>
      <rPr>
        <sz val="10"/>
        <rFont val="Arial"/>
        <family val="2"/>
      </rPr>
      <t>bend with puddle flange at 100mm from spigot end (Mark i)</t>
    </r>
  </si>
  <si>
    <t>6.28</t>
  </si>
  <si>
    <t>150mm dia. Flanged pipe 800mm long (Cut to Suit on site) (Mark ii)</t>
  </si>
  <si>
    <t>6.29</t>
  </si>
  <si>
    <r>
      <t>150mm Dia flanged 450</t>
    </r>
    <r>
      <rPr>
        <vertAlign val="superscript"/>
        <sz val="10"/>
        <rFont val="Arial"/>
        <family val="2"/>
      </rPr>
      <t>0</t>
    </r>
    <r>
      <rPr>
        <sz val="10"/>
        <rFont val="Arial"/>
        <family val="2"/>
      </rPr>
      <t xml:space="preserve"> bend (Mark iii)</t>
    </r>
  </si>
  <si>
    <t>6.30</t>
  </si>
  <si>
    <t>150mm dia Flanged spigot pipe 920mm long with the Spigot end bevelled (Cut to suit on site) (Mark iv)</t>
  </si>
  <si>
    <t>6.31</t>
  </si>
  <si>
    <t>150mm dia flanged spigot pipe 1085mm long with puddle flange at 100 mm from the spigot end (Mark v)</t>
  </si>
  <si>
    <t>6.32</t>
  </si>
  <si>
    <t>150mm dia Flanged Gate Valve with extended spindle 3000mm long (Mark vi)</t>
  </si>
  <si>
    <t>CONCRETE S&amp;S PIPES</t>
  </si>
  <si>
    <t>6.33</t>
  </si>
  <si>
    <t>Backwash Water Lagoon inlet pipe; 450mm dia Concrete socket and spigot pipe 1.2m long with one end bevelled (Cut to suit on Site)</t>
  </si>
  <si>
    <t>6.34</t>
  </si>
  <si>
    <t>Backwash Water Lagoon Outlet Chamber outlet pipe; 300 mm dia Concrete socket and Spigot pipe 600mm long (Cut to suit on site)</t>
  </si>
  <si>
    <t>6.35</t>
  </si>
  <si>
    <t>Sludge lagoon inlet pipe; 225mm dia Concrete socket and spigot pipe 1.2m long with one end bevelled (Cut to suit on Site)</t>
  </si>
  <si>
    <t>6.36</t>
  </si>
  <si>
    <t>Sludge Lagoon Outlet Chamber outlet pipe; 225 mm dia Concrete socket and Spigot pipe 10.6 m long (Cut to suit on site)</t>
  </si>
  <si>
    <t>Transport from Site Store, Install,Test and Commission</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</si>
  <si>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</si>
  <si>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</si>
  <si>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</si>
  <si>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</si>
  <si>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</si>
  <si>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</si>
  <si>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</si>
  <si>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</si>
  <si>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</si>
  <si>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</si>
  <si>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</si>
  <si>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</si>
  <si>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</si>
  <si>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</si>
  <si>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</si>
  <si>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</si>
  <si>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</si>
  <si>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</si>
  <si>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</si>
  <si>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</si>
  <si>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</si>
  <si>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</si>
  <si>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</si>
  <si>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</si>
  <si>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</si>
  <si>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</si>
  <si>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</si>
  <si>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</si>
  <si>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</si>
  <si>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</si>
  <si>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</si>
  <si>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</si>
  <si>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</si>
  <si>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</si>
  <si>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</si>
  <si>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</si>
  <si>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PUMPS</t>
  </si>
  <si>
    <t>Recirculation Pumps</t>
  </si>
  <si>
    <r>
      <t>Supply, transport to site, install, test and commission submersible pumps (1 duty, 1 standby) complete with motor, base plate, fixing bolts, grouting, etc., for the following characteristics: Flow 68m</t>
    </r>
    <r>
      <rPr>
        <vertAlign val="superscript"/>
        <sz val="10"/>
        <rFont val="Arial"/>
        <family val="2"/>
      </rPr>
      <t>3</t>
    </r>
    <r>
      <rPr>
        <sz val="10"/>
        <rFont val="Arial"/>
        <family val="2"/>
      </rPr>
      <t xml:space="preserve"> per hour, dynamic head 18m, KSB Amarex 80-251 or approved. equivalent</t>
    </r>
  </si>
  <si>
    <t>Ditto but for- Sludge Lagoon Outlet Chamber  3100mm x 1800mm</t>
  </si>
  <si>
    <t>Ditto but for- Backwash Water Lagoon Inlet Chamber 1200mm x 1200mm</t>
  </si>
  <si>
    <t>Ditto but for- Backwash Water Lagoon Outlet Chamber 4050mm x 2200mm</t>
  </si>
  <si>
    <t>Ditto but for- Sludge Scour Chamber 2200mm x 1800mm</t>
  </si>
  <si>
    <t>Ditto but for- Recirculation Pump Chamber 2500mm x 1000mm</t>
  </si>
  <si>
    <t>8.7</t>
  </si>
  <si>
    <t>Ditto but for Recirculation Pump Chamber Scour chamber 1500mmx1500mm</t>
  </si>
  <si>
    <t>8.9</t>
  </si>
  <si>
    <t>Ditto- but for Sludge Lagoon outlet chamber</t>
  </si>
  <si>
    <t>8.10</t>
  </si>
  <si>
    <t>Ditto- but for Backwash Water lagoon outlet chamber</t>
  </si>
  <si>
    <t>8.11</t>
  </si>
  <si>
    <t>Ditto- but for recirculation pump chamber Scour and Overflow chamber</t>
  </si>
  <si>
    <t>Ditto- but for Sludge Scour chamber</t>
  </si>
  <si>
    <t>Ditto- but for Pump Control chamber</t>
  </si>
  <si>
    <t>Excavate to formation level in common material, part backfill after construction and reminder, cart away to tips identified by the Contractor in liaison with Local Authorities or use as fill on site, all as directed by the Engineer</t>
  </si>
  <si>
    <t>1.1.1</t>
  </si>
  <si>
    <t>Maximum depth n.e. 1.0m</t>
  </si>
  <si>
    <t>1.1.2</t>
  </si>
  <si>
    <t>-Ditto- but maximum depth 1.0m to 2.0m</t>
  </si>
  <si>
    <t>1.1.3</t>
  </si>
  <si>
    <t>-Ditto- but maximum depth 2.0m to 3.0m</t>
  </si>
  <si>
    <t>1.1.4</t>
  </si>
  <si>
    <t xml:space="preserve">Provide and place approved hardcore packing, hand packed and compacted to Engineer's approval, maximum 300mm thick layer.  Rate to include for provision, packing and compaction. </t>
  </si>
  <si>
    <t>1.1.5</t>
  </si>
  <si>
    <t>Extra Over Items 1.1 to 1.5 for excavation in rock Class 'A',  Blasting not permitted  (Provisional)</t>
  </si>
  <si>
    <t>1.1.6</t>
  </si>
  <si>
    <t>Extra Over Items 1.1 to 1.5 for excavation in rock Class 'B',  Blasting not permitted  (Provisional)</t>
  </si>
  <si>
    <t>1.1.7</t>
  </si>
  <si>
    <t>Extra Over Items 1.1 to 1.5 for excavation in rock Class 'C',  Blasting not permitted  (Provisional)</t>
  </si>
  <si>
    <t>FILL</t>
  </si>
  <si>
    <t>1.2.1</t>
  </si>
  <si>
    <t>Transport approved excavated material from site stock pile and use as fill. Compact in 200mm thick layers,making up levels under the sludge drying bed  base slab as directed by the Engineer. Compaction tests to be done for each layer as directed by the Engineer and to be included in the contractor's rates.</t>
  </si>
  <si>
    <t>1.2.2</t>
  </si>
  <si>
    <t>Provide, lay and level out the crushed stone, sand or gravel blinding 50mm thick to surface of filling, including watering and rolling to achieve satisfactory compaction.</t>
  </si>
  <si>
    <t>Trim sides of excavation to 60 degree slopes</t>
  </si>
  <si>
    <t>PAGE TOTAL CARRIED TO  COLLECTION PAGE</t>
  </si>
  <si>
    <t>Plain Concrete Class 15/20 in 50mm thick blinding layer under walls, bases of Sludge Dying Beds and Bases of Sludge Loading Bays.</t>
  </si>
  <si>
    <t>Base Slab - Drainage channel</t>
  </si>
  <si>
    <t>Base Slab - Beds- 300mm thick</t>
  </si>
  <si>
    <t>Base Slab - Sludge Loading Bays - 200mm thick</t>
  </si>
  <si>
    <t>Base Slab - Sludge Distribution Channel - 200mm thick</t>
  </si>
  <si>
    <t>Base Slab - Outlet Chambers - 300mm thick</t>
  </si>
  <si>
    <t>Base Slab - Inlet Chambers - 200mm thick</t>
  </si>
  <si>
    <t>Walls - Drainage Channel - 300mm thick</t>
  </si>
  <si>
    <t>Walls - Sludge Drying Beds - 300mm thick</t>
  </si>
  <si>
    <t>Walls - Sludge Distribution Channel - 125mm thick</t>
  </si>
  <si>
    <t>Walls - Outlet Chambers - 200mm thick</t>
  </si>
  <si>
    <t>Walls - Inlet Chambers - 200mm thick</t>
  </si>
  <si>
    <t>Columns - 400mm x 200mm</t>
  </si>
  <si>
    <t>Roof Slab - Outlet Chamber, 150 mm thick</t>
  </si>
  <si>
    <t>High Yield Reinforcement Bars, all diameters</t>
  </si>
  <si>
    <t>Provide and Fix Shuttering Including Propping, Strutting and Striking, all as specified</t>
  </si>
  <si>
    <t>(i)  Vertical Formwork - Class F1 Finish</t>
  </si>
  <si>
    <t>Sides of Slabs - width n.e 0.3m</t>
  </si>
  <si>
    <t>Sides of Walls -  width ne. 3.5m</t>
  </si>
  <si>
    <t>(ii)  Vertical Formwork - Class F3 Finish</t>
  </si>
  <si>
    <t>Sides of Walls -  width ne. 0.1m</t>
  </si>
  <si>
    <t>Sides of Walls - width n.e 3.5m</t>
  </si>
  <si>
    <t>Sides of Walls Sludge Distribution Channel - width n.e. 0.3m</t>
  </si>
  <si>
    <t>Sides of Base Sludge Distribution Channel - width n.e. 0.2m</t>
  </si>
  <si>
    <t>Sides of Columns - width n.e 0.2m</t>
  </si>
  <si>
    <t>Sides of Columns - width n.e 0.4m</t>
  </si>
  <si>
    <t>Soffits of Sludge Distribution Channel - width n.e. 0.65m</t>
  </si>
  <si>
    <t>Sides of Concrete roof slab for Outlet Chamber - width n.e 0.15m</t>
  </si>
  <si>
    <t>Other Formwork</t>
  </si>
  <si>
    <t>Box out for 400mm dia. pipes in 200mm thick Concrete Walls of Inlet Chambers and make good after Installation of Sludge Inlet Pipes.</t>
  </si>
  <si>
    <t>Box out for 225mm dia. pipes in 200mm thick Concrete Walls of Outlet Chambers and make good after Installation of the Outlet Pipes.</t>
  </si>
  <si>
    <t>Boxing out 400 mm x 400 mm holes in 300mm thick concrete walls  and making good for sludge inlet pipes</t>
  </si>
  <si>
    <t>Selected Machine Dressed Natural Stone Block Walling, Reinforced with 20 swg Hoop Iron at every alternate course, and Bedded, Jointed and Pointed in Cement Mortar (1:3):-</t>
  </si>
  <si>
    <t>200mm Thick Walling</t>
  </si>
  <si>
    <t>PRECAST CONCRETE</t>
  </si>
  <si>
    <t>Precast concrete slabs class 25/20 finished fair on all surfaces, size 400mm x 600mm x 75mm thick, laid on surface of filter media as per details on Drg. No. M407/CG/TW/NJ/SDB/02.</t>
  </si>
  <si>
    <t>Provide and install the following waterstops in construction joints including all surface treatment, formwork, forming of rebate 20 mm x 20 mm and sealing of rebate with polysulphide sealant all as per Drawings and Specification</t>
  </si>
  <si>
    <t>PIPEWORK, FITTINGS AND VALVES</t>
  </si>
  <si>
    <t>Supply, transport to site and store in secure place, including jointing material, bolts gaskets, packing, jointing glues, etc. as applicable</t>
  </si>
  <si>
    <t>Drainage Channel Pipework</t>
  </si>
  <si>
    <t>225mm dia. open jointed perforated concrete pipe 17m long</t>
  </si>
  <si>
    <t>Inlet Manhole Pipework</t>
  </si>
  <si>
    <t xml:space="preserve">400mm dia. concrete socket and spigot pipe, 1200mm long (cut to suit on site) </t>
  </si>
  <si>
    <t xml:space="preserve">Transport from Site Store, Install, Test and Commission. This rate includes provisions for all jointing and fixing materials </t>
  </si>
  <si>
    <t xml:space="preserve">400mm dia. concrete socket and spigot pipe (cut to suit on site) </t>
  </si>
  <si>
    <t xml:space="preserve">m </t>
  </si>
  <si>
    <t>All Steel Works to be completely cleaned by acid dipping prior to galvanising</t>
  </si>
  <si>
    <t>G.M.S Hand Stops at Inlet Chamber</t>
  </si>
  <si>
    <t>Provide and Place approved Filter Medium of Clean Sharp Sand 6mm nominal size in Drying Bed and finish level</t>
  </si>
  <si>
    <t>- Ditto - but gravel, 19mm</t>
  </si>
  <si>
    <t>- Ditto - but large stones, 38mm</t>
  </si>
  <si>
    <t>BILL No. 3.11</t>
  </si>
  <si>
    <t>1.2.3</t>
  </si>
  <si>
    <t>1.2.4</t>
  </si>
  <si>
    <t>1.2.5</t>
  </si>
  <si>
    <t>2.1.2</t>
  </si>
  <si>
    <t>2.2.1</t>
  </si>
  <si>
    <t>3.1.1</t>
  </si>
  <si>
    <t>3.1.2</t>
  </si>
  <si>
    <t>3.2.1</t>
  </si>
  <si>
    <t>3.2.2</t>
  </si>
  <si>
    <t>4.3.2</t>
  </si>
  <si>
    <t>1.9.1</t>
  </si>
  <si>
    <t>No</t>
  </si>
  <si>
    <t>BILL No. 3.3</t>
  </si>
  <si>
    <t>Filter Inlet</t>
  </si>
  <si>
    <r>
      <t xml:space="preserve">Bulk excavations and top soil stripping for all structures are measured under Bill No. </t>
    </r>
    <r>
      <rPr>
        <b/>
        <sz val="10"/>
        <rFont val="Arial"/>
        <family val="2"/>
      </rPr>
      <t>3.11</t>
    </r>
    <r>
      <rPr>
        <sz val="10"/>
        <rFont val="Arial"/>
        <family val="2"/>
      </rPr>
      <t xml:space="preserve"> (Site &amp; Ancillary Works).</t>
    </r>
  </si>
  <si>
    <r>
      <t xml:space="preserve">External sides of base slab; width &gt;0.2 </t>
    </r>
    <r>
      <rPr>
        <u/>
        <sz val="10"/>
        <rFont val="Arial"/>
        <family val="2"/>
      </rPr>
      <t>&lt;</t>
    </r>
    <r>
      <rPr>
        <sz val="10"/>
        <rFont val="Arial"/>
        <family val="2"/>
      </rPr>
      <t>0.4m</t>
    </r>
  </si>
  <si>
    <r>
      <t xml:space="preserve">Both sides of key; width &gt;0.4 </t>
    </r>
    <r>
      <rPr>
        <u/>
        <sz val="10"/>
        <rFont val="Arial"/>
        <family val="2"/>
      </rPr>
      <t>&lt;</t>
    </r>
    <r>
      <rPr>
        <sz val="10"/>
        <rFont val="Arial"/>
        <family val="2"/>
      </rPr>
      <t>1.22m</t>
    </r>
  </si>
  <si>
    <r>
      <t xml:space="preserve">Soffit of overflow chambers; width &gt;0.4 </t>
    </r>
    <r>
      <rPr>
        <u/>
        <sz val="10"/>
        <rFont val="Arial"/>
        <family val="2"/>
      </rPr>
      <t>&lt;</t>
    </r>
    <r>
      <rPr>
        <sz val="10"/>
        <rFont val="Arial"/>
        <family val="2"/>
      </rPr>
      <t>1.22m</t>
    </r>
  </si>
  <si>
    <r>
      <t xml:space="preserve">Splay in wall; width &gt;0.2 </t>
    </r>
    <r>
      <rPr>
        <u/>
        <sz val="10"/>
        <rFont val="Arial"/>
        <family val="2"/>
      </rPr>
      <t>&lt;</t>
    </r>
    <r>
      <rPr>
        <sz val="10"/>
        <rFont val="Arial"/>
        <family val="2"/>
      </rPr>
      <t>0.4m</t>
    </r>
  </si>
  <si>
    <r>
      <t xml:space="preserve">Splay out base slab; width &gt;0.2 </t>
    </r>
    <r>
      <rPr>
        <u/>
        <sz val="10"/>
        <rFont val="Arial"/>
        <family val="2"/>
      </rPr>
      <t>&lt;</t>
    </r>
    <r>
      <rPr>
        <sz val="10"/>
        <rFont val="Arial"/>
        <family val="2"/>
      </rPr>
      <t>0.4m</t>
    </r>
  </si>
  <si>
    <r>
      <t xml:space="preserve">Splay at column heads; width &gt;0.4 </t>
    </r>
    <r>
      <rPr>
        <u/>
        <sz val="10"/>
        <rFont val="Arial"/>
        <family val="2"/>
      </rPr>
      <t>&lt;</t>
    </r>
    <r>
      <rPr>
        <sz val="10"/>
        <rFont val="Arial"/>
        <family val="2"/>
      </rPr>
      <t>1.22m</t>
    </r>
  </si>
  <si>
    <r>
      <t xml:space="preserve">Internal sides of washout sumps; width &gt;0.4 </t>
    </r>
    <r>
      <rPr>
        <u/>
        <sz val="10"/>
        <rFont val="Arial"/>
        <family val="2"/>
      </rPr>
      <t>&lt;</t>
    </r>
    <r>
      <rPr>
        <sz val="10"/>
        <rFont val="Arial"/>
        <family val="2"/>
      </rPr>
      <t>1.22m</t>
    </r>
  </si>
  <si>
    <r>
      <t xml:space="preserve">Inner sides of access manholes; width &gt;0.4 </t>
    </r>
    <r>
      <rPr>
        <u/>
        <sz val="10"/>
        <rFont val="Arial"/>
        <family val="2"/>
      </rPr>
      <t>&lt;</t>
    </r>
    <r>
      <rPr>
        <sz val="10"/>
        <rFont val="Arial"/>
        <family val="2"/>
      </rPr>
      <t>1.22m</t>
    </r>
  </si>
  <si>
    <r>
      <t>Miscellaneous Work</t>
    </r>
    <r>
      <rPr>
        <b/>
        <sz val="10"/>
        <rFont val="Arial"/>
        <family val="2"/>
      </rPr>
      <t xml:space="preserve"> </t>
    </r>
    <r>
      <rPr>
        <sz val="10"/>
        <rFont val="Arial"/>
        <family val="2"/>
      </rPr>
      <t>(including provision and laying)</t>
    </r>
  </si>
  <si>
    <t>200mm dia. Single Flanged 90° bend (Cut to suit on site) (Mark 7)</t>
  </si>
  <si>
    <t>BILL No. 3.5</t>
  </si>
  <si>
    <t>Allow for testing, cleaning and sterilisation of Reservoir in accordance with specifications.</t>
  </si>
  <si>
    <t>BILL No. 3.9</t>
  </si>
  <si>
    <t>LS</t>
  </si>
  <si>
    <t>m³</t>
  </si>
  <si>
    <t>PAGE TOTAL CARRIED FORWARD TO BILL COLLECTION SHEET</t>
  </si>
  <si>
    <t>SITE CLEARANCE AND GENERAL EXCAVATION</t>
  </si>
  <si>
    <t>Top Soil Stripping</t>
  </si>
  <si>
    <t>Earthworks and Grading</t>
  </si>
  <si>
    <t>Murram Roads</t>
  </si>
  <si>
    <t>Footpaths</t>
  </si>
  <si>
    <t>Provide and lay:</t>
  </si>
  <si>
    <t>Precast concrete paving in 600mm x 600mm x 50mm slabs jointed and grouted up in lime and sand (1:3)</t>
  </si>
  <si>
    <t>FENCING AND GATES</t>
  </si>
  <si>
    <t>SURFACE WATER DRAINAGE</t>
  </si>
  <si>
    <t>Earth Drains</t>
  </si>
  <si>
    <t>Supply and plant approved grass on base and sides of the earth drain and maintenance until it takes root to the satisfaction of the Engineer (Provisional)</t>
  </si>
  <si>
    <t>Headwalls</t>
  </si>
  <si>
    <t>Amount</t>
  </si>
  <si>
    <t>Page Total, Page 1 of 7</t>
  </si>
  <si>
    <t>Page Total, Page 2 of 7</t>
  </si>
  <si>
    <t>Page Total, Page 3 of 7</t>
  </si>
  <si>
    <t>Page Total, Page 4 of 7</t>
  </si>
  <si>
    <t>Page Total, Page 5 of 7</t>
  </si>
  <si>
    <t>Page Total, Page 6 of 7</t>
  </si>
  <si>
    <t>Page Total, Page 7 of 7</t>
  </si>
  <si>
    <t>SUB-STRUCTURE</t>
  </si>
  <si>
    <t>Bulk excavations and top soil stripping for all structures are measured under Bill No. 3.12 (Site &amp; Ancillary Works).</t>
  </si>
  <si>
    <t>Extra Over Excavation in Any Position for:-</t>
  </si>
  <si>
    <t>Excavating in rock Class "A"</t>
  </si>
  <si>
    <t>Excavating in rock Class "B"</t>
  </si>
  <si>
    <t>Excavating in rock Class "C"</t>
  </si>
  <si>
    <t>Approved Selected Filling as Described:-</t>
  </si>
  <si>
    <t>Provide and deposit approved selected fill in  maximum 150mm thick layers in making up levels including achieving satisfactory compaction. Rate to include performing necessary compaction tests.</t>
  </si>
  <si>
    <t>Provide, lay and level out fine crushed stone, sand  or gravel blinding 50mm thick to surface of filling, including watering and rolling to achieve satisfactory compaction.</t>
  </si>
  <si>
    <t>Fill with approved hardcore in a 300mm thick layer including achieving satisfactory compaction.</t>
  </si>
  <si>
    <t>Chemical anti-termite treatment to surface of filling with an approved insecticide.</t>
  </si>
  <si>
    <t>Damp-Proof Membrane</t>
  </si>
  <si>
    <t>CONCRETE WORK</t>
  </si>
  <si>
    <t>Mass Concrete Class 15/20mm Maximum Aggregate as Described in:-</t>
  </si>
  <si>
    <t xml:space="preserve">75mm Thick blinding under the walls strip footings, column bases and over hardcore </t>
  </si>
  <si>
    <t>Guaranteed Strength Reinforced Concrete Class 25/20mm Maximum Aggregate as Described in:-</t>
  </si>
  <si>
    <t xml:space="preserve">400mm Thick Base Slab </t>
  </si>
  <si>
    <t>300mm Thick Column Bases and Wall Strip Footings</t>
  </si>
  <si>
    <t>Pump Plinth size 1850mm long x 750mm wide x 300mm deep</t>
  </si>
  <si>
    <t>Air Blower Plinth size 2500mm long x2150mm wide x 300mm deep</t>
  </si>
  <si>
    <t>Builders Work</t>
  </si>
  <si>
    <t>Drainage sump internal size 400mm long x400mm wide x 400mm deep made out of 150mm thick reinforced concrete base and walls including forming rebate 50mm wide x 75mm deep to top inner edges of sump wall to receive chequer plate cover (m.s.) and including all necessary excavation, disposal and formwork.</t>
  </si>
  <si>
    <t>Form cable duct internal size 200mm wide x 250mm deep in concrete floor slab including forming rebate 50mm wide x 75mm deep to top inner edges of channel wall to receive chequer plate cover (m.s.)</t>
  </si>
  <si>
    <t>Form drainage channel internal size 150mm wide and depth varying from 150mm to 200mm deep in concrete floor slab including forming rebate 50mm wide x 75mm deep to top inner edges of channel wall to receive mild steel grating cover (m.s.)</t>
  </si>
  <si>
    <t>Form pocket internal size 1900mm long x 800mm wide x 175mm deep in base slab to receive pump plinth (R.C.) including all the necessary formwork</t>
  </si>
  <si>
    <t>Form pocket internal size 2450mm long x 2200mm wide x 175mm deep in concrete topping to receive air blower plinth (R.C.) including all the necessary formwork</t>
  </si>
  <si>
    <t>100mm Thick ramp laid to slope not exceeding 15 degrees from horizontal</t>
  </si>
  <si>
    <t xml:space="preserve">Extra over for tamping concrete whilst still green to make ribbed finish of the ramp area.  </t>
  </si>
  <si>
    <t>Sides of 400mm thick pump house base slab</t>
  </si>
  <si>
    <t>Sides of 150mm thick pump house base slab</t>
  </si>
  <si>
    <t>Sides of 300mm column bases and columns in the foundations</t>
  </si>
  <si>
    <t>Sides of 300mm Walls Strip footings - Pump house walls</t>
  </si>
  <si>
    <t>Drainage sump internal size 400mm long x400mm wide x 400mm deep made out of 150mm thick reinforced concrete base and walls including forming rebate 50mm wide x 75mm deep to top inner edges of sump wall to receive chequer plate cover (m.s.) and including all necessary excavation, disposal and formwork</t>
  </si>
  <si>
    <t>Form cable duct internal size 200mm wide x 250mm deep in concrete floor slab including forming rebate 50mm wide x 75mm deep to top inner edges of channel wall to receive mild steel grating cover (m.s.)</t>
  </si>
  <si>
    <t xml:space="preserve">Edges of Pump Plinth size 1850mm long x 750mm wide x 300mm deep  not exceeding 300mm wide </t>
  </si>
  <si>
    <t>Edges of Air Blower Plinth size 2400mm long x 2150mm wide x 300mm deep  not exceeding 300mm wide</t>
  </si>
  <si>
    <t xml:space="preserve">RENDERING </t>
  </si>
  <si>
    <t xml:space="preserve">15mm Cement and sand (1:4) render to plinths, finished with a wood float </t>
  </si>
  <si>
    <t xml:space="preserve">Pump Plinth size 1850mm long x 750mm wide x 300mm deep including pocket in base slab </t>
  </si>
  <si>
    <t>Air Blower Plinth size 2400mm long x 2150mm wide x 300mm deep  including pocket in base slab</t>
  </si>
  <si>
    <t>Bonded Cement and Sand (1:4) Screed Bed in One Coat with Approved Hardener incorporated in the Mix, Well Bonded to Concrete Base as Described:-</t>
  </si>
  <si>
    <t>40mm Thick paving with wood float finish on pump house slab</t>
  </si>
  <si>
    <t xml:space="preserve">Prepare and apply two coats of bituminous paint on rendered plinth walls </t>
  </si>
  <si>
    <t>Provide and apply approved industrial Epoxy floor paint on the Pump House Floor.</t>
  </si>
  <si>
    <t>Bituminous Felt Damp-Proof Course as Described:-</t>
  </si>
  <si>
    <t>Joint Filler</t>
  </si>
  <si>
    <t>20mm Thick resin bonded cork filler between 1850 x 750 x 300mm pump plinth and 250mm thick floor slab sealed with 25mm deep bitumen</t>
  </si>
  <si>
    <t>20mm Thick resin bonded cork filler between 2400 x 2150 x 300mm air blower plinth and 250mm thick floor slab sealed with 25mm deep bitumen</t>
  </si>
  <si>
    <t>Natural Stone Block Walling, Medium Chisel Dressed, Reinforced with 20 swg Hoop Iron at every third course, and Bedded, Jointed and Pointed in Cement Mortar (1:4):-</t>
  </si>
  <si>
    <t xml:space="preserve">Upstand for the control panel </t>
  </si>
  <si>
    <t>Beams</t>
  </si>
  <si>
    <t>Slabs size 600 x 600 x 50mm Thick  laid on and including 50mm thick bed of sand and jointing and pointing in cement mortar</t>
  </si>
  <si>
    <t>Provide and Fix High Tensile Steel Reinforcement to SRN 127 including Cutting, Bending, Propping with  Spacers and Tying as Specified :-</t>
  </si>
  <si>
    <t xml:space="preserve">Provide and Fix Shuttering Including Propping, Strutting and Striking, all as Specified. </t>
  </si>
  <si>
    <t>Upstand for the control panel, columns and beams in the superstructure.</t>
  </si>
  <si>
    <t>Selected Machine Dressed Natural Stone Block Walling, Reinforced with 20 swg Hoop Iron at Every Third Courses, and Bedded, Jointed and Pointed in Cement Mortar (1:5):-</t>
  </si>
  <si>
    <t>Extra over walling for ruled horizontal and flush vertical joints</t>
  </si>
  <si>
    <t xml:space="preserve">200mm Thick x 275mm wide precast concrete cill bedded, jointed and pointed in cement mortar on top of 200mm wall </t>
  </si>
  <si>
    <t>12.5mm thick cement gauged plaster internally on blockwork  surfaces</t>
  </si>
  <si>
    <t>12.5mm thick cement and sand rendering externally on concrete surfaces</t>
  </si>
  <si>
    <t xml:space="preserve">Rates to include for Provision of all Material, Fabrication and Fixing </t>
  </si>
  <si>
    <t>Floor Gratings</t>
  </si>
  <si>
    <t>Mild steel grating drain channel cover 240mm wide  x 5900mm long made out of 16mm round m.s transverse bars welded at 20mm spacing to 16mm round m.s longitudinal bars welded to 38 x 38 x 6mm thick m.s angles</t>
  </si>
  <si>
    <t>Mild steel chequer plate cover for cable duct internal size 200mm wide x 250mm deep</t>
  </si>
  <si>
    <t>UB Gantry</t>
  </si>
  <si>
    <t>Supply and Fix the Following Pressed Metal Louvre Doors with 100 x 50mm Stiles and Top Rails, 150 x 50mm Middle and Bottom Rails With Pressed Metal Infill Louvres and 100 x 50mm Pressed Metal Frames, Including Hinges, Pad Bolts and Tower Bolts, All To Manufacturer's Details, With  Three Coats Gloss Paint  Complete With Opening Accessories Including Bedding and Pointing Around Frames in Cement Mortar:-</t>
  </si>
  <si>
    <t>Supply and Fix the following Standard Section Steel Casement Windows, including 4mm Thick Clear Sheet Glass glazed to Steel Casements  with putty, complete with the following, all finished with three coats oil paint:-</t>
  </si>
  <si>
    <t>- Opening accessories, including building in lugs to jambs and head and water-proofing and filling around opening with approved compound</t>
  </si>
  <si>
    <t>- Solid Timber Window Board, 200mm wide x 25mm thick, exposed edge with bull-nose finish</t>
  </si>
  <si>
    <t>- Burglar-Proofing Fabricated from 12 x 12mm Mild Steel Square Bars at 150mm Centres Vertically and 150mm Horizontally and Fixed Internally to Surrounding Wall with 12mm Mild Steel Fish-Tailed Lugs at Maximum 600mm Centres;</t>
  </si>
  <si>
    <t>Window size 1797 x 1197mm high in 3 equal panels with upper part having 2 No. fixed and 1 No. top hung ventilator,and lower half having 2 No. side-hung panels opening outward and 1 No. fixed panel (W1)</t>
  </si>
  <si>
    <t>Window size 1797 x 597mm high in 3 equal panels, with upper part having 2 no.  fixed &amp; 1 no. top - hung ventillator &amp; lower half having 2 no. side hung panel openning outwards, and 1 no. fixed panel (W5)</t>
  </si>
  <si>
    <t>PVC Gauze Screen set on and including a Timber Framing all Round and Fixing to Wall :-</t>
  </si>
  <si>
    <t xml:space="preserve">Gauze size 1275 x 600mm high </t>
  </si>
  <si>
    <t xml:space="preserve">Gauze size 1800 x 870mm high </t>
  </si>
  <si>
    <t>Allow for painting of all pipework within the Pump House with 3 coats of approved super gloss paint applied on 1 coat primer</t>
  </si>
  <si>
    <t>Concrete, Single Lap  Interlocking Roof Tiles on and Including Sawn Cypress (Grade 2) Battens Size 40 x 40mm Pressure Impregnated with Approved Preservative:-</t>
  </si>
  <si>
    <t>Roof tiles</t>
  </si>
  <si>
    <t>Extra Over Roofing Tiles for:-</t>
  </si>
  <si>
    <t xml:space="preserve">Ridge capping including  bedding and pointing in cement sand (1:4) mortar with colouring to match colour of tiles </t>
  </si>
  <si>
    <t xml:space="preserve">Hip capping ditto </t>
  </si>
  <si>
    <t xml:space="preserve">Filled ends of ridge capping or hip capping </t>
  </si>
  <si>
    <r>
      <t>Gauge 28 galvanised plain sheets as laid as underlay and nailed to rafters (m</t>
    </r>
    <r>
      <rPr>
        <sz val="10"/>
        <rFont val="Calibri"/>
        <family val="2"/>
      </rPr>
      <t>²</t>
    </r>
    <r>
      <rPr>
        <sz val="10"/>
        <rFont val="Arial"/>
        <family val="2"/>
      </rPr>
      <t>)</t>
    </r>
  </si>
  <si>
    <t>Double Pitch Roof Truss With 600mm Eaves Projection, in 150 x 50mm Rafters, Ceiling joists, Struts and Ties in Sawn Cypress Grade II Seasoned and Pressure Impregnated with Wood Preservative and timber joints with Bolted and Nailed Connections to the Engineer's Approval :-</t>
  </si>
  <si>
    <t>Equal truss 6600mm clear span and 1560mm high at 1500mm c/c</t>
  </si>
  <si>
    <t>Sawn Cypress Grade II Maximum Moisture Content 12% Seasoned and Pressure Impregnated with Wood Preservative and Timber Joints With Bolted and Nailed Connections to the Engineer's Approval:-</t>
  </si>
  <si>
    <t xml:space="preserve">150 x 50mm Intermediate and hip rafters </t>
  </si>
  <si>
    <t xml:space="preserve">150 x 75mm Purlins </t>
  </si>
  <si>
    <t xml:space="preserve">180 x 50mm Ridge board </t>
  </si>
  <si>
    <t xml:space="preserve">100 x 50mm Wall plate tied to wall with 20 s.w.g. hoop iron at 900mm centres and bedded in cement mortar (1:4) on top of wall </t>
  </si>
  <si>
    <t>250 x 40mm Fascia  board, fixed with screws</t>
  </si>
  <si>
    <t>12mm Thick Approved Chipboard to BS 2604, Part 2, density 480-640kgs, per Square Meter in Sheets Size 2400 x 1200mm Fixed to and Including 50 x 50mm Sawn Cypress Grade 2 Battens at 600mm Centres in Both Directions Complete with Gauge Jointing Material</t>
  </si>
  <si>
    <t xml:space="preserve">Horizontal ceiling fixed to underside of trusses </t>
  </si>
  <si>
    <t xml:space="preserve">12mm Cornice 50mm high, plugged </t>
  </si>
  <si>
    <t>Extra over ceiling lining for forming removable access trap door size 600 x 600mm with 100 x 38 mm sawn treated cypress trimming joists between tie beams,120 x 20mm (finished ) wrot cypress  frame all round and 20mm blockboard removable panel set loose on top of framing.</t>
  </si>
  <si>
    <t>Allow for cutting and leaving all necessary holes, notches, mortices, sinkings and chases both in the structure and its finishes and for all making good in connection with concealed conduits or cables</t>
  </si>
  <si>
    <t>PIPEWORK AND FITTINGS</t>
  </si>
  <si>
    <t>Backwash Pumps - Suction Main (Approved Lined Ferrous Pipe Fittings)</t>
  </si>
  <si>
    <r>
      <t>300mm dia. special 90</t>
    </r>
    <r>
      <rPr>
        <vertAlign val="superscript"/>
        <sz val="10"/>
        <rFont val="Arial"/>
        <family val="2"/>
      </rPr>
      <t>0</t>
    </r>
    <r>
      <rPr>
        <sz val="10"/>
        <rFont val="Arial"/>
        <family val="2"/>
      </rPr>
      <t xml:space="preserve"> bend, one end flanged, other end bellmouth shaped (Mark A)</t>
    </r>
  </si>
  <si>
    <t>300mm dia. all flanged pipe, length 2000mm (Mark B)</t>
  </si>
  <si>
    <t>300mm dia. all flanged pipe 1400mm long with puddle flange at 450mm from one end (Mark C)</t>
  </si>
  <si>
    <t>300 mm dia. flange spigot pipe 1330mm long (Mark C1)</t>
  </si>
  <si>
    <t>300mm dia. Flanged adaptor (Mark C2)</t>
  </si>
  <si>
    <t>300mm x 300mm dia. all flanged tee (Mark D)</t>
  </si>
  <si>
    <t>300mm dia. all flanged pipe, length 800mm (Mark E)</t>
  </si>
  <si>
    <t>300mm x 150mm  dia. special all flanged level invert tee (Mark F)</t>
  </si>
  <si>
    <t>300mm dia. blank flange (Mark G)</t>
  </si>
  <si>
    <t>150mm dia. all flanged pipe, length 444mm (Mark H)</t>
  </si>
  <si>
    <t>150mm dia. all flanged pipe 600mm long with puddle flange at 400mm from one end (Mark I)</t>
  </si>
  <si>
    <t>150 mm dia. flange spigot pipe 795mm long (Mark J)</t>
  </si>
  <si>
    <t>150mm dia. Flanged adaptor (Mark K)</t>
  </si>
  <si>
    <t>150mm dia. all flanged gate valve to BS 5163 (Mark L)</t>
  </si>
  <si>
    <t>150mm dia. all flanged special 90º bend (Mark M)</t>
  </si>
  <si>
    <t>150mm x 100mm dia. all flanged eccentric taper (Mark N)</t>
  </si>
  <si>
    <t>Backwash Pumps - Delivery Main (Approved Lined Ferrous Pipe Fittings)</t>
  </si>
  <si>
    <t>25mm dia. pressure gauge (pressure class up to 10 bars) -  Hunter or approved equivalent (Mark 2)</t>
  </si>
  <si>
    <t>100mm dia. all flanged 90° bend (Mark 3)</t>
  </si>
  <si>
    <t>100mm dia. all flanged free acting check valve (Non return valve (Mark 4)</t>
  </si>
  <si>
    <t>100mm dia. all flanged gate valve to BS 5163 (Mark 5)</t>
  </si>
  <si>
    <t>100mm dia. flange adaptor (Mark 6)</t>
  </si>
  <si>
    <t>100mm dia. flanged spigot pipe, length 640mm (Mark 7)</t>
  </si>
  <si>
    <t>100mm dia. all flanged pipe 800mm long with puddle flange at 250mm from one end (Mark 8)</t>
  </si>
  <si>
    <t>100mm x 50mm dia. all flanged radial tee (Mark 9)</t>
  </si>
  <si>
    <t>50mm dia. Single orifice air valve with built in isolating valve (Mark 10)</t>
  </si>
  <si>
    <t>150mm dia. flanged spigot pipe 1980mm long (Mark 11)</t>
  </si>
  <si>
    <t>150mm x 100mm dia. all flanged radial tee (Mark 12)</t>
  </si>
  <si>
    <t>150mm dia. blank flange (Mark 13)</t>
  </si>
  <si>
    <t>150mm dia. all flanged pipe, length 2720mm (Mark 14)</t>
  </si>
  <si>
    <t>150 mm dia. flange spigot pipe 1200mm long (Mark 15)</t>
  </si>
  <si>
    <t>150mm dia.V.J. Coupling (Mark 16)</t>
  </si>
  <si>
    <t>Airwash - Delivery Main (Approved Lined Ferrous Pipe Fittings</t>
  </si>
  <si>
    <t>150mm dia. plain ended pipe, length 200 mm (Cut to suit on site) (Mark 1)</t>
  </si>
  <si>
    <t>150mm dia. flanged spigot 90º bend (Mark 2)</t>
  </si>
  <si>
    <t>150mm dia. flange adaptor (Mark 3)</t>
  </si>
  <si>
    <t>150mm dia. flanged spigot pipe, length 475mm (Mark 4)</t>
  </si>
  <si>
    <t>150mm dia. flanged butterfly valve (Mark 5)</t>
  </si>
  <si>
    <t>150mm x 150mm x 150mm dia. all flanged radial tee (Mark 6)</t>
  </si>
  <si>
    <t>150mm dia. blank flange (Mark 7)</t>
  </si>
  <si>
    <t>150mm dia. all flanged pipe, length 2470mm (Mark 8)</t>
  </si>
  <si>
    <t>150mm dia. all flanged 90° bend (Mark 9)</t>
  </si>
  <si>
    <t>150mm dia. all flanged pipe, length 1200mm with puddle flange at 290mm from one end (Mark 10)</t>
  </si>
  <si>
    <t>150mm dia. flanged spigot pipe, length 1200mm (Mark 11)</t>
  </si>
  <si>
    <t>150mm dia.V.J. Coupling (Mark 12)</t>
  </si>
  <si>
    <t>Special 100mm x 65mm all flanged concentric taper with 25mm dia. Male threaded tapping for pressure gauge (Mark 1)</t>
  </si>
  <si>
    <t>Backwash Pumps</t>
  </si>
  <si>
    <r>
      <t>Supply, transport to site, install, test and commission centrifugal pumps (1 duty, 1 standby) complete with motor, base plate, fixing bolts, grouting, etc., for the following characteristics: Flow 91m</t>
    </r>
    <r>
      <rPr>
        <vertAlign val="superscript"/>
        <sz val="10"/>
        <rFont val="Arial"/>
        <family val="2"/>
      </rPr>
      <t xml:space="preserve">3 </t>
    </r>
    <r>
      <rPr>
        <sz val="10"/>
        <rFont val="Arial"/>
        <family val="2"/>
      </rPr>
      <t>per hour, dynamic head 20m, KSB Etarnorm 80-250 or approved equivalent.</t>
    </r>
  </si>
  <si>
    <t>AIR BLOWERS</t>
  </si>
  <si>
    <t>Supply, transport to site, install, test and commission air blowers (1 duty, 1 standby); Include for electric motor, air receiver, pressure gauge, pressure switch, safety valve, isolating valve, automatic moisture seperator with differential pressure gauge regulator, air drier, oil water filter and all piping and valvers KAESER or equivalent - capacity 30 m³/min (free air)</t>
  </si>
  <si>
    <t>RATE
(Kshs)</t>
  </si>
  <si>
    <t>AMOUNT
(Kshs)</t>
  </si>
  <si>
    <t>BILL No. 3.10</t>
  </si>
  <si>
    <t>Site clearance and top soil stripping for all structures measured under Bill No. 2/3.9 - Site and Ancillary Works.</t>
  </si>
  <si>
    <t>Stack excavated vegetable  top soil  on site for re-use</t>
  </si>
  <si>
    <t>Excavate 0.00 - 1.50m deep starting from stripped levels to receive :-</t>
  </si>
  <si>
    <t xml:space="preserve">Strip foundations </t>
  </si>
  <si>
    <t>Excavating in coral or hard material</t>
  </si>
  <si>
    <t>Stack excavated material on site:-</t>
  </si>
  <si>
    <t>Stack excavated material arising from  excavation on site for re-use</t>
  </si>
  <si>
    <t>Approved Filling from stacked materials</t>
  </si>
  <si>
    <t>Remove from stack and fill and ram materials around foundation trenches and column bases</t>
  </si>
  <si>
    <t>Disposal</t>
  </si>
  <si>
    <t>Load and cart away excess excavated soil to an approved dumping site</t>
  </si>
  <si>
    <t xml:space="preserve">Provide and deposit approved hardcore fill material 225mm thick in maximum 100mm thick layers in making up levels </t>
  </si>
  <si>
    <t>Provide, lay and level out, 50mm thick murram or quarry chips blinding to surface of filling, including watering and rolling to achieve satisfactory compaction</t>
  </si>
  <si>
    <t>Hand packing hardcore to form vertical or battering face 100mm wide</t>
  </si>
  <si>
    <t>500 Gauge polythene damp-proof membrane laid in 2 layers, laid over blinding</t>
  </si>
  <si>
    <t>Mass Concrete Class P 15/20mm, maximum aggregate as described in:-</t>
  </si>
  <si>
    <t xml:space="preserve">50mm Thick blinding under foundation concrete </t>
  </si>
  <si>
    <t>Column bases and foundation columns</t>
  </si>
  <si>
    <t>150mm Thick floor slab</t>
  </si>
  <si>
    <t>Reinforcement ( All Provisional)</t>
  </si>
  <si>
    <r>
      <t>Fabric Reinforcement No. A142 Mesh Size 150 x 150mm Weighing 2.22 kgs Per m</t>
    </r>
    <r>
      <rPr>
        <vertAlign val="superscript"/>
        <sz val="10"/>
        <rFont val="Arial"/>
        <family val="2"/>
      </rPr>
      <t>2</t>
    </r>
    <r>
      <rPr>
        <sz val="10"/>
        <rFont val="Arial"/>
        <family val="2"/>
      </rPr>
      <t xml:space="preserve"> , with minimum 150mm wide side and end laps, laid in bed.</t>
    </r>
  </si>
  <si>
    <t>Hot Rolled High Yield Steel Deformed Bars to B.S.4449, Including Bends, Hooks, Tying wire, Distance Blocks and Ordinary Spacers:-</t>
  </si>
  <si>
    <t>10mm Diameter</t>
  </si>
  <si>
    <t>12mm Diameter</t>
  </si>
  <si>
    <t>16mm Diameter</t>
  </si>
  <si>
    <t>20mm Diameter</t>
  </si>
  <si>
    <t>Formwork to surfaces, including cutting fins or filling of small voids</t>
  </si>
  <si>
    <t xml:space="preserve">Vertical sides of column </t>
  </si>
  <si>
    <t>Edges of surface bed 150mm high</t>
  </si>
  <si>
    <t>Natural Coral Stone Walling, Medium Chisel Dressed, Reinforced with 20 swg Hoop Iron at every alternate course, and Bedded, Jointed and Pointed in Cement Mortar (1:3):-</t>
  </si>
  <si>
    <t>One layer bitumen felt damp proof course  to B.S. 743, Type A, Hessian base, weighing 3.8 kgs. per m2 with 150mm laps, bedded in cement mortar</t>
  </si>
  <si>
    <t>100mm Wide under walls</t>
  </si>
  <si>
    <t>Plinths</t>
  </si>
  <si>
    <t xml:space="preserve">15mm Cement and sand (1:4) render to plinth walls, finished with a wood float </t>
  </si>
  <si>
    <t>Allow for the Following :-</t>
  </si>
  <si>
    <t>Allow for keeping the whole of the excavations free from all spring and running water by pumping or other such means as may be necessary</t>
  </si>
  <si>
    <t>Allow for maintaining and upholding the sides of excavations clear of all fallen materials, rubbish etc.</t>
  </si>
  <si>
    <t>8mm Diameter</t>
  </si>
  <si>
    <t xml:space="preserve">Vertical sides and soffites of horizontal floor or roof beams </t>
  </si>
  <si>
    <t>Selected Coral Stone Block Walling, Fine Chisel Dressed or Machine Dressed, Reinforced with 20 swg Hoop Iron at every alternate courses, and Bedded, Jointed and Pointed in Cement Mortar (1:3):-</t>
  </si>
  <si>
    <r>
      <t>Extra over</t>
    </r>
    <r>
      <rPr>
        <sz val="10"/>
        <rFont val="Arial"/>
        <family val="2"/>
      </rPr>
      <t xml:space="preserve"> walling for ruled horizontal  joints</t>
    </r>
  </si>
  <si>
    <t>Fair raking cutting for walling</t>
  </si>
  <si>
    <t>150mm Wide concrete cill bedded, jointed and pointed in cement mortar on top of 200mm wall, and set in window opening :-</t>
  </si>
  <si>
    <t>600mm Long</t>
  </si>
  <si>
    <t>1200mm Long</t>
  </si>
  <si>
    <t>1800mm Long</t>
  </si>
  <si>
    <t>Selected Coral Stone Block Walling, Medium Chisel Dressed, Reinforced with 20 swg Hoop Iron at every alternate courses, and Bedded, Jointed and Pointed in Cement Mortar (1:3):-</t>
  </si>
  <si>
    <t>100mm Thick walling</t>
  </si>
  <si>
    <t xml:space="preserve">200mm Thick </t>
  </si>
  <si>
    <t>CARPENTRY</t>
  </si>
  <si>
    <t>Double Pitch Roof Truss With 600mm eaves projection, in 150 x 50mm Rafters, Ceiling Joists, Struts and Ties in Sawn Cypress Grade II Seasoned and Pressure Impregnated with Wood Preservative and timber joints with bolted and nailed connections to the Engineer's approval :-</t>
  </si>
  <si>
    <t>Equal truss 4900mm clear span and 1225mm high</t>
  </si>
  <si>
    <t>150 x 50mm Intermediate rafters</t>
  </si>
  <si>
    <t>200 x 40mm Fascia  board</t>
  </si>
  <si>
    <t>200 x 50mm  Ridge board</t>
  </si>
  <si>
    <t>40 x 40mm Battens at 300mm centres to receive tiles</t>
  </si>
  <si>
    <t>Bed wall plate in cement mortar (1:4)</t>
  </si>
  <si>
    <t>EXTERNAL AND INTERNAL OPENINGS</t>
  </si>
  <si>
    <t>DOORS, FRAMES, ETC</t>
  </si>
  <si>
    <t>Timber Door Frames</t>
  </si>
  <si>
    <t>Wrot Cypress</t>
  </si>
  <si>
    <t>Wrot Cypress Door Frames size 100 x 50mm with a suitable rebate to receive hinged door panel, including suitable mild steel cramps fixed to back of frame and fixing to door opening size and all necessary woodwork finishes (prepare, knot, prime, stop and apply two undercoats and one finishing coat hard gloss paint to woodwork):-</t>
  </si>
  <si>
    <t>Frame to fit door opening  900mm wide x 2400mm high</t>
  </si>
  <si>
    <t>DOORS</t>
  </si>
  <si>
    <t>Panelled Doors</t>
  </si>
  <si>
    <t>50mm Thick Prime Grade  Cypress Panelled Door With 50 x 100mm Stiles and Top Rails,50 x 150mm Middle and Bottom Rails  and Infill Panels in 50 x 100mm T &amp; G battens (See Door Details in Appendix)  :-</t>
  </si>
  <si>
    <t xml:space="preserve"> Door size 800 x 2030 mm high  with 990 x 140mm Georgian wired clear glass view panel. </t>
  </si>
  <si>
    <t>Fanlights</t>
  </si>
  <si>
    <t>Fanlight Panel in-filled with 5mm thick Frosted Glass with a Clear Pattern and With 12mm Thick Hardwood Lipping All Round:-</t>
  </si>
  <si>
    <t xml:space="preserve">Fanlight panel size 875mm wide x 275mm high </t>
  </si>
  <si>
    <t xml:space="preserve">Wrot Cypress </t>
  </si>
  <si>
    <t>20 x 20mm Quadrant</t>
  </si>
  <si>
    <t>50 x 15mm Architrave</t>
  </si>
  <si>
    <t>IRONMONGERY</t>
  </si>
  <si>
    <t>SUPPLY  and afterwards Fix the following Ironmongery with Matching Screws as Described:-</t>
  </si>
  <si>
    <r>
      <t>Pairs</t>
    </r>
    <r>
      <rPr>
        <sz val="10"/>
        <rFont val="Arial"/>
        <family val="2"/>
      </rPr>
      <t xml:space="preserve"> 100 mm Stainless steel butt hinges</t>
    </r>
  </si>
  <si>
    <t>Briton door closer (240 secs)</t>
  </si>
  <si>
    <t>Three-lever mortice lock as "Union" Ref: 2279 complete with set of anodized aluminium lever handles as "Union" Ref.681-06-02</t>
  </si>
  <si>
    <t>Two-lever mortice lock as "Union" Ref: 2279 complete with set of anodized aluminium lever handles as "Union" Ref.681-06-02</t>
  </si>
  <si>
    <t>Stainless steel buffer coat hooks</t>
  </si>
  <si>
    <t>Pair of Stainless steel lever handles</t>
  </si>
  <si>
    <t>Stainless steel kicking plate size 800 x 200mm</t>
  </si>
  <si>
    <t>Rubber door stop fixed to floor or wall with screw</t>
  </si>
  <si>
    <r>
      <t>Pairs</t>
    </r>
    <r>
      <rPr>
        <sz val="10"/>
        <rFont val="Arial"/>
        <family val="2"/>
      </rPr>
      <t xml:space="preserve"> 75mm. Brass butt hinges</t>
    </r>
  </si>
  <si>
    <t>75mm. Barrel bolt</t>
  </si>
  <si>
    <t>100mm D-pull handles</t>
  </si>
  <si>
    <t>Cupboard door lock</t>
  </si>
  <si>
    <t>Approved drawer knobs</t>
  </si>
  <si>
    <t>Supply and Fix the following Standard Section Steel Casement Windows, including 4mm Thick Clear Sheet Glass glazed to Steel Casements  with putty, complete with opening accessories, including building in lugs to jambs and head and water-proofing and filling around opening with approved compound; and including burglar-proofing fabricated from 12 x 12mm mild steel square bars at 150mm centres vertically and 150mm horizontally and fixed internally to surrounding wall with 12mm mild steel fish-tailed lugs at maximum 600mm centres; all finished with three coats oil paint, :-</t>
  </si>
  <si>
    <t>Window size 1797 x 1197mm high with  1 No. fixed and 2 No. side hung opening bottom sashes and with 2 No. fixed and 1 No. top-hung top ventilators  with permanent ventilator hood over (W1)</t>
  </si>
  <si>
    <t>Window size 1197 x 1397mm high with 1 No. fixed and 1 No. side hung opening bottom sashes and with 1 No. fixed and 1 No. top-hung top ventilators with permanent ventilator hood over (W3)</t>
  </si>
  <si>
    <t>Window size 597 x 1197mm high with 1 No. fixed bottom sashes and with 1 No. top-hung top ventilators 200mm high with permanent ventilator hood over (W4)</t>
  </si>
  <si>
    <t>Supply and Fix the following Pressed Metal Louvre Doors with 100 x 25mm Stiles and Top &amp; Bottom Rails, 150 x 25mm Middle Rail and 50 x 25mm Metal Infill Louvres and 100 x 25mm Pressed Metal Frames, Including Hinges, Pad Bolts and Tower Bolts, All To Manufacturer's Details, with one coat lead oxide primer complete with three lever mortice lock including bedding and pointing around frames in cement mortar:-</t>
  </si>
  <si>
    <t>Single door size 900 x 2400 mm high</t>
  </si>
  <si>
    <t xml:space="preserve"> FITTINGS</t>
  </si>
  <si>
    <t xml:space="preserve">The following in 1No. Laboratory Fitting 600mm wide x 900mm high and overall 6900 mm girth </t>
  </si>
  <si>
    <t>7.1</t>
  </si>
  <si>
    <t>75mm Thick reinforced Concrete Class 20/20mm worktop</t>
  </si>
  <si>
    <t>7.2</t>
  </si>
  <si>
    <t>Mesh Reinforcement Ref. A 142 in concrete top slab.</t>
  </si>
  <si>
    <t>7.3</t>
  </si>
  <si>
    <t>Sawn formwork as described to horizontal soffites of worktop</t>
  </si>
  <si>
    <t>7.4</t>
  </si>
  <si>
    <t>Ditto to edges 75-150mm girth</t>
  </si>
  <si>
    <t>7.5</t>
  </si>
  <si>
    <t>20mm Thick cement and sand (1:4) screed to top and sides of worktop</t>
  </si>
  <si>
    <t>7.6</t>
  </si>
  <si>
    <t>12.5mm Thick gauged cement plaster to horizontal soffites of worktop</t>
  </si>
  <si>
    <t>7.7</t>
  </si>
  <si>
    <t>Prepare and apply  two coats plastic emulsion paint to plastered horizontal soffites of  worktop</t>
  </si>
  <si>
    <t>7.8</t>
  </si>
  <si>
    <t>Form groove 100mm deep in masonry wall to receive 75mm edge of concrete bench, build in last and make good</t>
  </si>
  <si>
    <t>7.9</t>
  </si>
  <si>
    <t>125mm Concrete (1:3:6) in benching</t>
  </si>
  <si>
    <t>Formwork  to edge of benching  75-150mm. high</t>
  </si>
  <si>
    <t>100mm Thick solid concrete block walling in gauged cement mortar</t>
  </si>
  <si>
    <t>100 x 19mm High cement and sand skirting</t>
  </si>
  <si>
    <t>12.5mm Thick gauged cement plaster to walls</t>
  </si>
  <si>
    <t>Prepare and apply  two coats plastic emulsion paint to plastered walls</t>
  </si>
  <si>
    <t>50 x 25mm (finished) Wrot prime grade cypress bearer</t>
  </si>
  <si>
    <t>50 x 25mm (finished) Wrot prime grade cypress bearer, plugged</t>
  </si>
  <si>
    <t>75 x 32mm Wrot prime grade cypress door frame, plugged</t>
  </si>
  <si>
    <t>25mm Blockboard shelves</t>
  </si>
  <si>
    <t>7.19</t>
  </si>
  <si>
    <t>25mm Blockboard double door overall size 825 x 675mm high in two equal leaves, each leaf hardwood lipped all round</t>
  </si>
  <si>
    <t>7.20</t>
  </si>
  <si>
    <t>Ditto overall size 950 x 675mm high in two equal leaves, each leaf hardwood lipped all round</t>
  </si>
  <si>
    <t>7.21</t>
  </si>
  <si>
    <t>Prepare and apply one coat aluminium primer before fixing to wood surfaces 0 - 100mm girth</t>
  </si>
  <si>
    <t>7.22</t>
  </si>
  <si>
    <t>Prepare, knot, prime, stop and apply three coats first quality gloss paint to wood surfaces 100 - 200mm girth</t>
  </si>
  <si>
    <t>7.23</t>
  </si>
  <si>
    <t>Ditto general surfaces</t>
  </si>
  <si>
    <t>7.24</t>
  </si>
  <si>
    <t xml:space="preserve">Drawer size 550mm wide (front) x 500mm long and 150mm deep with 70 x 20mm sides and back, 90 x 20mm front (all finished sizes) and 5mm plywood bottom tongued all round </t>
  </si>
  <si>
    <t>7.25</t>
  </si>
  <si>
    <t>12x12mm (finished) Wrot camphor drawer runners</t>
  </si>
  <si>
    <t>7.26</t>
  </si>
  <si>
    <t>25 x 25mm (finished) Wrot camphor lipping tongued in and glued to edge of blockboard</t>
  </si>
  <si>
    <t>7.27</t>
  </si>
  <si>
    <t>12mm Cement and sand screed to benching steel trowelled smooth</t>
  </si>
  <si>
    <t xml:space="preserve">The following in 1No. Tea Room Fitting 600mm wide x 900mm high and overall 2000 mm girth </t>
  </si>
  <si>
    <t>7.28</t>
  </si>
  <si>
    <t>7.29</t>
  </si>
  <si>
    <t>7.30</t>
  </si>
  <si>
    <t>7.31</t>
  </si>
  <si>
    <t>7.32</t>
  </si>
  <si>
    <t>7.33</t>
  </si>
  <si>
    <t>12.5mm Thick gauged cement plaster to horizontal soffites of  worktop</t>
  </si>
  <si>
    <t>7.34</t>
  </si>
  <si>
    <t>7.35</t>
  </si>
  <si>
    <t>7.36</t>
  </si>
  <si>
    <t>7.37</t>
  </si>
  <si>
    <t>7.38</t>
  </si>
  <si>
    <t>7.39</t>
  </si>
  <si>
    <t>7.40</t>
  </si>
  <si>
    <t>7.41</t>
  </si>
  <si>
    <t>7.42</t>
  </si>
  <si>
    <t>7.43</t>
  </si>
  <si>
    <t>7.44</t>
  </si>
  <si>
    <t>7.45</t>
  </si>
  <si>
    <t>7.46</t>
  </si>
  <si>
    <t>25mm Blockboard double door overall size 875 x 675mm high in two equal leaves, each leaf hardwood lipped all round</t>
  </si>
  <si>
    <t>7.47</t>
  </si>
  <si>
    <t>7.48</t>
  </si>
  <si>
    <t>7.49</t>
  </si>
  <si>
    <t>7.50</t>
  </si>
  <si>
    <t>7.51</t>
  </si>
  <si>
    <t>7.52</t>
  </si>
  <si>
    <t>7.53</t>
  </si>
  <si>
    <t>7.54</t>
  </si>
  <si>
    <t>EXTERNAL WALL FINISHES</t>
  </si>
  <si>
    <t>External Rendering in 12mm (minimum) Thick in Two Coats, Undercoat Comprising Cement - Sand (1:5) and Finishing Coat Comprising Cement- Sand (1:5) Finished with a Dry Wood  Float:-</t>
  </si>
  <si>
    <t>Rendering to blockwork surfaces</t>
  </si>
  <si>
    <t>Ditto to concrete surfaces</t>
  </si>
  <si>
    <t>INTERNAL WALL FINISHES</t>
  </si>
  <si>
    <t>Internal Plaster in 12mm (minimum) Thick in Two Coats, Undercoat Comprising Cement- Lime putty- Sand (1:2:9) and Finishing Coat Comprising Cement- Lime putty- Sand (1:1:6) Finished Smooth with a Steel trowel:-</t>
  </si>
  <si>
    <t>Plaster to vertical concrete or blockwork surfaces</t>
  </si>
  <si>
    <t>Ditto to reveals of openings</t>
  </si>
  <si>
    <t>Screeds and Backing</t>
  </si>
  <si>
    <t xml:space="preserve">45mm Thick screed laid to falls to receive coloured floor tiles </t>
  </si>
  <si>
    <t xml:space="preserve">Ditto but to receive 100mm high skirting </t>
  </si>
  <si>
    <t>Bonded cement and sand (1:4) Backing 12mm (minimum) Thick in one coat, well bonded to concrete or blockwork with approved plasticiser as described:-</t>
  </si>
  <si>
    <t xml:space="preserve">Backing laid vertical to receive coloured ceramic wall tiles </t>
  </si>
  <si>
    <t>Wall Tiles</t>
  </si>
  <si>
    <t>200 x 300mm Thick coloured wall tiles laid  on backing (measured separately) and joints filled in approved filler to match colour of tiles.</t>
  </si>
  <si>
    <t>PVC tiling edge to external corners of tiles (Provisional)</t>
  </si>
  <si>
    <t>FLOOR FINISHES</t>
  </si>
  <si>
    <t>Ceramic Floor Tiling</t>
  </si>
  <si>
    <t>300 x 300mm Tiles laid  on screed (measured separately) and joints filled in approved filler to match colour of tiles.</t>
  </si>
  <si>
    <t xml:space="preserve">Ditto but laid as skirting 100mm high </t>
  </si>
  <si>
    <t>ROOF FINISHES</t>
  </si>
  <si>
    <t>Concrete, Double Roll, Single Lap Interlocking Tiles fixed on sloping concrete roof including all necessary securing in position :-</t>
  </si>
  <si>
    <t>Tiles roof covering on and including sawn cypress (Grade 2) battens size 50 x 50mm at 300mm centres and pressure impregnated with approved preservative.</t>
  </si>
  <si>
    <t>Half round butt jointed ridge tiles bedded, jointed  and pointed in cement mortar to match colour of tiles.</t>
  </si>
  <si>
    <t>Gauge 28 GCI sheet underlay over the rafters, lapped 300mm vertically and 150mm horizontally laid under battens</t>
  </si>
  <si>
    <t>CEILING FINISHES</t>
  </si>
  <si>
    <t>CHIPBOARD CEILING</t>
  </si>
  <si>
    <t>12mm thick approved chipboard to BS 2604, Part 2, density 480-640kgs, per square meter in sheets size 2400 x 1200mm fixed to and including 50 x 50mm sawn cypress Grade 2 battens at 600mm centres in both directions complete with gauge jointing material</t>
  </si>
  <si>
    <r>
      <t>Extra over</t>
    </r>
    <r>
      <rPr>
        <sz val="10"/>
        <rFont val="Arial"/>
        <family val="2"/>
      </rPr>
      <t xml:space="preserve"> ceiling lining for forming removable access trap door size 600 x 600mm with 100 x 38 mm sawn treated cypress trimming joists between tie beams,120 x 20mm (finished ) wrot cypress  frame all round and 20mm blockboard removable panel set loose on top of framing.</t>
    </r>
  </si>
  <si>
    <t>Eaves</t>
  </si>
  <si>
    <t xml:space="preserve">T &amp; G uPVC Ceiling </t>
  </si>
  <si>
    <t>uPVC T&amp;G ceiling fixed on underside of eaves including all fittings &amp; joinery</t>
  </si>
  <si>
    <t>SUNDRIES</t>
  </si>
  <si>
    <t>Prepare, and apply three coats clear wax polish to timber surfaces</t>
  </si>
  <si>
    <t>PLUMBING AND DRAINAGE</t>
  </si>
  <si>
    <t>Builders Work in Connection with Sanitary Fittings</t>
  </si>
  <si>
    <t xml:space="preserve">Allow for cutting and leaving all necessary holes, notches, mortices, sinkings and chases both in the structure and its finishes and for all making good in connection with the following  (All Provisional): - </t>
  </si>
  <si>
    <t xml:space="preserve">White vitreous china squatting level washdown W.C. suite complete </t>
  </si>
  <si>
    <t xml:space="preserve">White vitreous china washbasin complete </t>
  </si>
  <si>
    <t xml:space="preserve">Shower unit complete </t>
  </si>
  <si>
    <t xml:space="preserve">Local stainless steel sink with double bowls and double drainer complete </t>
  </si>
  <si>
    <t xml:space="preserve">Mirror size 600 x 600mm  plugged and screwed to wall </t>
  </si>
  <si>
    <t>Toilet roll holder</t>
  </si>
  <si>
    <t>Recessed soap tray</t>
  </si>
  <si>
    <t>Chrome plated shower rail size 25mm diameter x  900mm long complete with mixers</t>
  </si>
  <si>
    <t>Builders Work in Connection with Water and Drainage services</t>
  </si>
  <si>
    <t>Chase wall for small pipe and make good wall and its finishes</t>
  </si>
  <si>
    <t>Chase wall for large pipe and make good wall and its finishes</t>
  </si>
  <si>
    <t>Hole through 100mm walling for small pipe and make good</t>
  </si>
  <si>
    <t xml:space="preserve">Hole through 200mm wall for small pipe ditto </t>
  </si>
  <si>
    <t xml:space="preserve">Hole through 150mm reinforced concrete floor slab for large pipe ditto </t>
  </si>
  <si>
    <t>Water supply to tank</t>
  </si>
  <si>
    <t>PN20 PPR pipes and PPR encased brass fittings complying with relevant ISO standards. Pipe &amp; pipe fitting dimensions refer to outside diameter</t>
  </si>
  <si>
    <t>20mm diameter pipe fixed &amp; jointed in /on wall, ceiling or duct</t>
  </si>
  <si>
    <t xml:space="preserve">25mm diameter overflow pipe </t>
  </si>
  <si>
    <t xml:space="preserve"> 20mm diameter elbow</t>
  </si>
  <si>
    <t>20mm diameter bronze gate valves to BS5454</t>
  </si>
  <si>
    <t xml:space="preserve">Ball valve </t>
  </si>
  <si>
    <t>32mm diameter medium pressure ball valve as "PORTSMOUTH" type or approved equivalent with brass stem and plastic float, screwed to threaded socket of tank including union</t>
  </si>
  <si>
    <t>Water distribution from tank to fittings</t>
  </si>
  <si>
    <t xml:space="preserve"> 20mm diameter threaded elbow</t>
  </si>
  <si>
    <t xml:space="preserve"> 20mm diameter equal tee</t>
  </si>
  <si>
    <t xml:space="preserve"> 20mm diameter plug</t>
  </si>
  <si>
    <t xml:space="preserve"> 15mm diameter PN20  connector to W.C cistern, Urinal bowl, Wash basins and kitchen sink</t>
  </si>
  <si>
    <t>15mm diameter bronze gate valves to BS5454</t>
  </si>
  <si>
    <t>Roof Water storage tanks</t>
  </si>
  <si>
    <t>1000 Litres capacity plastic water storage tank, dimension 55mm diameter and 90mm height, on roof slab and complete with cover and having screwed connections for inlet (20mm), outlets (20mm), overflow (25mm) and 20mm drain . As "Roto" or approved equivalent.</t>
  </si>
  <si>
    <t>Foul/Waste drainage from fittings</t>
  </si>
  <si>
    <t>uPVC pipe and pipe fittings to BS4460 and BS4551</t>
  </si>
  <si>
    <t>40mm Waste fittings</t>
  </si>
  <si>
    <t xml:space="preserve"> 40mm Bottle trap </t>
  </si>
  <si>
    <t xml:space="preserve"> 40mm Outlet pipe</t>
  </si>
  <si>
    <t xml:space="preserve"> 15mm Bip tap</t>
  </si>
  <si>
    <t xml:space="preserve"> 32mm Waste fittings</t>
  </si>
  <si>
    <t xml:space="preserve"> 32mm Bottle trap </t>
  </si>
  <si>
    <t xml:space="preserve"> 32mm Outlet pipe</t>
  </si>
  <si>
    <t>100mm diameter long radius bend with duct foot</t>
  </si>
  <si>
    <t xml:space="preserve">Vent pipe fabricated from .3.40 m x 100mm diameter fixed and jointed on/in wall or ceiling including 300x300mm GMS paddle flanges </t>
  </si>
  <si>
    <t xml:space="preserve"> SANITARY FITTINGS</t>
  </si>
  <si>
    <t>Supply, deliver and install the following appliances including their support brackets, screws etc and their connection to water supply, waste/soil drainage and electrical supply.</t>
  </si>
  <si>
    <t>Shower</t>
  </si>
  <si>
    <t>Hygiene hand spray  (Arabian shower) complete with 1.5m CP flexible hose</t>
  </si>
  <si>
    <t>Mirrors</t>
  </si>
  <si>
    <t>610 x 457 x 6mm thick bevelled plate glass mirrors with chromium plated domed screws complete with 5mm thick foam back rest.</t>
  </si>
  <si>
    <t>Soap Dispenser</t>
  </si>
  <si>
    <t>130x231x231mm High, sturdy impact resistant ABS plastic lockable case, broad dispensing lever that can also be actuated by elbow, inspection window, screw to wall, 1 Litre Liquid soap dispenser including initial charge. As "Starmix" Model No. SP 1.</t>
  </si>
  <si>
    <t>Hand Drier</t>
  </si>
  <si>
    <r>
      <t>The hand drier shall be operated by infrared sensor which switches on when hands are placed are placed under the hot- air outlet. The machine switches off when the hands are withdrawn or after 40secs. It shall be capable of delivering 36Litres/sec of warm air at 50</t>
    </r>
    <r>
      <rPr>
        <vertAlign val="superscript"/>
        <sz val="10"/>
        <rFont val="Arial"/>
        <family val="2"/>
      </rPr>
      <t>o</t>
    </r>
    <r>
      <rPr>
        <sz val="10"/>
        <rFont val="Arial"/>
        <family val="2"/>
      </rPr>
      <t xml:space="preserve"> C above ambient temperature at an average speed of 17m/s and a relative drying time of 35 seconds with a power supply of 2.2Kw 240V,50Hz. It shall be as "Starmix" Automatic Hand Drier Model No.T50E.</t>
    </r>
  </si>
  <si>
    <t>Allow for electrical connection from DP switch</t>
  </si>
  <si>
    <t>Allow for the testing and commissioning of the sanitary fittings and accessories to the satisfaction of the Engineer</t>
  </si>
  <si>
    <t>sum</t>
  </si>
  <si>
    <t>Sanitary appliances</t>
  </si>
  <si>
    <t>All sanitary appliances shall be supplied as complete units with all fittings, fixtures , waste grids &amp; traps and shall be as specified or approved equal (as per tendered document)</t>
  </si>
  <si>
    <t>Close coupled water  closet as "(No Suggestions) Option" with cistern comprising *WC bowl with horizontal outlet  with S trap outlet connector ,6 litre cistern with fittings &amp; CP lever , *seat &amp; cover</t>
  </si>
  <si>
    <t>Wall mounted washbasin as "Twyfords Entice 575" with one tap &amp; 32mm waste grid *basin mixer as "Europath Astra" with aerator &amp; pop -up waste.*32mm CP bottle trap with tail pipe, cap-nut &amp; wall flange as "Cobra" 340 &amp;C-342/1/2/3</t>
  </si>
  <si>
    <t>Stainless steel sink</t>
  </si>
  <si>
    <t>Local stainless steel sink size 1000 x 500mm with single bowl and double drainer complete with 40mm waste, plug, and chain and  one "Bricon" chromium plated bib tap type No. 615/041 marked  "cold"</t>
  </si>
  <si>
    <t>Black vulcathene laboratory sink internal size 450 x 300 x 200mm deep as "ALLIED FOUNDERS UK Model 602" complete with waste fitting and butyl rubber sealing gasket including fixing into prepared hole in concrete worktop.</t>
  </si>
  <si>
    <t>Allow for cutting and leaving all necessary holes, notches, mortices, sinkings and chases both in the structure and its finishes and for all making good in connection with the following in  concealed conduits or cables ( All Provisional) :</t>
  </si>
  <si>
    <t xml:space="preserve">Lighting points </t>
  </si>
  <si>
    <t>Switch points</t>
  </si>
  <si>
    <t>Socket outlet points</t>
  </si>
  <si>
    <t>Twin socket outlets</t>
  </si>
  <si>
    <t>Fire alarm points</t>
  </si>
  <si>
    <t>Data outlet points</t>
  </si>
  <si>
    <t>Telephone points</t>
  </si>
  <si>
    <t>Isolator points</t>
  </si>
  <si>
    <t>Main distribution board</t>
  </si>
  <si>
    <t>Consumer units and distribution board points</t>
  </si>
  <si>
    <t>LIGHTING INSTALLATION</t>
  </si>
  <si>
    <r>
      <t>Final sub-circuits from consumer unit in a cable and conduit installation comprising concealed heavy gauge PVC conduit, 1.5 mm</t>
    </r>
    <r>
      <rPr>
        <b/>
        <u/>
        <vertAlign val="superscript"/>
        <sz val="10"/>
        <rFont val="Arial"/>
        <family val="2"/>
      </rPr>
      <t>2</t>
    </r>
    <r>
      <rPr>
        <b/>
        <u/>
        <sz val="10"/>
        <rFont val="Arial"/>
        <family val="2"/>
      </rPr>
      <t xml:space="preserve"> PVC insulated copper cables, 1.5mm</t>
    </r>
    <r>
      <rPr>
        <b/>
        <u/>
        <vertAlign val="superscript"/>
        <sz val="10"/>
        <rFont val="Arial"/>
        <family val="2"/>
      </rPr>
      <t>2</t>
    </r>
    <r>
      <rPr>
        <b/>
        <u/>
        <sz val="10"/>
        <rFont val="Arial"/>
        <family val="2"/>
      </rPr>
      <t xml:space="preserve"> copper earthing cable including all accessories and fittings.</t>
    </r>
  </si>
  <si>
    <t>Lighting point</t>
  </si>
  <si>
    <t>6 Amp one gang one way switch as Crabtree</t>
  </si>
  <si>
    <r>
      <t>Light fittings complete with accessories, lamps and tubes, 1.5 mm</t>
    </r>
    <r>
      <rPr>
        <b/>
        <u/>
        <vertAlign val="superscript"/>
        <sz val="10"/>
        <rFont val="Arial"/>
        <family val="2"/>
      </rPr>
      <t>2</t>
    </r>
    <r>
      <rPr>
        <b/>
        <u/>
        <sz val="10"/>
        <rFont val="Arial"/>
        <family val="2"/>
      </rPr>
      <t xml:space="preserve"> three core heat resisting cables and wiring to an adjacent lighting point  and fixing </t>
    </r>
  </si>
  <si>
    <t xml:space="preserve"> 1x36W single fluorescent batten fitting. As Micromark Standard Batten Range Cat No MM8191   </t>
  </si>
  <si>
    <t>GLAZING</t>
  </si>
  <si>
    <t>6mm Thick Tinted Glass To BS 9512, Free From Flaws, Bubbles, Specks and Other Imperfections, and glazing to aluminium windows or doors in panes:-</t>
  </si>
  <si>
    <t xml:space="preserve">1.00 - 1.50 Square metres </t>
  </si>
  <si>
    <t>Prepare, prime and apply three coats eggshell paint :</t>
  </si>
  <si>
    <t>Metal door (measured flat overall)</t>
  </si>
  <si>
    <t>Metal window (measured flat overall)</t>
  </si>
  <si>
    <t>Prepare and apply one coat aluminium primer before fixing to :-</t>
  </si>
  <si>
    <t>Backs of wood  0 - 100mm girth</t>
  </si>
  <si>
    <t>Backs of wood 100 - 200mm girth</t>
  </si>
  <si>
    <t>Prepare, knot, prime, stop and apply two undercoats and one finishing coat hard gloss paint to woodwork:-</t>
  </si>
  <si>
    <t>General surfaces of  doors (measured flat overall)</t>
  </si>
  <si>
    <t>General surfaces of fascia board</t>
  </si>
  <si>
    <t>Surfaces  0 - 100mm girth</t>
  </si>
  <si>
    <t>Surfaces  100 - 200mm girth</t>
  </si>
  <si>
    <t>Surfaces  200 - 300mm girth</t>
  </si>
  <si>
    <t>Prepare and apply  three coats of exterior first quality silk vinyl washable  paint to :-</t>
  </si>
  <si>
    <t>Rendered blockwork surfaces</t>
  </si>
  <si>
    <t>Rendered concrete surfaces</t>
  </si>
  <si>
    <t>Prepare and apply  three coats of interior first quality silk vinyl washable paint to :-</t>
  </si>
  <si>
    <t>Plastered vertical concrete or blockwork surfaces</t>
  </si>
  <si>
    <t>Plastered reveals of openings</t>
  </si>
  <si>
    <t>PROVISIONAL SUMS</t>
  </si>
  <si>
    <r>
      <t xml:space="preserve">Allow for the Prime Cost (P.C.) Sum of Shillings Two Hundred Thousand (Kshs. 200,000) for SPECIALISED </t>
    </r>
    <r>
      <rPr>
        <b/>
        <u/>
        <sz val="10"/>
        <rFont val="Arial"/>
        <family val="2"/>
      </rPr>
      <t>KITCHEN FITTINGS AND OFFICE FURNITURE</t>
    </r>
    <r>
      <rPr>
        <b/>
        <sz val="10"/>
        <rFont val="Arial"/>
        <family val="2"/>
      </rPr>
      <t xml:space="preserve"> INSTALLATIONS</t>
    </r>
    <r>
      <rPr>
        <sz val="10"/>
        <rFont val="Arial"/>
        <family val="2"/>
      </rPr>
      <t xml:space="preserve"> to be executed complete by Nominated Sub-Contractor.A29</t>
    </r>
  </si>
  <si>
    <t>Allow for P.C. sum of Kshs. 2,000,000 for equiping the Laboratory with requisite equipment, reagent, apparatus, etc. all as directed by the Engineer.</t>
  </si>
  <si>
    <t>Allow ….% for profit, administration attendance overheads, etc. for items 18.1 and 18.2 above.</t>
  </si>
  <si>
    <t>%</t>
  </si>
  <si>
    <t>Page Total, Page 1 of 18</t>
  </si>
  <si>
    <t>Page Total, Page 2 of 18</t>
  </si>
  <si>
    <t>Page Total, Page 3 of 18</t>
  </si>
  <si>
    <t>Page Total, Page 4 of 18</t>
  </si>
  <si>
    <t>Page Total, Page 5 of 18</t>
  </si>
  <si>
    <t>Page Total, Page 6 of 18</t>
  </si>
  <si>
    <t>Page Total, Page 7 of 18</t>
  </si>
  <si>
    <t>Page Total, Page 8 of 18</t>
  </si>
  <si>
    <t>Page Total, Page 9 of 18</t>
  </si>
  <si>
    <t>Page Total, Page 10 of 18</t>
  </si>
  <si>
    <t>Page Total, Page 11 of 18</t>
  </si>
  <si>
    <t>Page Total, Page 12 of 18</t>
  </si>
  <si>
    <t>Page Total, Page 13 of 18</t>
  </si>
  <si>
    <t>Page Total, Page 14 of 18</t>
  </si>
  <si>
    <t>Page Total, Page 15 of 18</t>
  </si>
  <si>
    <t>Page Total, Page 16 of 18</t>
  </si>
  <si>
    <t>Page Total, Page 17 of 18</t>
  </si>
  <si>
    <t>Page Total, Page 18 of 18</t>
  </si>
  <si>
    <t>Bill No. 3.10 Total Exclusive of VAT Carried to Section 3 Summary Sheet</t>
  </si>
  <si>
    <t>Page Total, Page 1 of 6</t>
  </si>
  <si>
    <t>Page Total, Page 2 of 6</t>
  </si>
  <si>
    <t>Page Total, Page 3 of 6</t>
  </si>
  <si>
    <t>Page Total, Page 4 of 6</t>
  </si>
  <si>
    <t>Page Total, Page 5 of 6</t>
  </si>
  <si>
    <t>Page Total, Page 6 of 6</t>
  </si>
  <si>
    <t>Page Total, Page 1 of 10</t>
  </si>
  <si>
    <t>Page Total, Page 2 of 10</t>
  </si>
  <si>
    <t>Page Total, Page 3 of 10</t>
  </si>
  <si>
    <t>Page Total, Page 4 of 10</t>
  </si>
  <si>
    <t>Page Total, Page 5 of 10</t>
  </si>
  <si>
    <t>Page Total, Page 6 of 10</t>
  </si>
  <si>
    <t>Page Total, Page 7 of 10</t>
  </si>
  <si>
    <t>Page Total, Page 8 of 10</t>
  </si>
  <si>
    <t>Page Total, Page 9 of 10</t>
  </si>
  <si>
    <t>Page Total, Page 10 of 10</t>
  </si>
  <si>
    <t>Bill No. 3.2 Total Exclusive of VAT Carried to Section 3 Summary Sheet</t>
  </si>
  <si>
    <t>Bill No. 3.3 Total Exclusive of VAT Carried to Section 3 Summary Sheet</t>
  </si>
  <si>
    <t>Bill No. 3.4 Total Exclusive of VAT Carried to Section 3 Summary Sheet</t>
  </si>
  <si>
    <t>Bill No. 3.5 Total Exclusive of VAT Carried to Section 3 Summary Sheet</t>
  </si>
  <si>
    <t>Bill No. 3.6 Total Exclusive of VAT Carried to Section 3 Summary Sheet</t>
  </si>
  <si>
    <t>Page Total, Page 10 of 12</t>
  </si>
  <si>
    <t>Bill No. 3.7 Total Exclusive of VAT Carried to Section 3 Summary Sheet</t>
  </si>
  <si>
    <t>BILL No. 3.7</t>
  </si>
  <si>
    <t>Page Total, Page 1 of 8</t>
  </si>
  <si>
    <t>Page Total, Page 2 of 8</t>
  </si>
  <si>
    <t>Page Total, Page 3 of 8</t>
  </si>
  <si>
    <t>Page Total, Page 4 of 8</t>
  </si>
  <si>
    <t>Page Total, Page 5 of 8</t>
  </si>
  <si>
    <t>Page Total, Page 6 of 8</t>
  </si>
  <si>
    <t>Page Total, Page 7 of 8</t>
  </si>
  <si>
    <t>Page Total, Page 8 of 8</t>
  </si>
  <si>
    <t>Bill No. 3.8 Total Exclusive of VAT Carried to Section 3 Summary Sheet</t>
  </si>
  <si>
    <t>Page Total, Page 1 of 4</t>
  </si>
  <si>
    <t>Page Total, Page 2 of 4</t>
  </si>
  <si>
    <t>Page Total, Page 3 of 4</t>
  </si>
  <si>
    <t>Page Total, Page 4 of 4</t>
  </si>
  <si>
    <t>Bill No. 3.9 Total Exclusive of VAT Carried to Section 3 Summary Sheet</t>
  </si>
  <si>
    <t>SUMMARY SHEET</t>
  </si>
  <si>
    <t>(Kshs.)</t>
  </si>
  <si>
    <t>SECTION 3</t>
  </si>
  <si>
    <t>Bill No. 3.1 - Stilling Well, Chemical Dosing Channel &amp; Flocculation</t>
  </si>
  <si>
    <t>Bill No. 3.2 - Chemical Storage &amp; Mixing Building</t>
  </si>
  <si>
    <t>Bill No. 3.3 - Sedimentation Tanks - 4Nr.</t>
  </si>
  <si>
    <t>Bill No. 3.4 - Filters, Filter Gallery &amp; Filter Control Room</t>
  </si>
  <si>
    <t>Bill No. 3.5 - Treated Water Tank</t>
  </si>
  <si>
    <t>Section 3 Total Exclusive of VAT Carried to The Bill of Quantities Grand Summary</t>
  </si>
  <si>
    <t>TREATMENT WORKS  (BILL No. 3.1 - 3.13)</t>
  </si>
  <si>
    <t>3.1.3</t>
  </si>
  <si>
    <t>3.1.4</t>
  </si>
  <si>
    <t>STILLING WELL</t>
  </si>
  <si>
    <t>The rates shall include for all strutting, shuttering, stabilising the excavation faces and keeping the excavation free of water by pumping, bailing or other means</t>
  </si>
  <si>
    <t>-Ditto - for depth 1 - 2 m</t>
  </si>
  <si>
    <t>Extra over Item 1.1.1 &amp; 1.1.2 for excavation in rock Class 'A', blasting not permitted (Provisional)</t>
  </si>
  <si>
    <t>Plain concrete Class 15/20 in 75mm blinding layer under combined column base</t>
  </si>
  <si>
    <t>Ditto-but for Stilling Well base slab</t>
  </si>
  <si>
    <t>Vibrated, reinforced concrete class 25/20 in:-</t>
  </si>
  <si>
    <t>Combined Column base</t>
  </si>
  <si>
    <t>200mm thick base slab</t>
  </si>
  <si>
    <t>1.2.6</t>
  </si>
  <si>
    <t>200mm thick R.C walls</t>
  </si>
  <si>
    <t>1.2.7</t>
  </si>
  <si>
    <t>150mm thick R.C baffle walls</t>
  </si>
  <si>
    <t>Provide and fix high tensile steel reinforcement to SRN 127 including cutting, bending, propping, with spacers and tying as specified</t>
  </si>
  <si>
    <t>1.3.1</t>
  </si>
  <si>
    <t>1.4.1</t>
  </si>
  <si>
    <t>Vertical sides of Column bases, width n.e 0.3m</t>
  </si>
  <si>
    <t>1.4.2</t>
  </si>
  <si>
    <t>Vertical sides of Columns-width n.e 0.3m</t>
  </si>
  <si>
    <t>1.4.3</t>
  </si>
  <si>
    <t>Sides of 200mm thick base slab</t>
  </si>
  <si>
    <t>1.4.4</t>
  </si>
  <si>
    <t>Outer faces of stilling well walls-width n.e 4.2 m</t>
  </si>
  <si>
    <t>1.4.5</t>
  </si>
  <si>
    <t>Inner faces of the stilling well walls-width n.e 4.2 m</t>
  </si>
  <si>
    <t>1.4.6</t>
  </si>
  <si>
    <t>Sides of the baffle wall in stilling well</t>
  </si>
  <si>
    <t>(i) Horizontal  Formwork - Class F3 Finish</t>
  </si>
  <si>
    <t>1.4.7</t>
  </si>
  <si>
    <t>Soffit of baffle wall in stilling well, width n.e 0.15m</t>
  </si>
  <si>
    <t>1.4.8</t>
  </si>
  <si>
    <t>1.4.9</t>
  </si>
  <si>
    <t>Ditto for pipe diameter n.e 150mm</t>
  </si>
  <si>
    <t>1.4.10</t>
  </si>
  <si>
    <t>Boxing out for Chemical dosing channel-12045mm x 800mm and making good after construction of chemical dosing channel</t>
  </si>
  <si>
    <t>Concrete Surface Finish</t>
  </si>
  <si>
    <t>1.5.1</t>
  </si>
  <si>
    <t>Provide Class UF3 Finish for top of base slab of stilling well</t>
  </si>
  <si>
    <t>1.6.1</t>
  </si>
  <si>
    <t>200mm wide expandite super-cast water foil PVC or similar approved waterstop in construction joints in walls.</t>
  </si>
  <si>
    <t>Metalwork</t>
  </si>
  <si>
    <t>All steel work to be completely cleaned by acid dipping prior to galvanising</t>
  </si>
  <si>
    <t>1.7.1</t>
  </si>
  <si>
    <t>Leak Proof Testing</t>
  </si>
  <si>
    <t>1.8.1</t>
  </si>
  <si>
    <t>Allow for leak proof testing of Stilling Well as specified</t>
  </si>
  <si>
    <t>Pipework Fittings &amp; Valves</t>
  </si>
  <si>
    <t>Raw Water Gravity Main Pipework - Approved Lined Ferrous Pipes</t>
  </si>
  <si>
    <t>1.9.2</t>
  </si>
  <si>
    <t>1.9.3</t>
  </si>
  <si>
    <t>1.9.4</t>
  </si>
  <si>
    <t>150mm dia. flanged spigot pipe 2600mm long (cut to suit on site) (Mark 4)</t>
  </si>
  <si>
    <t>1.9.5</t>
  </si>
  <si>
    <t>1.9.6</t>
  </si>
  <si>
    <t>1.9.7</t>
  </si>
  <si>
    <t>1.9.8</t>
  </si>
  <si>
    <t>Recirculation Pipework - Approved Lined Ferrous Pipes</t>
  </si>
  <si>
    <t>1.9.9</t>
  </si>
  <si>
    <r>
      <t>150mm dia. Flanged 90</t>
    </r>
    <r>
      <rPr>
        <vertAlign val="superscript"/>
        <sz val="10"/>
        <rFont val="Arial"/>
        <family val="2"/>
      </rPr>
      <t>0</t>
    </r>
    <r>
      <rPr>
        <sz val="10"/>
        <rFont val="Arial"/>
        <family val="2"/>
      </rPr>
      <t xml:space="preserve"> bend with plain end beveled (Mark a)</t>
    </r>
  </si>
  <si>
    <t>1.9.10</t>
  </si>
  <si>
    <t>150mm dia. Double flanged pipe with puddle flange at 400 mm from the flanged end,length 800mm (Mark b)</t>
  </si>
  <si>
    <t>1.9.11</t>
  </si>
  <si>
    <r>
      <t>150mm dia. All flanged 90</t>
    </r>
    <r>
      <rPr>
        <vertAlign val="superscript"/>
        <sz val="10"/>
        <rFont val="Arial"/>
        <family val="2"/>
      </rPr>
      <t>0</t>
    </r>
    <r>
      <rPr>
        <sz val="10"/>
        <rFont val="Arial"/>
        <family val="2"/>
      </rPr>
      <t xml:space="preserve"> bend (Mark c)</t>
    </r>
  </si>
  <si>
    <t>1.9.12</t>
  </si>
  <si>
    <t>150mm dia. flanged spigot pipe 3650mm long (cut to suit on site) (Mark d)</t>
  </si>
  <si>
    <t>1.9.13</t>
  </si>
  <si>
    <t>150mm dia. flanged adaptor (Mark e)</t>
  </si>
  <si>
    <t>1.9.14</t>
  </si>
  <si>
    <t>150mm dia. flanged spigot pipe 1200mm long  (Mark f)</t>
  </si>
  <si>
    <t>1.9.15</t>
  </si>
  <si>
    <t>150mm dia. coupling (Mark g)</t>
  </si>
  <si>
    <t>Sour Pipework - Approved Lined Ferrous Pipes</t>
  </si>
  <si>
    <t>1.9.16</t>
  </si>
  <si>
    <r>
      <t>150mm dia. flanged spigot 90</t>
    </r>
    <r>
      <rPr>
        <vertAlign val="superscript"/>
        <sz val="10"/>
        <rFont val="Arial"/>
        <family val="2"/>
      </rPr>
      <t>0</t>
    </r>
    <r>
      <rPr>
        <sz val="10"/>
        <rFont val="Arial"/>
        <family val="2"/>
      </rPr>
      <t xml:space="preserve"> bend with puddle flange at 100 m from plain end (Mark וֹ)</t>
    </r>
  </si>
  <si>
    <t>1.9.17</t>
  </si>
  <si>
    <t>150mm dia flanged adaptor (Mark וֹi)</t>
  </si>
  <si>
    <t>1.9.18</t>
  </si>
  <si>
    <r>
      <t>150mm dia flanged 90</t>
    </r>
    <r>
      <rPr>
        <vertAlign val="superscript"/>
        <sz val="10"/>
        <rFont val="Arial"/>
        <family val="2"/>
      </rPr>
      <t>0</t>
    </r>
    <r>
      <rPr>
        <sz val="10"/>
        <rFont val="Arial"/>
        <family val="2"/>
      </rPr>
      <t xml:space="preserve"> bend (Mark וֹוֹוֹ)</t>
    </r>
  </si>
  <si>
    <t>1.9.19</t>
  </si>
  <si>
    <t>150mm Flanged spigot pipe cut to suit on site,length 1200 (Mark iv)</t>
  </si>
  <si>
    <t>1.9.20</t>
  </si>
  <si>
    <t>150mm dia Gate valve with extension spindle 1.5m long (short face) with a T-key for operation (Mark v)</t>
  </si>
  <si>
    <t>1.9.21</t>
  </si>
  <si>
    <t>150mm dia Flanged spigot pipe cut to suit on site,length 6745 (Mark vi)</t>
  </si>
  <si>
    <t>CHEMICAL DOSING CHANNEL &amp; DOSED WATER CHANNEL</t>
  </si>
  <si>
    <t>Vibrated Reinforced Concrete Class 25/20 in:-</t>
  </si>
  <si>
    <t>Base slab of channel</t>
  </si>
  <si>
    <t>2.1.3</t>
  </si>
  <si>
    <t>Walls of channel</t>
  </si>
  <si>
    <t>Provide and fix high tensile steel reinforcement to SRN 127 including cutting, bending,propping, with spacers and tying as specified</t>
  </si>
  <si>
    <t>2.3.1</t>
  </si>
  <si>
    <t>Sides of 200mm thick channel base slab</t>
  </si>
  <si>
    <t>2.3.2</t>
  </si>
  <si>
    <t>Walls of channel - width n.e. 0.1n</t>
  </si>
  <si>
    <t>2.3.3</t>
  </si>
  <si>
    <t>External walls of channel  - width n.e. 2.0m</t>
  </si>
  <si>
    <t>2.3.4</t>
  </si>
  <si>
    <t>Internal walls of the channel - width n.e. 2.0m</t>
  </si>
  <si>
    <t>2.3.5</t>
  </si>
  <si>
    <t>Vertical sides of the wall-width n.e 0.3</t>
  </si>
  <si>
    <t>2.3.6</t>
  </si>
  <si>
    <t>Ditto for-width n.e 0.2</t>
  </si>
  <si>
    <t>2.3.7</t>
  </si>
  <si>
    <t>Allow for 75mm x 75mm rebate in walls of dosed water channel for cover slabs</t>
  </si>
  <si>
    <t>2.3.8</t>
  </si>
  <si>
    <t>Boxouts for Pipes in 200mm thick R.C. Walls for chemical dosing pipe diameter n.e 150 and making good after pipe inserts installation</t>
  </si>
  <si>
    <t>2.4.1</t>
  </si>
  <si>
    <t>Provide Class UF3 Finish for top of base slab of channel</t>
  </si>
  <si>
    <t>Construction Joints - Water Bar</t>
  </si>
  <si>
    <t>Provide and install the following waterstops in construction joints including all surface treatment, formwork, forming of rebate 20mm x 20mm and sealing of rebate with polysulphide sealant all as per Drawings and Specifications</t>
  </si>
  <si>
    <t>2.5.1</t>
  </si>
  <si>
    <t>200mm wide expandite super-cast water foil PVC or similar approved waterstop in vertical construction joints in walls</t>
  </si>
  <si>
    <t>Metal Work</t>
  </si>
  <si>
    <t>All steelwork to be completely  cleaned by acid dipping prior to galvanizing</t>
  </si>
  <si>
    <t>2.6.1</t>
  </si>
  <si>
    <t>2.6.2</t>
  </si>
  <si>
    <t>Ditto-but frame size 0.3 m x 0.95 m</t>
  </si>
  <si>
    <t>2.6.3</t>
  </si>
  <si>
    <t>Ditto-but frame size 0.8 m x 0.95 m</t>
  </si>
  <si>
    <t>2.6.4</t>
  </si>
  <si>
    <t>2.6.5</t>
  </si>
  <si>
    <t>2.6.6</t>
  </si>
  <si>
    <t>2.7.1</t>
  </si>
  <si>
    <t>2.7.2</t>
  </si>
  <si>
    <t>Precast Concrete Walkway Slabs</t>
  </si>
  <si>
    <t>Precast concrete Class 25/20 finished fair on all surfaces and reinforced as shown on the drawings.  Provide and fix:-</t>
  </si>
  <si>
    <t>2.8.1</t>
  </si>
  <si>
    <t>FLOCCULATION BASIN</t>
  </si>
  <si>
    <t>Ditto- but  depth 1m-2m</t>
  </si>
  <si>
    <t>Extra over Items 1.1.1 to1.1.2 for excavation in rock Class 'A', blasting not permitted (Provisional)</t>
  </si>
  <si>
    <t>3.1.5</t>
  </si>
  <si>
    <t>3.1.6</t>
  </si>
  <si>
    <t>Transport approved excavated material from site stock pile and use as fill. Compact in 200mm thick layers,making up levels under floccuation bassin base slab as directed by the Engineer. Compaction tests to be done for each layer as directed by the Engineerand to be included in the contractor's rates.</t>
  </si>
  <si>
    <t>3.1.7</t>
  </si>
  <si>
    <t>Plain concrete Class 15/20 in 75mm blinding layer under  under retaining walls strip footing</t>
  </si>
  <si>
    <t>Plain concrete Class 15/20 in 75mm blinding layer under base slab of the flocculation basin</t>
  </si>
  <si>
    <t>Vibrated, Reinforced concrete Class 25/20 in:-</t>
  </si>
  <si>
    <t>3.2.3</t>
  </si>
  <si>
    <t>Retaining walls Strip footing</t>
  </si>
  <si>
    <t>3.2.4</t>
  </si>
  <si>
    <t>Flocculation basin base slab</t>
  </si>
  <si>
    <t>3.2.5</t>
  </si>
  <si>
    <t>3.2.6</t>
  </si>
  <si>
    <t>Precast concreteclass 25/20 in:-</t>
  </si>
  <si>
    <t>3.2.7</t>
  </si>
  <si>
    <t>3.2.8</t>
  </si>
  <si>
    <t>3.4.1</t>
  </si>
  <si>
    <t>Sides of 400mm thick retaining wall footing</t>
  </si>
  <si>
    <t>3.4.2</t>
  </si>
  <si>
    <t>Sides of wall, width n.e 0.1m kicker</t>
  </si>
  <si>
    <t>3.4.3</t>
  </si>
  <si>
    <t>Walls below floor level</t>
  </si>
  <si>
    <t>3.4.4</t>
  </si>
  <si>
    <t>Inner faces of walls above floor level</t>
  </si>
  <si>
    <t>3.4.5</t>
  </si>
  <si>
    <t>Sides of 250mm thick sloping base slab - (1 in 45 slope)</t>
  </si>
  <si>
    <t>3.4.6</t>
  </si>
  <si>
    <t>Sides of walls-width n.e 0.1m kicker</t>
  </si>
  <si>
    <t>3.4.7</t>
  </si>
  <si>
    <t>Inner faces of walls above finished ground level</t>
  </si>
  <si>
    <t>3.4.8</t>
  </si>
  <si>
    <t>Walls above finished ground level</t>
  </si>
  <si>
    <t>3.4.9</t>
  </si>
  <si>
    <t>Tie beam width n.e 0.2 m</t>
  </si>
  <si>
    <t>(iii) Horizontal Formwork - Class F1 Finish</t>
  </si>
  <si>
    <t>3.4.10</t>
  </si>
  <si>
    <t>Soffit of the tie beam-width n.e 0.75m</t>
  </si>
  <si>
    <t>(iv) Horizontal Formwork - Class F1 Finish</t>
  </si>
  <si>
    <t>3.4.11</t>
  </si>
  <si>
    <t>Sloping sides of cantilever support for headstock</t>
  </si>
  <si>
    <t>(v) Other Formwork</t>
  </si>
  <si>
    <t>3.4.12</t>
  </si>
  <si>
    <t>Boxouts for Pipes in 300mm thick R.C. Walls for scour pipe diameter n.e. 150mm and making good after pipe inserts installation</t>
  </si>
  <si>
    <t>3.4.13</t>
  </si>
  <si>
    <t>Boxouts for 600mm x 1000mm inlet control penstock in 300mm thick RC wall and making good after installation of the penstocks</t>
  </si>
  <si>
    <t>3.4.14</t>
  </si>
  <si>
    <t>Boxouts for 600mm x 1300mm outlet control penstock in 300mm thick RC wall and making good after installation of the penstocks</t>
  </si>
  <si>
    <t>3.5.1</t>
  </si>
  <si>
    <t xml:space="preserve">Provide Class UF3 Finish for top of base slab of basin </t>
  </si>
  <si>
    <t>Provide and install the following waterstops in construction joints including all surface treatment, formwork forming of rebate and sealing of rebate with polysulphide sealant all as per Drawings and Specification</t>
  </si>
  <si>
    <t>3.6.1</t>
  </si>
  <si>
    <t>200mm wide expandite super-cast water foil PVC or similar approved waterstop in construction joints in walls (Provisional)</t>
  </si>
  <si>
    <t>3.7.1</t>
  </si>
  <si>
    <t>Allow for leak proof testing of Flocculation Basin as specified</t>
  </si>
  <si>
    <t>3.8.1</t>
  </si>
  <si>
    <t>Special 600mm x 1000mm  opening inlet control penstock with extended spindle and headstock (non-rising stem type) (Hambaker or approved equivalent).</t>
  </si>
  <si>
    <t>3.8.2</t>
  </si>
  <si>
    <t>Special 600mm x 1300mm opening outlet control penstock, non-rising stem type with extended spindle (Hambaker or approved equivalent)</t>
  </si>
  <si>
    <t>3.8.3</t>
  </si>
  <si>
    <t>150mm dia. flanged spigot pipe 600mm long with puddle flange at 150mm from plain end (Mark i)</t>
  </si>
  <si>
    <t>3.8.4</t>
  </si>
  <si>
    <t>150mm dia all flanged 90 bend (Mark j)</t>
  </si>
  <si>
    <t>3.8.5</t>
  </si>
  <si>
    <t>150mm dia flanged spigot pipe cut to suit on site, length 1000mm (Mark k)</t>
  </si>
  <si>
    <t>3.8.6</t>
  </si>
  <si>
    <t>150mm dia flanged adaptor (Mark l)</t>
  </si>
  <si>
    <t>3.8.7</t>
  </si>
  <si>
    <t>150mm Flanged spigot pipe cut to suit on site,length 3200 mm(Mark m)</t>
  </si>
  <si>
    <t>3.8.8</t>
  </si>
  <si>
    <t>150mm dia Gate valve with extension spindle 1.2m long (short face) with a T-key for operation (Mark n)</t>
  </si>
  <si>
    <t>3.8.9</t>
  </si>
  <si>
    <t>150mm Flanged spigot pipe cut to suit on site,length 3300mm   (Mark o)</t>
  </si>
  <si>
    <t>3.8.10</t>
  </si>
  <si>
    <t>150mm Flanged spigot pipe cut to suit on site,length 825mm   (Mark p)</t>
  </si>
  <si>
    <t>3.8.11</t>
  </si>
  <si>
    <r>
      <t>150mm dia Flanged spigot 90</t>
    </r>
    <r>
      <rPr>
        <vertAlign val="superscript"/>
        <sz val="10"/>
        <rFont val="Arial"/>
        <family val="2"/>
      </rPr>
      <t>0</t>
    </r>
    <r>
      <rPr>
        <sz val="10"/>
        <rFont val="Arial"/>
        <family val="2"/>
      </rPr>
      <t xml:space="preserve"> bend  (Mark q)</t>
    </r>
  </si>
  <si>
    <t>3.9</t>
  </si>
  <si>
    <t>3.9.1</t>
  </si>
  <si>
    <t>3.9.2</t>
  </si>
  <si>
    <t>Provide and apply Epoxy wall and floor coating, "MASTERTOP 1110T" or approved equivalent on internal surfaces of walls and floor of Flocculation Basin.</t>
  </si>
  <si>
    <t>FLOCCULATED WATER CHANNEL</t>
  </si>
  <si>
    <t xml:space="preserve">Plain concrete Class 15/20 in 75mm blinding layer under  Flocculated water Channel </t>
  </si>
  <si>
    <t>Channel Slab</t>
  </si>
  <si>
    <t>Sides of 200mm thick slab</t>
  </si>
  <si>
    <t xml:space="preserve">walls width n.e 0.1m kicker </t>
  </si>
  <si>
    <t>4.3.3</t>
  </si>
  <si>
    <t>walls width n.e 1.6 m</t>
  </si>
  <si>
    <t>4.3.4</t>
  </si>
  <si>
    <t>4.3.5</t>
  </si>
  <si>
    <t>Provide Class UF3 Finish for top of base slab of flocculated water channel</t>
  </si>
  <si>
    <t>4.5.1</t>
  </si>
  <si>
    <t>4.5.2</t>
  </si>
  <si>
    <t>4.5.3</t>
  </si>
  <si>
    <t xml:space="preserve">Precast Concrete </t>
  </si>
  <si>
    <t>4.6.1</t>
  </si>
  <si>
    <t>BILL No. 3.12</t>
  </si>
  <si>
    <t>Site Clearance of Work Area of Treatment Works Site;  Rate to Include for Carting Away and Disposing Cleared Material to tips identified by contractor and approved by the Engineer.</t>
  </si>
  <si>
    <t>NOTES:</t>
  </si>
  <si>
    <t xml:space="preserve">Clear area within the treatment works site of all grass, bushes, shrubs, hedges and grub up roots. </t>
  </si>
  <si>
    <t xml:space="preserve">ha </t>
  </si>
  <si>
    <t>Cut down trees, grub up roots and burn debris. Girth n.e. 1.2m (Provisional)</t>
  </si>
  <si>
    <t>Excavate over site for roads, buildings, etc., average 150 mm deep to remove vegetable soil and stack part of material for use as and where directed by the Engineer, cart away surplus to tips.</t>
  </si>
  <si>
    <t>500</t>
  </si>
  <si>
    <t>Fill using approved excavated material, compact in 150mm layers as specified under roads and verges</t>
  </si>
  <si>
    <t>200</t>
  </si>
  <si>
    <t>Excavate below stripped level to finished ground level area around Backwash Lagoon and Sludge Drying Beds and other miscellaneous areas, including compaction area,stack approved material for re-use as fill and cart away surplus to tips identified by the Contractor in liaison with the Local Authorities.  Depth of excavation n.e. 1.5m</t>
  </si>
  <si>
    <t>120</t>
  </si>
  <si>
    <t>Extra charge over rate shown in items 1.5 and 1.7 for excavation in rock Class 'A' (Provisional)</t>
  </si>
  <si>
    <t>40</t>
  </si>
  <si>
    <t>Extra charge over rate shown in items 1.5 and 1.7 for excavation in rock Class 'B', blasting not allowed (Provisional)</t>
  </si>
  <si>
    <t>60</t>
  </si>
  <si>
    <t>Extra charge over rate shown in items 1.5 and 1.7 for excavation in rock Class 'C', blasting not allowed (Provisional)</t>
  </si>
  <si>
    <t>30</t>
  </si>
  <si>
    <t>Fill using approved excavated material and compact in 150 mm layers as specified around structures</t>
  </si>
  <si>
    <t>350</t>
  </si>
  <si>
    <t xml:space="preserve">Spread top soil stacked on site (item 1.4) for reuse. Level and prepare for grassing and landscaping. </t>
  </si>
  <si>
    <t>2500</t>
  </si>
  <si>
    <t>Provide and plant approved grass in areas prepared under the item above and maintain until it takes roots</t>
  </si>
  <si>
    <t>ROADS (INTERNAL ROADS) &amp; FOOTPATHS</t>
  </si>
  <si>
    <t>Kerbs and Channels</t>
  </si>
  <si>
    <t>Provide, lay and joint 255 mm x 125 mm precast concrete kerbs on and including 250 mm x 100 mm Class 15/20 concrete foundation and haunch 125 mm thick including all excavation, shuttering, jointing and bedding as specified.</t>
  </si>
  <si>
    <t>90</t>
  </si>
  <si>
    <t>E.O. Item for kerbs laid to radius n.e. 20 m</t>
  </si>
  <si>
    <t>Provide, lay and joint 125 mm x 100 mm precast concrete channels on and including 225 mm x 125 mm Class 15/40 concrete bed and haunch 100 mm thick including all excavation, shuttering, jointing and bedding as specified.</t>
  </si>
  <si>
    <t>75</t>
  </si>
  <si>
    <t>E.O. Item for channels laid to radius n.e. 6.0 m</t>
  </si>
  <si>
    <t>25</t>
  </si>
  <si>
    <t>Roads and Foot Paths</t>
  </si>
  <si>
    <t>Sub-Base and Base Courses: Provide, Lay and Compact:</t>
  </si>
  <si>
    <t>Hand packed hardcore compacted to CBR not less than 30 up to formation level (where road is in fill)</t>
  </si>
  <si>
    <t>700</t>
  </si>
  <si>
    <t>Base 200mm thick crusher run or quarry chips (hand packed), including for watering and stone dust blinding as directed.</t>
  </si>
  <si>
    <t>Provide and apply approved weed killer / herbicide to road surface in accordance with manufacturer's instructions</t>
  </si>
  <si>
    <t>Concrete Block Paving (as Manufactured by Cabro Works Ltd or Other Approved Supplier)</t>
  </si>
  <si>
    <r>
      <t>Normal loading blocks size 210mm x 105mm x 60mm (Minimum strength 45N/m</t>
    </r>
    <r>
      <rPr>
        <vertAlign val="superscript"/>
        <sz val="10"/>
        <rFont val="Arial"/>
        <family val="2"/>
      </rPr>
      <t>2</t>
    </r>
    <r>
      <rPr>
        <sz val="10"/>
        <rFont val="Arial"/>
        <family val="2"/>
      </rPr>
      <t>) laid on and including 50mm screeded sand bed and compacted by surface vibration</t>
    </r>
  </si>
  <si>
    <t>Provide, lay and compact to a minimum of 150mm thickness and CBR not less than 30, approved hardcore fill over Road Formation Surface</t>
  </si>
  <si>
    <t>Provide, lay and compact murram wearing course compacted to a minimum of 150mm (consisting of well graded gravel stabilised with 3% cement and compacted using 8-10 tonne roller to the satisfaction of the Engineer including maintenance during construction period</t>
  </si>
  <si>
    <t>Provide and apply approved weed killer to murram base as specified.</t>
  </si>
  <si>
    <t>Road Markings</t>
  </si>
  <si>
    <t>Provide all materials and put road markings on sides, edges of roads and parkings as per Ministry of Public Works Specifications, using approved road marking paint.</t>
  </si>
  <si>
    <t>150</t>
  </si>
  <si>
    <t>100mm thick murram sub-base for footpaths, well compacted</t>
  </si>
  <si>
    <t>300</t>
  </si>
  <si>
    <t>50mm thick concrete bed for footpath (Class 15-1:4:8)</t>
  </si>
  <si>
    <t>600</t>
  </si>
  <si>
    <t>Precast Concrete Drains</t>
  </si>
  <si>
    <t>Excavate trench for precast concrete invert block drain Type 'A' as shown on Drg. NO. M407/SD/21, including trimming of sides and cart excavated matrial to tips.  Depth to invert n.e. 1.0m</t>
  </si>
  <si>
    <t>-Ditto - but depth to invert n.e 1.5m</t>
  </si>
  <si>
    <t>20</t>
  </si>
  <si>
    <t>E.O. items 4.1 and 4.2 but with 2 courses (one each side) of precast side slabs</t>
  </si>
  <si>
    <t>-Ditto - but with 4 courses (two each side) of precast concrete side slabs</t>
  </si>
  <si>
    <t>-Ditto - but with 6 courses (three each side) of precast concrete side slabs (Provisional)</t>
  </si>
  <si>
    <t>Provide, lay and joint precast concrete invert block drain Type 'A' on 100mm murram bed, including 75mm murram filling both sides for height of block.</t>
  </si>
  <si>
    <t>E.O. item 4.6 above for provide, lay and joint two courses (one each side) of precast concrete side slabs to Type 'A' drain on 75mm thick compacted murram bed.</t>
  </si>
  <si>
    <t>-Ditto - but with 4 courses (two each side)</t>
  </si>
  <si>
    <t>140</t>
  </si>
  <si>
    <t>-Ditto - but with 6 courses (three each side) (provisional)</t>
  </si>
  <si>
    <t>Provide, lay and joint to any radius, precast concrete invert block drain on 100mm murram bed including 75mm murram filling both sides for height of block.  Price to include for all cutting, waste, etc.</t>
  </si>
  <si>
    <t>15</t>
  </si>
  <si>
    <t>E.O. item 4.10 above for provide, lay and joint two courses (one each side) of precast concrete side slabs to invert block drain on 75mm block compacted murram bed.  Price to include for all cutting, waste, etc.</t>
  </si>
  <si>
    <t>Excavate trapezoidal earth drains type 1 as shown on Drg. No. M407/SD/16 to the lines and levels directed by the Engineer.  Allow for trimming of sides to correct slopes and cart excavated material to tips.  Depth to invert n.e. 1.0m</t>
  </si>
  <si>
    <t>-Ditto- but depth to invert n.e. 1.5m</t>
  </si>
  <si>
    <t>Provide and spread 100mm of approved top soil on the base of sides of the earth drain, rake and level to the requried profiles as directed by the Engineer (Provisional)</t>
  </si>
  <si>
    <t>800</t>
  </si>
  <si>
    <t xml:space="preserve">Culvert Pipes </t>
  </si>
  <si>
    <t>Excavate trench depth n.e. 2.5 m, supply, lay and joint  for 300mm diameter precast concrete ogee pipes including concrete surround, backfill after laying of pipes, compact and cart away surplus material to tips</t>
  </si>
  <si>
    <t>Excavate for, provide all materials and construct 225 mm thick masonry headwalls including concrete Class 15/20 footings, all in accordance with detailed drawings</t>
  </si>
  <si>
    <t>CHEMICAL SOAK AWAY PITS</t>
  </si>
  <si>
    <t>1</t>
  </si>
  <si>
    <t>SIGNBOARD</t>
  </si>
  <si>
    <r>
      <t>NOTE</t>
    </r>
    <r>
      <rPr>
        <b/>
        <sz val="10"/>
        <rFont val="Arial"/>
        <family val="2"/>
      </rPr>
      <t xml:space="preserve">:  </t>
    </r>
    <r>
      <rPr>
        <sz val="10"/>
        <rFont val="Arial"/>
        <family val="2"/>
      </rPr>
      <t>FINAL WORDING ON THE SIGN BOARD TO BE DECIDED IN CONSULTATION WITH THE CLIENT</t>
    </r>
  </si>
  <si>
    <t>GUARD HOUSE</t>
  </si>
  <si>
    <t>STAFF HOUSES</t>
  </si>
  <si>
    <t>SEPTIC TANKS</t>
  </si>
  <si>
    <r>
      <t>Supply and install, including excavation, etc, 2 No. Plastic Septic Tank, Each minimum capacity 2.5m</t>
    </r>
    <r>
      <rPr>
        <vertAlign val="superscript"/>
        <sz val="10"/>
        <rFont val="Arial"/>
        <family val="2"/>
      </rPr>
      <t>3</t>
    </r>
    <r>
      <rPr>
        <sz val="10"/>
        <rFont val="Arial"/>
        <family val="2"/>
      </rPr>
      <t>, including Inlet and Outlet Chambers and Pipework, Soak Pit / Radial Arms etc. all as per suppliers instructions ("Septank" from Kentainers Ltd. or approved equivalent)</t>
    </r>
  </si>
  <si>
    <t>MISCELLANEOUS WORKS</t>
  </si>
  <si>
    <t>Allow a Provisional Sum of Kshs. 1,000,000 to be used as directed by the Engineer for any other works as may be deemed necessary, e.g additional site works to suit ground conditions including reinforced concrete retaining walls, additional surface water drainage, slope stabilization, landscaping works, etc.</t>
  </si>
  <si>
    <t>BILL No. 3.1</t>
  </si>
  <si>
    <t>Page Total, Page 1 of 9</t>
  </si>
  <si>
    <t>Page Total, Page 2 of 9</t>
  </si>
  <si>
    <t>Page Total, Page 3 of 9</t>
  </si>
  <si>
    <t>Page Total, Page 4 of 9</t>
  </si>
  <si>
    <t>Page Total, Page 5 of 9</t>
  </si>
  <si>
    <t>Page Total, Page 6 of 9</t>
  </si>
  <si>
    <t>Page Total, Page 7 of 9</t>
  </si>
  <si>
    <t>Page Total, Page 8 of 9</t>
  </si>
  <si>
    <t>Page Total, Page 9 of 9</t>
  </si>
  <si>
    <t xml:space="preserve">GRAND SUMMARY </t>
  </si>
  <si>
    <t>SECTION</t>
  </si>
  <si>
    <t xml:space="preserve">TOTAL AMOUNT
</t>
  </si>
  <si>
    <t>PRELIMINARIES &amp; GENERAL (BILL No. 1)</t>
  </si>
  <si>
    <t xml:space="preserve">Bills Total Exclusive of VAT                                                             </t>
  </si>
  <si>
    <t>(A)</t>
  </si>
  <si>
    <t>(B)</t>
  </si>
  <si>
    <t xml:space="preserve">Bill Total Inclusive of Contingencies                                               </t>
  </si>
  <si>
    <t xml:space="preserve">(C) </t>
  </si>
  <si>
    <t xml:space="preserve">Value Added Tax (VAT) - 16% of (C)                                                 </t>
  </si>
  <si>
    <t>(D)</t>
  </si>
  <si>
    <t>GRAND TOTAL CARRIED TO LETTER OF BID [(C) + (D)]</t>
  </si>
  <si>
    <t>Bill No. 3.1 Total Exclusive of VAT Carried to Section 3 Summary Sheet</t>
  </si>
  <si>
    <t>Bill No. 3.12 Total Exclusive of VAT Carried to Section 3 Summary Sheet</t>
  </si>
  <si>
    <t>BILL No. 4.1</t>
  </si>
  <si>
    <t>kisii bill 4.6</t>
  </si>
  <si>
    <t xml:space="preserve">Filled ends of ridge capping </t>
  </si>
  <si>
    <t>Bill No. 3.6 - Chlorine Storage and Mixing Building</t>
  </si>
  <si>
    <t>The rates shall include for all strutting, shuttering,stabilising the excavation faces and keeping the excavation free of water by pumping, bailing or other means</t>
  </si>
  <si>
    <t>Bulk excavations and top soil stripping for all structures are measured under Bill No. 3/4.10 - Site and Ancillary Works</t>
  </si>
  <si>
    <t>Excavate below stripped level for foundations in common material, part backfill after construction and remainder, cart away to tips or use as fill on site, all as directed by the Engineer</t>
  </si>
  <si>
    <t>Scour Chamber</t>
  </si>
  <si>
    <t>150mm thick Ground Floor Slab</t>
  </si>
  <si>
    <t>300mm thick Ground Floor Slab</t>
  </si>
  <si>
    <t>200mm thick First Floor Slab</t>
  </si>
  <si>
    <t>200mm thick Mixing Platform Slab</t>
  </si>
  <si>
    <t xml:space="preserve">200mm thick Tank Base Slab </t>
  </si>
  <si>
    <t>200mm Thick Tank Walls</t>
  </si>
  <si>
    <t>150mm Thick Tank Walls</t>
  </si>
  <si>
    <t>Provide all materials and form scour and dosing pipework channels with 150mm thick RC walls internal size 300mm wide x 150mm deep in concrete floor slab including forming rebate 50mm wide x 50mm deep to top inner edges of channel wall to receive precast concrete cover slabs.</t>
  </si>
  <si>
    <t>Labour and material in forming lip in mixing tank concrete walls and partitions, lip 75mm wide x 150mm high with 75 x 75mm chamfered bottom edge</t>
  </si>
  <si>
    <t>Horizontal and Sloping Formwork</t>
  </si>
  <si>
    <t>Soffit of 200mm thick Mixing Platform Slab</t>
  </si>
  <si>
    <t xml:space="preserve">Soffit of Doser Platfom </t>
  </si>
  <si>
    <t>Soffit of External Stairs and Landings</t>
  </si>
  <si>
    <t xml:space="preserve">Vertical Formwork </t>
  </si>
  <si>
    <t>Sides of 150mm thick Ground Floor Slab</t>
  </si>
  <si>
    <t>Sides of 300mm thick Ground Floor Slab</t>
  </si>
  <si>
    <t>Sides of 200mm thick First Floor Slab</t>
  </si>
  <si>
    <t>Sides of 200mm thick Tank Base Slab</t>
  </si>
  <si>
    <t>Sides of 200mm Thick Tank Walls</t>
  </si>
  <si>
    <t>Sides of 150mm Thick Tank Walls</t>
  </si>
  <si>
    <t>Sides of Doser Platforms</t>
  </si>
  <si>
    <t>200mm thick First Floor Slab Soffit</t>
  </si>
  <si>
    <t xml:space="preserve">Sloping Soffit of Staircase </t>
  </si>
  <si>
    <t>Precast Reinforced Concrete  Class 25/20</t>
  </si>
  <si>
    <t>50mm thick cover slabs size 280mm long x 280mm wide  for  the Scour and Dosing Channels</t>
  </si>
  <si>
    <t xml:space="preserve">600 x 600 x 50mm thick  precast concrete paving slabs around the building laid on and including 50mm thick bed of sand and jointing and pointing in cement mortar
</t>
  </si>
  <si>
    <t>900 x 900 x 50mm thick cover slab for the Scour Chamber</t>
  </si>
  <si>
    <t xml:space="preserve">Extra over walling for ruled horizontal </t>
  </si>
  <si>
    <t>Damp Proof Membrane</t>
  </si>
  <si>
    <t>Bituminous felt damp-proof course under 200mm wide walls</t>
  </si>
  <si>
    <t>28 Gauge galvanized plain sheeting laid in two layers as underlay and nailed to rafters</t>
  </si>
  <si>
    <t>Equal scissor truss 6000mm clear span and 1100 mm high with 600 mm eaves projection, in 150mm x 50mm rafters and ceiling joists/Rafter tie</t>
  </si>
  <si>
    <t>Extra over ceiling lining for forming removable access trap door size 600 x 600mm with 100 x 38 mm sawn treated cypress trimming joists between tie beams,120 x 20mm (finished ) wrot cypress  frame all round and 20mm blockboard removable panel set loose on top of framing</t>
  </si>
  <si>
    <t xml:space="preserve">38mm  Thick screed laid level to receive Ceramic floor tiling </t>
  </si>
  <si>
    <t xml:space="preserve">12mm (minimum) Thick Cement and sand backing (1:4) with approved plasticiser to receive granito floor laid to treads and risers (measured separately) </t>
  </si>
  <si>
    <t>Ceramic Floor Tiles :-</t>
  </si>
  <si>
    <t>Surfaces of  Balustrades and Railings</t>
  </si>
  <si>
    <t>CHLORINE / SODA ASH MIXING TANKS</t>
  </si>
  <si>
    <r>
      <t>Note:</t>
    </r>
    <r>
      <rPr>
        <sz val="10"/>
        <rFont val="Arial"/>
        <family val="2"/>
      </rPr>
      <t xml:space="preserve">  All technical details including type, material, specification, etc. to be submitted with Tender for all chemical mixing equipment and pipework.  Non-submission of above requirement will result in equipment to be supplied to approval of the Engineer and the cost quoted will deem to include the required approved materials and equipment</t>
    </r>
  </si>
  <si>
    <t>Ranges for Chlorine / Soda Ash mixing tanks in Chemical Storage and Mixing Building</t>
  </si>
  <si>
    <t>Provide and fix gravity solution feed dosers of capacity upto 50ml/s of Opados Type or approved equivalent complete with valves and connections for Chlorine and Soda Ash Dosing.</t>
  </si>
  <si>
    <t>Provide and fix 300mm diameter exhaust extractor fan to be fixed in the Chlorine and Soda Ash storage and mixing room</t>
  </si>
  <si>
    <t>Flow Meter</t>
  </si>
  <si>
    <t>11.11</t>
  </si>
  <si>
    <t>Supply, install and commission ultrasonic flow meter to measure and record flow in treated water open channel.  The instrument should be complete with measurement of instantaneous flow and totalised flow.  The cost should include for fixing brackets, battery backup, sensors / integrator, cables, flow connector and calibration.</t>
  </si>
  <si>
    <t>11.12</t>
  </si>
  <si>
    <t>Provide and install remote indicator located in the Administration building of instantenous flow and total flows from the treated water flow meter.  Include for control cables, ducting, trenching for installation of remote indicators.  Maximum length 100m from meter to remote location of indicator</t>
  </si>
  <si>
    <t>11.1</t>
  </si>
  <si>
    <t>12.1</t>
  </si>
  <si>
    <t>Form 200mm x 150mm deep dosing pipework channel and scour/overflow channel in base slab of chlorine mixing room. Apply 3 coats of approved epoxy paint to internal surfaces of channels</t>
  </si>
  <si>
    <t>12.2</t>
  </si>
  <si>
    <t>Form rebate 50mm x 50mm for precast concrete cover slabs over the dosing pipework and scour/overflow channels.  Apply 3 coats of approved epoxy paint to surfaces of rebates</t>
  </si>
  <si>
    <t>12.3</t>
  </si>
  <si>
    <t>Provide and fix precast concrete slabs 500mm x 290mm x 45mm thick, each slab coated with 3 layers of approved epoxy paint</t>
  </si>
  <si>
    <t>BILL No. 1</t>
  </si>
  <si>
    <t>PRELIMINARIES AND GENERAL</t>
  </si>
  <si>
    <t>CONTRACTUAL REQUIREMENTS</t>
  </si>
  <si>
    <t>SPECIAL REQUIREMENTS</t>
  </si>
  <si>
    <r>
      <t xml:space="preserve">Contractor's Camp and Storage Yard: Allow for erection of the Contractor's Camp(s), Offices, Storage Yard and other facilities including mobilization, demobilization and movement of the works site on Completion.  Include for all equipment, temporary measures, machines, tools, materials, facilities for workers,  water and electricity supply etc. all as specified for execution of the Works, for the entire Contract Period.  </t>
    </r>
    <r>
      <rPr>
        <b/>
        <sz val="10"/>
        <rFont val="Arial"/>
        <family val="2"/>
      </rPr>
      <t>The Employer has no available land to offer for Contractor's Camp, storage of materials and preparation of concrete etc.</t>
    </r>
    <r>
      <rPr>
        <sz val="10"/>
        <rFont val="Arial"/>
        <family val="2"/>
      </rPr>
      <t xml:space="preserve">  Identification and procurement of suitable area of land for Contractor's Camp whether rented or purchased is the responsibility of the Contractor.  </t>
    </r>
    <r>
      <rPr>
        <b/>
        <u/>
        <sz val="10"/>
        <rFont val="Arial"/>
        <family val="2"/>
      </rPr>
      <t>Details of proposed camp / stores, location of land where the Contractor will establish his camp(s) to be submitted with the Bid</t>
    </r>
    <r>
      <rPr>
        <b/>
        <sz val="10"/>
        <rFont val="Arial"/>
        <family val="2"/>
      </rPr>
      <t>.</t>
    </r>
  </si>
  <si>
    <t>Add …….% for profit, administration, attendance upon, overheads, etc. for Item 2.2 above</t>
  </si>
  <si>
    <t>SPECIFIED REQUIREMENTS</t>
  </si>
  <si>
    <t>Sign Boards</t>
  </si>
  <si>
    <t>Setting Out &amp; Survey Work</t>
  </si>
  <si>
    <t>The Setting Out / Survey Work including production of Survey Drawings to an agreed scale will be  for  the following Project Components:</t>
  </si>
  <si>
    <t>i)   Topographic Survey of Intake Works at 10m grid
     intervals including preparation of updated Layout Plan
     with contours at 0.5m interval, approximate area 0.5ha.</t>
  </si>
  <si>
    <t>iii)  Topographic Survey of Proposed Water Treatment 
     Works Sites at 10m grid intervals including preparation
     of updated Layout Plan with contours at 0.5m interval,
     approximate area 3.5ha.</t>
  </si>
  <si>
    <t>Add …….% for profit, administration, attendance upon, overheads, etc. for Item 3.2 above.</t>
  </si>
  <si>
    <t>Office for the Senior Resident Engineer</t>
  </si>
  <si>
    <r>
      <t xml:space="preserve">Allow for provision of Rented or Pre-fab Offices for Senior Resident Engineer's Staff during the first 16 Weeks of the Contract Period as per Clause 101 of the General and Specific Specifications of Bid Document Volume II.  Offices to include 3 Nr Offices, Conference Room, Tea Room, W.C and Parking Space for at least 3 Nr Vehicles. Include for provision of 24 hour security, water, sewerage, electricity, etc. </t>
    </r>
    <r>
      <rPr>
        <b/>
        <u/>
        <sz val="10"/>
        <rFont val="Arial"/>
        <family val="2"/>
      </rPr>
      <t>Note: If Construction of the RE's Offices under Items 3.4 above is delayed beyond the first 16 weeks of the Contract Period, the Contractor shall be liable to provide rented or Pre-fab offices for any additional period at his own cost</t>
    </r>
  </si>
  <si>
    <t>Month</t>
  </si>
  <si>
    <t>Add …….% for profit, administration, attendance upon, overheads, etc. for Item 3.6 above.</t>
  </si>
  <si>
    <t>Senior Resident Engineer's Staff</t>
  </si>
  <si>
    <t>Vehicles</t>
  </si>
  <si>
    <t>Telecommunications</t>
  </si>
  <si>
    <t>Add …….% for profit, administration, attendance upon, overheads, etc. for Item 3.29 above.</t>
  </si>
  <si>
    <t>Employer's Counterpart Staff Costs</t>
  </si>
  <si>
    <t>Other Costs</t>
  </si>
  <si>
    <t>SPECIFIC CONDITIONS</t>
  </si>
  <si>
    <t>Allow for all specific works related to working along active pipelines and maintaining continuity of water supply including protection of supports etc. of existing pipelines during construction activity.</t>
  </si>
  <si>
    <t>Allow for all Specific Works related to working within active Water Treatment Works, Pumping Stations and Storage Reservoir Sites and keeping the existing Facilities fully operational.  If disruption of raw water or treated water  may occur for whatever reason, the Contractor to recticfy the situation within 12 hours in order to keep the works fully operational.</t>
  </si>
  <si>
    <t>OTHER WORKS OBLIGATIONS</t>
  </si>
  <si>
    <t>L.S.</t>
  </si>
  <si>
    <r>
      <t xml:space="preserve">The Contractor shall describe in detail hereunder other works, obligations and things which may be referred to in the Specifications or which he may consider to have been omitted from the Bills of Quantities and for which he desires to enter a separate charge (the charge to be carried direct to the amount column).  </t>
    </r>
    <r>
      <rPr>
        <b/>
        <sz val="10"/>
        <rFont val="Arial"/>
        <family val="2"/>
      </rPr>
      <t>FULL DESCRIPTION OF ITEM(S) OF WORK OR ANY OTHER ISSUE SHOULD BE MADE.</t>
    </r>
    <r>
      <rPr>
        <sz val="10"/>
        <rFont val="Arial"/>
        <family val="2"/>
      </rPr>
      <t xml:space="preserve">  If no separate charge is made hereunder, the rates in the Bills of Quantities will be held as covering all expenses for all such Works.</t>
    </r>
  </si>
  <si>
    <t>SECTION 1</t>
  </si>
  <si>
    <t>Section 1 Total Exclusive of VAT Carried to The Bill of Quantities Grand Summary</t>
  </si>
  <si>
    <t>PAGE TOTALS COLLECTION SHEET</t>
  </si>
  <si>
    <t>Boxing out for Pipes in 200mm thick R.C. Walls for Stilling Well pipe diameters n.e. 350mm and making good after pipe inserts installation</t>
  </si>
  <si>
    <t>Provide and fix Upvc coated cast irons steps in stilling well</t>
  </si>
  <si>
    <t>Provide and fix GMS open mesh cover with frame size 0.8m x 0.95m, to dosing channel. Include for provision and fixing of fish tailed lugs into concrete walls.</t>
  </si>
  <si>
    <t>Provide and fix GMS support bracket for GMS open mesh cover.  Include for all materials (M.S. angle, plate, bolts, etc) and necessary drilling and fixing to concrete wall as required.</t>
  </si>
  <si>
    <t>Provide and fix 900 mm high level balustrades of 40 mm diameter tubing Class B throughout, consisting of handrail and parallel middle rail 450 mm below the hand rail with balusters at maximum 1500 mm centres.</t>
  </si>
  <si>
    <t>Provide and fix 750mm wide steel access staircase to chemical dosing channel.</t>
  </si>
  <si>
    <t xml:space="preserve">Supply &amp; fix Measuring Gauge </t>
  </si>
  <si>
    <t xml:space="preserve">Supply &amp; fix thin plate measuring weir </t>
  </si>
  <si>
    <t>75mm thick cover slab size 950mm x 400mm wide including 2Nr. Mild steel key holes cast with slab for dosed water channel</t>
  </si>
  <si>
    <t>Provide all materials and fix GMS CAT ladder, length n.e 1.7m to Flocculation Basin 1</t>
  </si>
  <si>
    <t>Provide all materials and fix GMS CAT ladder, length n.e 1.7m to Flocculated Water Channel.</t>
  </si>
  <si>
    <t>Provide and fix GMS open mesh cover with frame size 1.65m x 0.75m, to flocculated water channel. Include for provision and fixing of fish tailed lugs into concrete walls.</t>
  </si>
  <si>
    <t>75mm thick cover slab size 1250mm x 400mm wide including 2Nr. Mild steel key holes cast with slab for dosed water channel</t>
  </si>
  <si>
    <t>Provide all materials and construct a concrete Valve Chamber, internal dimensions 1200x1200mm. Include for supply and fixing of precast concrete cover slab and step irons, as detailed on Standard Drawing depth n.e 2.1 m</t>
  </si>
  <si>
    <t>Provide all materials and construct a concrete Scour Chamber, internal dimensions 1200x1200mm. Include for supply and fixing of precast concrete cover slab and step irons, as detailed on Standard Drawing depth n.e 2.1 m</t>
  </si>
  <si>
    <t xml:space="preserve">Window size 1797 x 597mm high with 1 No. fixed and 2 No. top hung opening bottom sashes and with  permanent ventilator hood over (W5) </t>
  </si>
  <si>
    <t>Window size 1797 x 1197mm high with 3 equal panels, with upper part having 2nr. fixed and 1nr. top-hung ventilator and lower half having 2nr. side hung panels opening outwards and 1nr. fixed panel (W1)</t>
  </si>
  <si>
    <t>Window size 1597 x 1197mm high with 3 equal panels, with upper part having 2nr. fixed and 1nr. top-hung ventilator and lower half having 2nr. side hung panels opening outwards and 1nr. fixed panel (W2)</t>
  </si>
  <si>
    <t>Provide and place 6mm stainless steel chemical dissolving tray</t>
  </si>
  <si>
    <t xml:space="preserve">Five ranges of pipework of 40mm diameter reinforced nylon pipe from chemical mixing tank to chemical dosing channel  </t>
  </si>
  <si>
    <t>Provide and fix electrically driven mixers for chemical mixing tanks.  The shaft and impellers to be of non-corrosive material driven by electric motor (2.0  kw).  Include for fixing on tanks.</t>
  </si>
  <si>
    <t xml:space="preserve">75mm thick cover slabs size 1250mm long x 400mm wide including 2 Nr. mild steel key holes cast with slab  for flocculated water channel </t>
  </si>
  <si>
    <t>Provide and fix 900 mm high level balustrades of 40 mm diameter tubing Class B throughout, consisting of handrail and parallel middle rail 450 mm below the hand rail with balusters at maximum 1500 mm centres all</t>
  </si>
  <si>
    <t>Provide and fix GMS support clamps, including for all materials and necessary drilling and fixing to GMS universal beams or bracket as required</t>
  </si>
  <si>
    <t>BILL No. 3.4</t>
  </si>
  <si>
    <t>Provide and fix 6 mm GMS deflector plate with 45o crank at 150 mm from one end fixed to concrete with 4 nr.  12 mm diameter rawl bolts.</t>
  </si>
  <si>
    <t>Provide all materials and fix to concrete air pipe supports, include for 3 coats of paint</t>
  </si>
  <si>
    <t>Provide concrete support for washwater outlet and overflow measuring 775mm x 400mm x 300mm high with bituminous felt padding and 80mm x 6mm hick flat flat Gms plate anchored to the support by 2 nr. 6mm diameter bolts.</t>
  </si>
  <si>
    <t>Provide mass concrete class 15/20 thrust blocks under 200mm dia. gate valves.</t>
  </si>
  <si>
    <t>Provide &amp; fix over settled water channel precast concrete walkway slabs 950mm x 400mm x 75mm thick with 2No. mild steel key holes.</t>
  </si>
  <si>
    <t>Provide all materials (including tile adhesive, etc) and fix white ceramic tiles in filtered water channel.</t>
  </si>
  <si>
    <t>Provide all materials and construct a 2500x2500x2700mm deep Masonry Outlet Valve Chamber</t>
  </si>
  <si>
    <t xml:space="preserve">Provide and fix vent pipes </t>
  </si>
  <si>
    <t>Provide all materials and construct a 1800x1800x3200 deep reinforced Concrete Scour and Overflow Chamber</t>
  </si>
  <si>
    <t>Provide all materials and construct a 1500x1500x2700mm deep masonry Meter Chamber</t>
  </si>
  <si>
    <t xml:space="preserve">Window size 1197 x 1197mm high in3 equal panels, with upper part having 2nr. fixed and 1nr. top-hung ventilator and lower half having 2nr. side hung panels opening outwards and 1nr. fixed panel (W2a) </t>
  </si>
  <si>
    <t xml:space="preserve">Window size 1797 x 597mm high in 3 equal panels with 1 No. fixed and 2 No. top hung panels opening outwards (W5) </t>
  </si>
  <si>
    <t xml:space="preserve">Window size 1197 x 597mm high in 2 equal panels, with 1 No. fixed and 1 No. top hung ventilator (W7) </t>
  </si>
  <si>
    <t xml:space="preserve">Double door size 1800 x 2400 mm high in two equal panels (D2) </t>
  </si>
  <si>
    <t xml:space="preserve">Double door size 1200 x 2400 mm high in two equal panels (D2a) </t>
  </si>
  <si>
    <t xml:space="preserve">Three ranges complete of 25mm uPVC pipework for water supply to Chlorine and Soda Ash mixing tanks including for making connection to domestic water supply main </t>
  </si>
  <si>
    <t>Three ranges complete of 80mm diameter uPVC pipes and fittings for outlet from Chlorine and Soda Ash mixing tanks to solution feed dosers</t>
  </si>
  <si>
    <t>Three ranges complete of 80mm diameter uPVC pipes and fittings for overflow and for washout of Chlorine and Soda Ash mixing tanks   Include for all anchoring and supporting of all pipework and fittings</t>
  </si>
  <si>
    <t>Three ranges of pipework of 40mm diameter reinforced nylon pipe from Chlorine and Soda Ash mixing tanks; laid within Chlorine Dosing Channel to the Dosing Point</t>
  </si>
  <si>
    <t xml:space="preserve">Provide and fix electrically driven mixers for  Chlorine and Soda Ash  mixing tanks.  The shaft and impellers to be of non-corrosive material driven by electric motor (2.0  kw).  Include for fixing on tanks </t>
  </si>
  <si>
    <t>Provide all materials and form Scour Chamber internal size 1200mm long x1200mm wide x 1000mm deep made out of 150mm thick reinforced concrete class 25/20 base slab and 200mm thick masonry walls including forming rebate 50mm wide x 50mm deep to top inner edges of the chamber wall to receive a precast concrete cover</t>
  </si>
  <si>
    <t>Provide and fix Gantry girder made out of 356 x 174 x 45 kg/m UB.  Include for 1000kg capacity chain block mounted on roller bracket on the gantry, fixing of gantry to concrete beams of pump house with 16mm bolts, etc., all.</t>
  </si>
  <si>
    <t>Provide all materials and install a 100mm Dia. Upvc drainage pipe cast into floor slab.</t>
  </si>
  <si>
    <t>Provide all materials and construct Valve Chambers Internal Dimensions 2400mm x 2000mm depth not exceeding 2.0m.  Include for supply and fixing of lockable mild steel checkered plate cover &amp; step irons</t>
  </si>
  <si>
    <t xml:space="preserve">Backwash Water Lagoon Pipework                                         </t>
  </si>
  <si>
    <t>Electrical Works</t>
  </si>
  <si>
    <t>HDPE Pipeline</t>
  </si>
  <si>
    <t>BILL NO. 4.1</t>
  </si>
  <si>
    <t>Excavate for post holes, provide all materials and construct chain link fence on concrete posts at 3 m centres all including straining posts at every 10th post and additional posts at corners.</t>
  </si>
  <si>
    <t>Provide all materials and construct metal gate 4.0 m wide with 1Nr 915 mm wide pedestrians gate including 4Nr pillars</t>
  </si>
  <si>
    <t xml:space="preserve">-Ditto - but 4.0m wide gate including 2Nr pillars, footing, etc. </t>
  </si>
  <si>
    <t>-Ditto - but 2.0m wide pedestrian gate including 2Nr pillars, footing, etc.</t>
  </si>
  <si>
    <t xml:space="preserve">Excavate for, provide all materials, construct, test and commission chemical soak away pit including radial arms </t>
  </si>
  <si>
    <t xml:space="preserve">Provide all materials and construct signboard .  Include for painting, decorating and anchoring of the signboard to the ground using 300mm x 300mm x 600mm deep mass concrete footing, all as detailed </t>
  </si>
  <si>
    <t xml:space="preserve">Provide all materials and construct Guard House Building with electrical distribution, light fittings, etc.,.  Include for all finishes, paintings, etc. </t>
  </si>
  <si>
    <t>Excavate foundations, supply all materials and construct Staff House (Type B) - 1Nr Unit 76.32 m² 1.  Include for building and provision of plumbing works, inspection chambers, sewer pipes, water supply and electrical installation, furniture and other facilities all to the approval of the Engineer.</t>
  </si>
  <si>
    <r>
      <t>Excavate foundations, supply all materials and construct Staff Houses (Type C houses) - 2Nr Unit. Each unit 110.205 m</t>
    </r>
    <r>
      <rPr>
        <sz val="10"/>
        <rFont val="Calibri"/>
        <family val="2"/>
      </rPr>
      <t>²</t>
    </r>
    <r>
      <rPr>
        <sz val="10"/>
        <rFont val="Arial"/>
        <family val="2"/>
      </rPr>
      <t xml:space="preserve"> has 2 Nr. Houses.  Include for building and provision of plumbing works, inspection chambers, sewer pipes, water supply and electrical installation, furniture and other facilities all to the approval of the Engineer.</t>
    </r>
  </si>
  <si>
    <t>PRELIMINARIES AND GENERAL (BIL No. 1.1)</t>
  </si>
  <si>
    <t>Bill No. 1.1 - Preliminaries and General</t>
  </si>
  <si>
    <t>BILL No. 1.1</t>
  </si>
  <si>
    <t>Totals Collection sheet</t>
  </si>
  <si>
    <t>Allow for provision of contractor all risk insurance</t>
  </si>
  <si>
    <t>Allow for provision of Performance Security</t>
  </si>
  <si>
    <t xml:space="preserve">Test Running of the Scheme: Allow  for Test Running all the Project Components upon completion  for a period of 12 weeks upon completion and offical commissioning of the Works.  Test Running to be carried out in close liaison with the Water Services Provider's Staff  The Contractor to allow for 'on job' training of Operation and Maintenance Staff, Tools, Chemicals, etc, and ensure that the operations are carried out full time on a 24 hour basis. </t>
  </si>
  <si>
    <t>Allow for provision of Operation and Maintenance (O&amp;M) Manuals</t>
  </si>
  <si>
    <t>Allow for provision of As-Built Drawings</t>
  </si>
  <si>
    <t xml:space="preserve">Allow for provision,  erection and maintenance of Project Sign Boards at the sites indicated by the Engineer's Representative, within the Project Area . The rate quoted by the Contractor to include for payment of all statutory charges to the relevant Authority and removal after completion of the Project. </t>
  </si>
  <si>
    <r>
      <t xml:space="preserve">Provide all materials and construct Offices for use of the Senior Resident Engineer including maintenance, water supply, sewerage, drainage, chain link fence, gate, car  park, rainwater harvesting tank (5,000 litres with concrete plinth, rainwater gutters, etc),  electrical supply, telephone, 24 hour security and other facilities for the Senior Resident Engineer, all as specified (Building, furniture and equipment to revert to Employer). Include for all water borne sanitation  waste pipes, inspection chambers,  Septic Tank  etc.  Include for KPLC Power Supply with a Meter Board. Building to be constructed using permanent building materials as per Ministry of Public Works Building By-laws or approved equivalent. </t>
    </r>
    <r>
      <rPr>
        <b/>
        <u/>
        <sz val="10"/>
        <rFont val="Arial"/>
        <family val="2"/>
      </rPr>
      <t>Note: This is to be carried out as Priority Works within the first 16 Weeks  after date of Commencement of Works. Floor area not exceeding 220m</t>
    </r>
    <r>
      <rPr>
        <b/>
        <u/>
        <vertAlign val="superscript"/>
        <sz val="10"/>
        <rFont val="Arial"/>
        <family val="2"/>
      </rPr>
      <t>2</t>
    </r>
  </si>
  <si>
    <r>
      <t xml:space="preserve">Maintenance and attendance of the Senior Resident Engineer's Office. Contractor to include for supply of consumables.  </t>
    </r>
    <r>
      <rPr>
        <b/>
        <u/>
        <sz val="10"/>
        <rFont val="Arial"/>
        <family val="2"/>
      </rPr>
      <t xml:space="preserve">Note: </t>
    </r>
    <r>
      <rPr>
        <sz val="10"/>
        <rFont val="Arial"/>
        <family val="2"/>
      </rPr>
      <t>Contractor to price for the monthly requirement of stationery, cleaning materials and other consumables specified in the Specifications.</t>
    </r>
  </si>
  <si>
    <t>Provide the following Staff for the Senior Resident Engineer's Office. (Note: The Staff to be employed by the Contractor but to be under the exclusive day to day instruction of the Senoir Resident Engineer).   The rate to include for all overtime, acccomodation costs, requisite Governmet of Kenya  mandotary deductions, etc. all neccesary for the Staff to perform their duties.  The minimum relevant experience for the Staff should be at least 5 years</t>
  </si>
  <si>
    <t xml:space="preserve">Allow for any costs associated with compliance with Environmental, Health and Safety Requirements, the Environmental and Social Management and Monitoring Plan (ESMMP)  as required by Government Agencies and Prevailing Legislation. </t>
  </si>
  <si>
    <r>
      <t xml:space="preserve">Provision and maintenance of 1nr. RTK Conmav N5 GNSS receiver and rover set with all relevant accessories including requisite software, RTK FIX T1 data collector Survey Equipment and 1nr Carlson CR+ model robotic total station inclusive of all relevant accessories as shall be directed by the engineer for the sole use of the Senior Resident Engineer during the duration of the Contract.  </t>
    </r>
    <r>
      <rPr>
        <b/>
        <sz val="10"/>
        <rFont val="Arial"/>
        <family val="2"/>
      </rPr>
      <t>Equipment to revert to the employer at the end of the Contract.</t>
    </r>
  </si>
  <si>
    <r>
      <t>400mm dia. Flanged spigot 90</t>
    </r>
    <r>
      <rPr>
        <vertAlign val="superscript"/>
        <sz val="10"/>
        <rFont val="Arial"/>
        <family val="2"/>
      </rPr>
      <t>0</t>
    </r>
    <r>
      <rPr>
        <sz val="10"/>
        <rFont val="Arial"/>
        <family val="2"/>
      </rPr>
      <t xml:space="preserve"> bend  (Mark 1)</t>
    </r>
  </si>
  <si>
    <t>400mm dia. Double flanged pipe with puddle flange at 400 mm from the flanged end,length 800mm (Mark 2)</t>
  </si>
  <si>
    <t>400mm dia. All flanged 900 bend (Mark 3)</t>
  </si>
  <si>
    <t>400mm dia. flange adaptor (Mark 5)</t>
  </si>
  <si>
    <t>400mm dia. flanged  pipe 1200mm long  (Mark 6)</t>
  </si>
  <si>
    <t>400mm dia. Flanged gate valve with an extension spindle 1.5 m long (Mark 7)</t>
  </si>
  <si>
    <t>400mm dia. Flanged spigot pipe 1200mm long (Mark 8)</t>
  </si>
  <si>
    <t>Provide and fix 100 mm x 100 mm x 8 kg/m angle bracket 700mm long fixed to beam by means of 2 Nr 12 mm rawl bolts 100 mm long4, include for all drilling</t>
  </si>
  <si>
    <t>Provide and fix 750 mm x 450 mm x 6 mm thick M.S. Plate welded to collection trough and fixed to wall of Sedimentation Tank with 20 mm dia., 150 mm long rawl bolts. Include for packing and sealing of joint between plate and wall</t>
  </si>
  <si>
    <t>Provide all materials and fix GMS CAT ladder, length 2.0m to inside of chamber</t>
  </si>
  <si>
    <t xml:space="preserve">Provide all materials and fix GMS landing to scour chamber wall, 1000 mm x 1000 mm </t>
  </si>
  <si>
    <t xml:space="preserve">Provide and fix lockable G.M.S Open Mesh Flooring to scour chamber 1600 mm x 1900 mm </t>
  </si>
  <si>
    <t xml:space="preserve">Provide all materials and fix with approved sealer, filter under drain slabs 1600 mm long (in 3 pieces) x 700 mm wide x 75 mm thick. Include for bolt holes and casting in 100 mm diameter pipe with puddle flange as detailed in the drawing.  Include reinforcement and G.S. nipple as detailed. </t>
  </si>
  <si>
    <t>Supply and fix 16 mm diameter G.S. bolts and nuts.</t>
  </si>
  <si>
    <t xml:space="preserve">Provide gravel and form filters bed </t>
  </si>
  <si>
    <t xml:space="preserve">Provide sand and form filter sand bed </t>
  </si>
  <si>
    <t>Mass Concrete Class 20/20 finished fair on all surfaces support blocks 220 mm x 100 mm x 180 mm for brackets for uPVC laterals with half round groove for resting laterals.  Include fixing with mortar.  Include for top GMS support plate &amp; bolts as detailed.</t>
  </si>
  <si>
    <t>Galvanised mild steel internal ladders with stringers returned to form handrails</t>
  </si>
  <si>
    <t>Lockable mild steel checkered plate 1020mm x 1020mm covers for access manholes and overflow chambers.</t>
  </si>
  <si>
    <t xml:space="preserve">75mm thick Precast Concrete Cover Slab of Recirculation Pump Chamber, size 2300mm long x 400mm wide x 200mm thick in two equal parts wide including 4 Nr. mild steel key holes cast with slab constructed.
</t>
  </si>
  <si>
    <t>Provide all materials and lay grano-finish 75mm thick to slopes and bases of Backwash Water Lagoon and Sludge Lagoon.</t>
  </si>
  <si>
    <t>Backwash Water Lagoon Supernatant Draw-Off And Overflow Pipework.</t>
  </si>
  <si>
    <t xml:space="preserve">Sludge Lagoon Supernatant Draw-Off And Overflow Pipework  </t>
  </si>
  <si>
    <t>Recirculation Pipework</t>
  </si>
  <si>
    <t xml:space="preserve">Sludge Lagoon Pipework 
</t>
  </si>
  <si>
    <t>Backwash Water Lagoon Supernatant Draw-Off And Overflow Pipework</t>
  </si>
  <si>
    <t xml:space="preserve">Backwash Water Lagoon Pipework                                            </t>
  </si>
  <si>
    <t>Provide and fix lockable G.M.S Open Mesh Flooring to sludge lagoon inlet chamber 800mm x 800mm</t>
  </si>
  <si>
    <t>Provide and fix step irons at 300mm c/c in the Recirculation Pump Chamber</t>
  </si>
  <si>
    <t xml:space="preserve"> TREATMENT WORKS - STILLING WELL, CHEMICAL DOSING CHANNEL &amp; FLOCCULATION BASIN</t>
  </si>
  <si>
    <t>TREATED WATER TANK (500m³ CAPACITY)</t>
  </si>
  <si>
    <t>CHLORINE STORAGE AND MIXING BUILDING</t>
  </si>
  <si>
    <t xml:space="preserve"> ELEVATED BACKWASH  WATER TANK (150m³ )</t>
  </si>
  <si>
    <t xml:space="preserve"> BACKWASH WATER AND SLUDGE LAGOON AND RECIRCULATION PUMP CHAMBER</t>
  </si>
  <si>
    <t>TREATMENT WORKS - SLUDGE DRYING BEDS</t>
  </si>
  <si>
    <t>TREATMENT WORKS ADMINISTRATION BUILDING</t>
  </si>
  <si>
    <t xml:space="preserve">TREATMENT WORKS - SITE AND ANCILLARY WORKS </t>
  </si>
  <si>
    <t>Sum</t>
  </si>
  <si>
    <t>Provide and fix GMS settled water collection troughs length 3,300 mm made out of 6mm thick GMS sheet 4 Include 6 mm thick galvanised steel plate welded to end of trough</t>
  </si>
  <si>
    <t xml:space="preserve">Provide and fix 254 mm x 146 mm x 31 kg/m GMS universal beams 6,600 mm long.  Include for all materials, bolts, etc., drilling and fixing into concrete </t>
  </si>
  <si>
    <t>Page Total, Page 1 of 5</t>
  </si>
  <si>
    <t>Page Total, Page 2 of 5</t>
  </si>
  <si>
    <t>Page Total, Page 3 of 5</t>
  </si>
  <si>
    <t>Page Total, Page 4 of 5</t>
  </si>
  <si>
    <t>FILTERS AND FILTER GALLERIES  8 Nr</t>
  </si>
  <si>
    <t>Ditto but maximum depth 1.0 m to 2.0 m</t>
  </si>
  <si>
    <t>Ditto but maximum depth 2.0 m to 3.0 m</t>
  </si>
  <si>
    <t>Ditto for excavation in rock Class 'B', blasting not permitted (Provisional)</t>
  </si>
  <si>
    <t>Ditto for excavation in rock Class 'C', blasting not permitted (Provisional)</t>
  </si>
  <si>
    <t>Base slab Back wash water channel</t>
  </si>
  <si>
    <t>Vibrated Reinforced Concrete class 25/20 in:</t>
  </si>
  <si>
    <t>Base slab  filter</t>
  </si>
  <si>
    <t>Base slab  filter gallery</t>
  </si>
  <si>
    <t>Wall  settled water channel / filter</t>
  </si>
  <si>
    <t>Wallsettled water channel/sedimentation tank</t>
  </si>
  <si>
    <t>Wall  filter / filter gallery</t>
  </si>
  <si>
    <t>Side walls  filter</t>
  </si>
  <si>
    <t>Base slab  settled water channel</t>
  </si>
  <si>
    <t>Base slab  filter inlet channel</t>
  </si>
  <si>
    <t>Wall  filter inlet channel</t>
  </si>
  <si>
    <t>Wall  filter water collecting channel</t>
  </si>
  <si>
    <t>Walls  washwater overflow channel</t>
  </si>
  <si>
    <t>Base  washwater channel</t>
  </si>
  <si>
    <t>Walls  washwater collection trough</t>
  </si>
  <si>
    <t>Base  washwater collection trough</t>
  </si>
  <si>
    <t>Wall  filtered water channel</t>
  </si>
  <si>
    <t>Top slab  filtered water channel</t>
  </si>
  <si>
    <t>External wall  filter gallery</t>
  </si>
  <si>
    <t>Ring Beams  ground floor</t>
  </si>
  <si>
    <t>Vertical Formwork  Class F1 Finish</t>
  </si>
  <si>
    <t>300 mm side for base slab  filter</t>
  </si>
  <si>
    <t>300 mm side for base slab  filter gallery</t>
  </si>
  <si>
    <t>Vertical Formwork  Class F3 Finish</t>
  </si>
  <si>
    <t>300 mm side for base slab  filter collection channels</t>
  </si>
  <si>
    <t>Wallsfilter collection channels (0.3m0.425m)</t>
  </si>
  <si>
    <t>Wallsfilter collection channels (0.3m0.8)</t>
  </si>
  <si>
    <t>WallsWash water channels (0.3m0.4m)</t>
  </si>
  <si>
    <t>Horizontal Formwork  Class F2 Finish</t>
  </si>
  <si>
    <t>Soffit of slab  inlet channel  (0.6 m  0.8 m)</t>
  </si>
  <si>
    <t>Soffit of walkway slab (0.1 m  0.3 m)</t>
  </si>
  <si>
    <t>Soffit of slabsettled water channel (0.8m1.0m)</t>
  </si>
  <si>
    <t>Sloping Formwork  F3 Finish</t>
  </si>
  <si>
    <t>Soffit of steps  external staircase (1.0m  1.5m)</t>
  </si>
  <si>
    <t>Horizontal Formwork  F3 Finish</t>
  </si>
  <si>
    <t>Soffit of landings  external staircase (1.0 m  1.5 m)</t>
  </si>
  <si>
    <t>Vertical Formwork  F2 Finish</t>
  </si>
  <si>
    <t>Sides of walls  Filters/Filtered Water Channel, width 0.1 m</t>
  </si>
  <si>
    <t>Ring beams (0.3 m  0.6m)</t>
  </si>
  <si>
    <t>Vertical Formwork  F1 Finish</t>
  </si>
  <si>
    <t>External wallssettled water channel (1.0 m  2.0 m)</t>
  </si>
  <si>
    <t>Vertical Formwork  F3 Finish</t>
  </si>
  <si>
    <t>Internal walls  settled water channel (1.0 m2.0 m)</t>
  </si>
  <si>
    <t>Wall  filter / filter gallery (4.5 m  6.0 m)</t>
  </si>
  <si>
    <t>Walls filter (3.4 m  4.8 m)</t>
  </si>
  <si>
    <t>Wall  inlet channel (1.0 m  1.5 m)</t>
  </si>
  <si>
    <t>Walls  filter collecting channel (0.5 m  1.0 m)</t>
  </si>
  <si>
    <t>Walls  filter gallery (1.5m1.8m)</t>
  </si>
  <si>
    <t>150 mm side  walkways</t>
  </si>
  <si>
    <t>Cantilevered platforms for headstocks (0.1 m  0.3 m)</t>
  </si>
  <si>
    <t>Soffit of washwater collection trough (0.8 m  1.0 m)</t>
  </si>
  <si>
    <t>Walls  washwater collection trough (0.4 m  0.8 m)</t>
  </si>
  <si>
    <t>Walls  filtered water channel (1.0 m  1.5 m)</t>
  </si>
  <si>
    <t>Horizontal Formwork  F2 Finish</t>
  </si>
  <si>
    <t>Soffit of roof  filtered water channel (1.0 m  1.5 m)</t>
  </si>
  <si>
    <t>Ditto but between filter No. 4 and Filter No. 5</t>
  </si>
  <si>
    <t xml:space="preserve"> Ditto  in filtered water channel</t>
  </si>
  <si>
    <t>Provide all materials and lay grano finish on cement screed in:</t>
  </si>
  <si>
    <t xml:space="preserve"> Ditto  100 mm diameter G.I. socketted tee with 12 mm diameter GMS nut welded on top and 12 mm diameter hole drilled.</t>
  </si>
  <si>
    <t xml:space="preserve"> Ditto  100 mm diameter uPVC Class 'E' pipe 1575 mm long lateral with 8 pairs of 10 mm diameter holes</t>
  </si>
  <si>
    <t xml:space="preserve"> Ditto  100 mm diameter uPVC end cap</t>
  </si>
  <si>
    <t xml:space="preserve"> Ditto  100 mm diameter uPVC faucet socket with G.I. male threaded on one end and PVC socket on the other end</t>
  </si>
  <si>
    <t xml:space="preserve"> Ditto  12 mm diameter brass nipple with anticlockwise and clockwise (B.S.F.) threads.</t>
  </si>
  <si>
    <t>Support Brackets  Provide and Fix:</t>
  </si>
  <si>
    <t xml:space="preserve"> Ditto  but 600 mm x 550 mm holes on filter/overflow wash water reinforced concrete wall for wash water trough. </t>
  </si>
  <si>
    <t xml:space="preserve"> Ditto  but 450 mm x 250 mm holes</t>
  </si>
  <si>
    <t xml:space="preserve"> Ditto  but 250 mm x 250 mm holes in settled/filter inlet channel wall for inlet penstock</t>
  </si>
  <si>
    <t xml:space="preserve"> Ditto  but 300 mm dia. holes for filtered water pipes and backwash water pipes</t>
  </si>
  <si>
    <t xml:space="preserve"> Ditto  but 200mm dia. holes in filtered water channel for filtered water outlet pipes</t>
  </si>
  <si>
    <t xml:space="preserve"> Ditto  but 450mm dia. Holes in filtered water channel wall for filtered water ountlet to the tank</t>
  </si>
  <si>
    <t xml:space="preserve"> Ditto  but 100mm dia. holes through the slab of control room for Valve stems</t>
  </si>
  <si>
    <t>Ditto but for 1000mm dia holes for Air Wash Pipe</t>
  </si>
  <si>
    <t xml:space="preserve"> Ditto  but 600 mm x 450 mm holes for inspection chambers on the roof slab of filteres water channel</t>
  </si>
  <si>
    <t>Dittobut for a 1000mm high raking balustrade</t>
  </si>
  <si>
    <t>Ditto  but for 300mm dia. gate valve.</t>
  </si>
  <si>
    <t>Ditto but under 200mm dia. gate valves.</t>
  </si>
  <si>
    <t>Ditto but for washwater inlet and washwater outlet pipework</t>
  </si>
  <si>
    <t>Ditto  but for AIR WASH pipework.</t>
  </si>
  <si>
    <t>Ditto  but for overflow pipework.</t>
  </si>
  <si>
    <t>250 mm C.I. square Inlet Control penstock nonrising stem type complete with extension spindle and headstock with handwheel HamBaker or approved equivalent.</t>
  </si>
  <si>
    <t>Air Main Pipework  Approved lined ferrous pipes</t>
  </si>
  <si>
    <t>100 mm dia. all flanged gate valve with extended nonrising spindle length 410mm and headstock with handwheel to SRN 501 (Mark h)</t>
  </si>
  <si>
    <t>100mm dia. Flanged nonreturn valve (Mark p)</t>
  </si>
  <si>
    <t>Filtered Water Outlet Pipework  Approved Lined Ferrous Pipes</t>
  </si>
  <si>
    <t>Washwater Inlet  Approved Lined Ferrous Pipes</t>
  </si>
  <si>
    <t>Washwater Outlet  Approved Lined Ferrous Pipes</t>
  </si>
  <si>
    <t>300mm dia. all flanged gate valve with extended nonrising spindle, length 4.0m and nonrising type headstock with handwheel to SRN 501 (Mark 20)</t>
  </si>
  <si>
    <t>Overflow Pipework  Approved Lined Ferrous Pipes</t>
  </si>
  <si>
    <t>BUILDING WORKS  FILTER CONTROL ROOM, EXTERNAL STAIRCASE &amp; FILTER GALLERY REAR AND SIDE WALLS</t>
  </si>
  <si>
    <t>Sawn Formwork  Class F1 Finish :</t>
  </si>
  <si>
    <t>Horizontal soffites of suspended floor and landing  slabs 4.50  6.00m high</t>
  </si>
  <si>
    <t>Wrot Formwork  Class F3 Finish :</t>
  </si>
  <si>
    <t>Provide and Fix High Tensile Steel Reinforcement to SRN 127 including Cutting, Bending, Propping With  Spacers and Tying as Specified :</t>
  </si>
  <si>
    <t>Selected Machine Dressed Natural Stone Block Walling, Reinforced with 20 swg Hoop Iron at every third courses, and Bedded, Jointed and Pointed in Cement Mortar (1:5):</t>
  </si>
  <si>
    <t>Double Pitch Roof Truss With 600mm eaves projection, in 150 x 50mm Rafters, Ceiling Joists, Struts and Ties in Sawn Cypress Grade II Seasoned and Pressure Impregnated with Wood Preservative and Timber Joints With Bolted and Nailed Connections to the Engineer's Approval :</t>
  </si>
  <si>
    <t>Sawn Cypress Grade II Maximum Moisture Content 12% Seasoned and Pressure Impregnated with Wood Preservative and timber joints with bolted and nailed connections to the Engineer's Approval:</t>
  </si>
  <si>
    <t>Wrot Prime Grade Cypress, Including Finishing With  Three Coats First Quality Gloss Paint :</t>
  </si>
  <si>
    <t>Concrete, Single Lap  Interlocking Roof Tiles on and including Sawn Cypress (Grade 2) Battens Size 40 x 40mm Pressure Impregnated with Approved Preservative:</t>
  </si>
  <si>
    <t>Extra over roofing tiles for:</t>
  </si>
  <si>
    <t>Supply and Fix the following Pressed Metal Louvre Doors with 100 x 50mm Stiles and Top Rails, 150 x 50mm Middle and Bottom Rails With Pressed Metal Infill Louvres and 100 x 50mm Pressed Metal Frames, Including Hinges, Pad Bolts and Tower Bolts, All To Manufacturer's Details, with  three coats gloss paint  complete with opening accessories including bedding and pointing around frames in cement mortar:</t>
  </si>
  <si>
    <t>Supply and Fix the following Standard Section Steel Casement Doors Including Hinges, Pad Bolts and Tower Bolts, All To Manufacturer's Details, including 4mm Thick Clear Sheet Glass And Glazing to Steel Casements  with putty, three coats gloss paint, complete with opening accessories and bedding and pointing around frames in cement mortar:</t>
  </si>
  <si>
    <t>Supply and Fix the following Standard Section PVC Casement Windows, including 4mm Thick Clear Sheet Glass glazed to Steel Casements  with Putty, Complete with Opening Accessories, Including Building in Lugs to Jambs and Head and WaterProofing and Filling Around Opening with Approved Compound; and Including BurglarProofing Fabricated from 12 x 12mm Mild Steel Square Bars at 150mm Centres Vertically and 150mm Horizontally and Fixed Internally to Surrounding Wall with 12mm Mild Steel FishTailed Lugs at Maximum 600mm Centres; all Finished with Three Coats Oil Paint, :</t>
  </si>
  <si>
    <t>Window size 1800 x 1200mm high with 2 No. fixed and 1 No. tophung opening bottom sashes and with permanent ventilator hood over (W1)</t>
  </si>
  <si>
    <t>12.5mm Thick Cement and Sand Render as Described Externally on :</t>
  </si>
  <si>
    <t>12.5mm Thick Gauged Cement Plaster as Described Internally on :</t>
  </si>
  <si>
    <t>Bonded Cement and Sand (1:4) Screed Bed or Backing in One Coat, Well Bonded to Concrete or Blockwork base as Described:</t>
  </si>
  <si>
    <t>Ceramic Floor Tiles Laid With Straight Joints Both Ways:</t>
  </si>
  <si>
    <t>Prepare and Apply Three Coats Exterior Quality Plastic Emulsion Paint:</t>
  </si>
  <si>
    <t>Externally on:</t>
  </si>
  <si>
    <t>Fairfaced concrete surfaces</t>
  </si>
  <si>
    <t>Prepare and Apply  Three Coats Interior Quality Plastic Emulsion Paint:</t>
  </si>
  <si>
    <t>Internally on:</t>
  </si>
  <si>
    <t>Prepare and Apply Three Coats Washable Distemper as Described to:</t>
  </si>
  <si>
    <t>provide and install fire hose reels with 20m long hoose pipe, to be fixed on filter gallery wall. Include for all plimbing , isolating pipework and connecting on site water supply system</t>
  </si>
  <si>
    <t>Provide and install fire hose reels with 20m long hose pipe, to be fixed on Filter Gallery wall.  Include for all plumbing, isolating pipework and connecting to Onsite water supply system</t>
  </si>
  <si>
    <t>400mm dia. Special Flanged Bellmouth, 415mm length, with Puddle Flange 170mm from the Bellmouth End (Mark A)</t>
  </si>
  <si>
    <t>400mm dia. 90° Double Flanged Short Radius Bends (Mark B)</t>
  </si>
  <si>
    <t>400mm dia. Double Flanged Pipe, length 5500mm with Puddle Flange 5050mm from one end (Mark C)</t>
  </si>
  <si>
    <t>400mm dia. Double Flanged Gate Valve, to BS 5163 - Hand Operated, EURO Series 20,Type 23, Saint GOBAIN PAM or approved equivalent (In chamber) (Mark D)</t>
  </si>
  <si>
    <t>400mm dia Flange Adaptor (Mark E)</t>
  </si>
  <si>
    <t>400mm dia Single Flanged Spigot Pipe, length 450mm (Mark F)</t>
  </si>
  <si>
    <t>400mm Dia. V.J Coupling (Mark J)</t>
  </si>
  <si>
    <t>400mm dia. Double Flanged Pipe, length 5500mm with Puddle Flanges at 500mm and at 3470mm from one end (Mark G)</t>
  </si>
  <si>
    <t>400mm dia All Flanged Water Meter (Kent or Approved Equivalent) (Mark H)</t>
  </si>
  <si>
    <t>Coloured Ceramic Floor Tiles from Saj Co. as supplied by M/s Tile &amp; Carpet Centre, or other equal and approved</t>
  </si>
  <si>
    <t>Coloured Ceramic Wall Tiles from Saj Co. as supplied by M/s Tile &amp; Carpet Centre, or other equal and approved</t>
  </si>
  <si>
    <t xml:space="preserve">At present, the Treatment Works Site is covered entirely  by shrubs. </t>
  </si>
  <si>
    <t>Demolish and remove all artificial objects which are above the natural ground surface including buildings and any other artificial structure and cart away to spoil or stack on site foe reuse as directed by the engineer.</t>
  </si>
  <si>
    <t>Excavate below stripped surface to formation level of roads and footpaths as indicated on drawngs, including compaction of area, stack approved material for reuse as fill and cart away surplus to tips identified by the Contractor in liaison with the Local Authority, all as directed by the Engineer.</t>
  </si>
  <si>
    <t>Rate to include for Supply, Transport to Site, Store, Install, Test &amp; Commission.  Include for Excavation &amp; Backfilling of Pipe Trenches Where Applicable. Include Jointing Material, Bolts, Gaskets, Packing, Jointing Glues, etc., As Applicable</t>
  </si>
  <si>
    <t>Supply Transport to Site and Store, install, test and commission including Jointing Material, Bolts Gaskets, Packing, Jointing Glues, etc. as Applicable</t>
  </si>
  <si>
    <t xml:space="preserve">Supply, transport to site and store, install, test and commission. </t>
  </si>
  <si>
    <t>Page Total, Page 1 of 11</t>
  </si>
  <si>
    <t>Page Total, Page 2 of 11</t>
  </si>
  <si>
    <t>Page Total, Page 3 of 11</t>
  </si>
  <si>
    <t>Page Total, Page 4 of 11</t>
  </si>
  <si>
    <t>Page Total, Page 5 of 11</t>
  </si>
  <si>
    <t>Page Total, Page 6 of 11</t>
  </si>
  <si>
    <t>Page Total, Page 7 of 11</t>
  </si>
  <si>
    <t>Page Total, Page 8 of 11</t>
  </si>
  <si>
    <t>Page Total, Page 9 of 11</t>
  </si>
  <si>
    <t>Page Total, Page 10 of 11</t>
  </si>
  <si>
    <t>Page Total, Page 11 of 11</t>
  </si>
  <si>
    <t>Wash water outlet Ferrous Pipes Fittings &amp; Valves</t>
  </si>
  <si>
    <t>Distribution Outlet Ferrous Pipes Fittings &amp; Valves</t>
  </si>
  <si>
    <t>300mm dia. Special Flanged Bellmouth, 415mm length, with Puddle Flange 170mm from the Bellmouth End (Mark A)</t>
  </si>
  <si>
    <t>300mm dia. 90° Double Flanged Short Radius Bends (Mark B)</t>
  </si>
  <si>
    <t>300mm dia. Double Flanged Pipe, length 5500mm with Puddle Flange 5050mm from one end (Mark C)</t>
  </si>
  <si>
    <t>300mm dia. Double Flanged Gate Valve, to BS 5163 - Hand Operated, EURO Series 20,Type 23, Saint GOBAIN PAM or approved equivalent (In chamber) (Mark D)</t>
  </si>
  <si>
    <t>300mm dia Flange Adaptor (Mark E)</t>
  </si>
  <si>
    <t>300mm dia Single Flanged Spigot Pipe, length 10000mm (Mark F)</t>
  </si>
  <si>
    <t>400mm dia Single Flanged Spigot Pipe, length 20000mm (Mark I)</t>
  </si>
  <si>
    <t>TREATMENT WORKS - BACK WASH WATER PUMP HOUSE</t>
  </si>
  <si>
    <t>Bill No. 3.7 - Back wash Pumps and Pump House</t>
  </si>
  <si>
    <t>BILL No. 3.13</t>
  </si>
  <si>
    <t>Supply, Transport to Site, install, test and commission Including Jointing Material, Bolts, Gaskets, Packing, Jointing Glue, etc, As Applicable</t>
  </si>
  <si>
    <t>Provide and fix  precast concrete Baffle walls each150mm thick; 9.85m long ; depth ranging between 1.55m - 1.66m finished fair on all faces.</t>
  </si>
  <si>
    <t xml:space="preserve">Ditto but 9.75m long ; depth ranging between 1.55m -1.66m </t>
  </si>
  <si>
    <t>Supply, Transport to Site, install, test and commission including Jointing Material, Bolts, Gaskets, Packing, Jointing Glues, etc as Applicable.</t>
  </si>
  <si>
    <r>
      <t>Bill No. 3.8 - Elevated Backwash Water Tank (150m</t>
    </r>
    <r>
      <rPr>
        <vertAlign val="superscript"/>
        <sz val="10"/>
        <rFont val="Arial"/>
        <family val="2"/>
      </rPr>
      <t>3</t>
    </r>
    <r>
      <rPr>
        <sz val="10"/>
        <rFont val="Arial"/>
        <family val="2"/>
      </rPr>
      <t>)</t>
    </r>
  </si>
  <si>
    <t>Bill No. 3.9 - Backwash Water &amp; Sludge Lagoon and Recirculation Chamber</t>
  </si>
  <si>
    <t>Bill No. 3.10 - Sludge Drying Beds</t>
  </si>
  <si>
    <t>Bill No. 3.11 - Administration Building</t>
  </si>
  <si>
    <t>Bill No. 3.12 - Site and Ancillary Works</t>
  </si>
  <si>
    <t>TETU - AGUTHI PROPOSED WATER SUPPLY PROJECT</t>
  </si>
  <si>
    <t>NEW 10,000M3 TETU TREATMENT PLANT</t>
  </si>
  <si>
    <t>RAW WATER GRAVITY MAIN</t>
  </si>
  <si>
    <t xml:space="preserve">INTAKE </t>
  </si>
  <si>
    <t>TETU-AGUTHI WATER SUPPLY PROJECT</t>
  </si>
  <si>
    <t>Allow a provisional sum of Kshs.1,000,000 for utilisation under schedule of dayworks for materials</t>
  </si>
  <si>
    <t>Allow a provisional sum of Kshs.800,000 for utilisation under schedule of dayworks for lease of major equipment and plants power rating will be provided by the contractor but shall not be less than what is specified in this contract. Any item or major plant employed upon dayworks which has a power rating lower than specified shall be paid for at rates lower than those in the schedule of dayworks. The reduction in rate payable shall be in proportion to the reduction in power rating below that specified above.</t>
  </si>
  <si>
    <t>Allow a PC sum of Ksh. 5,000,000 for land and wayleave acquisition and acquisition of all relevant permits and licences from relevant bodies including WRA, NEMA, KENHA, KERRA, KURA, KFS etc.</t>
  </si>
  <si>
    <t xml:space="preserve">Allow a P.C. Sum of Kshs.500,000 for training of Water service utility Staff during Construction, Testing and Commissioning of the Works </t>
  </si>
  <si>
    <t xml:space="preserve">Provisional Sum of Ksh. 500,000 for provision of furniture and equipment for the Senoir Resident Engineer's Offices. Final List of Furniture &amp; Equipment to be procured will be provided by the Senior Resident Engineer prior to commencement of Works. The furniture and equipment to revert to the Employer at the end of the Contract. </t>
  </si>
  <si>
    <t>Allow a P.C. Sum of KShs. 200,000 for maintaining, running and servicing the above Vehicles and Motorbikes all as specified, including all costs of transfer to the Employer at the end of Contract, insurance, road licences etc.</t>
  </si>
  <si>
    <t>Allow a P.C. Sum of Kshs. 1000000/   for Payments demanded by the Authorities for re  location of existing services (water pipelines, sewer liners power cable telcom cables etc), Road  crossings, microtunnellings, etc., including any statutory levies to relevant Authorities.  Liaison with the relevant Authorities shall be the responsibility of the Contractor for the timely execution of the Works.</t>
  </si>
  <si>
    <t>Allow a P.C. Sum of Kshs. 150,000 for Inspection and Witness Testing of Pipes, Fittings and Equipment at manufacturer's premises by the Employer, Engineer and their representatives</t>
  </si>
  <si>
    <t>Allow a P.C. Sum of Kshs.75,000/   for Third Party Inspection of Pipes, Fittings, Equipment, etc during Manufacture and Construction Works.</t>
  </si>
  <si>
    <t xml:space="preserve">Allow a  Provisional Sum of Kshs.300000 for carrying out  cadastral survey by licenced Surveyor including obtaining approval by Director of Surveys and issuance of Title Deeds at various Project sites, or for any requisite Engineering Survey, as directed by the Engineer. </t>
  </si>
  <si>
    <t>Allow a provisional sum of Kshs.100,000 for utilisation under schedule of dayworks for labour</t>
  </si>
  <si>
    <t>Allow  a P.C. Sum of Kshs. 1000000 for installation of power and all subsequent electrical works within Treatment works site.</t>
  </si>
  <si>
    <t>Allow a P.C. Sum of KShs.500000 to be used as directed by the Engineer.</t>
  </si>
  <si>
    <t>RAW  WATER GRAVITY MAIN-TETU AGUTHI</t>
  </si>
  <si>
    <t>CLASS A: GENERAL ITEM</t>
  </si>
  <si>
    <t>A26</t>
  </si>
  <si>
    <t>Testing of works</t>
  </si>
  <si>
    <t>A261</t>
  </si>
  <si>
    <t>Testing and Commissioning  of the Pipeline including provision of all equipment, materials and works necessary for testing such as but not limited to  Thrust Blocks, Anchor Blocks,Provision, Transportation and use and disposal of Water, Pipe Fittings,etc. Nominal bore 400mm</t>
  </si>
  <si>
    <t>A262</t>
  </si>
  <si>
    <t>Disinfection of Pipeline ; Flushing with clear water, filling with water containing 0.05g/l Calcium Hypochlorite, left for 24 hours. This includes supply of necessary Equipment, Materials, Chemicals and Water, Measurement of Residual Chlorine, all as specified and safe disposal of disinfecting water to Engineer's approval.</t>
  </si>
  <si>
    <t>A3</t>
  </si>
  <si>
    <t>Method Related Charges</t>
  </si>
  <si>
    <t>Sections of the Pipeline from the Intake to the t. works is to be laid along the river and is rocky in some sections.</t>
  </si>
  <si>
    <t>Specific conditions in execution of these Works are deemed to be included in the Contractor's rates. The Contractor will be required to submit Method Statement for execution of works under these specific conditions for approval prior to execution of the works. These include but are not limited to the following:
i.   No blasting will be permitted in these areas
ii.  The Contactor to maintain uninterrupted continuity of water supply in existing pipelines
iii. Allow for method related costs for dewatering of trenches.</t>
  </si>
  <si>
    <t>A35</t>
  </si>
  <si>
    <t>Cost relating to the above  mentioned specific conditions</t>
  </si>
  <si>
    <t>Allow for method related charges the tenderer feels may be required. These should be idicated below with pricing for each item</t>
  </si>
  <si>
    <t>A351</t>
  </si>
  <si>
    <t>i)</t>
  </si>
  <si>
    <t>A352</t>
  </si>
  <si>
    <t>ii)</t>
  </si>
  <si>
    <t>CLASS D: DEMOLITION AND SITE CLEARANCE</t>
  </si>
  <si>
    <t>D1</t>
  </si>
  <si>
    <t>General site clearance along the pipeline allignment.</t>
  </si>
  <si>
    <t>ha</t>
  </si>
  <si>
    <t>D2</t>
  </si>
  <si>
    <t>Tree Cutting (Provisional)</t>
  </si>
  <si>
    <t>Cut down trees, grub up roots and cart away to tips</t>
  </si>
  <si>
    <t>D21</t>
  </si>
  <si>
    <t>Girth: 0.5 m - 1.0 m</t>
  </si>
  <si>
    <t>D22</t>
  </si>
  <si>
    <t>Girth: 1.0 m - 2 m</t>
  </si>
  <si>
    <t>D23</t>
  </si>
  <si>
    <t>Girth 2.0 m - 3 m</t>
  </si>
  <si>
    <t>D24</t>
  </si>
  <si>
    <t>Girth 3.0 m - 5 m</t>
  </si>
  <si>
    <r>
      <rPr>
        <b/>
        <u/>
        <sz val="10"/>
        <color theme="1"/>
        <rFont val="Arial"/>
        <family val="2"/>
      </rPr>
      <t>Note</t>
    </r>
    <r>
      <rPr>
        <sz val="10"/>
        <color theme="1"/>
        <rFont val="Arial"/>
        <family val="2"/>
      </rPr>
      <t>:- Girth shall be measured 1.0m above ground level</t>
    </r>
  </si>
  <si>
    <t>PIPES, FITTINGS AND VALVES</t>
  </si>
  <si>
    <t>Supply, Transport to site and store in secure place.  Include supply of jointing materials, bolts, nuts, gaskets etc as applicable</t>
  </si>
  <si>
    <t>Transport from Site Store, Lay and Joint Pipes in Trench, include for Excavation, Preparation of Surfaces, Disposal of Excavated Material, Shoring Sides of Excavation Trenches, Backfilling and Final Reinstatement</t>
  </si>
  <si>
    <t>CLASS I: PIPE WORK - PIPES</t>
  </si>
  <si>
    <t>I4</t>
  </si>
  <si>
    <t xml:space="preserve">Ferrous Epoxy coated externally or Approved equivalent and cement mortar lined internally socket and spigot pipes - PN 16 </t>
  </si>
  <si>
    <t>Nominal Bore 355 mm in Trenches</t>
  </si>
  <si>
    <t>I432.3</t>
  </si>
  <si>
    <t>Depth not exceeding 1.5m</t>
  </si>
  <si>
    <t>I433.3</t>
  </si>
  <si>
    <t>Depth 1.5m - 2.0m</t>
  </si>
  <si>
    <t>I434.3</t>
  </si>
  <si>
    <t>Depth 2.0m - 2.5m</t>
  </si>
  <si>
    <t>I435.3</t>
  </si>
  <si>
    <t>Depth 2.5m - 3.0m</t>
  </si>
  <si>
    <t>I436.3</t>
  </si>
  <si>
    <t>Depth 3.0m - 3.5m</t>
  </si>
  <si>
    <t>OD 355 mm HDPE PN 10</t>
  </si>
  <si>
    <t>OD 355 mm HDPE PN 12.5</t>
  </si>
  <si>
    <t>OD 355 mm HDPE PN 16</t>
  </si>
  <si>
    <t>OD 355 mm HDPE PN 20</t>
  </si>
  <si>
    <t>I5</t>
  </si>
  <si>
    <t>uPVC Class "B" Socket and Spigot pipes for Draining of Washouts (Provisional)</t>
  </si>
  <si>
    <t>Nominal Bore 200mm in Trenches</t>
  </si>
  <si>
    <t>I512</t>
  </si>
  <si>
    <t>I513</t>
  </si>
  <si>
    <t>CLASS J: PIPEWORK - FITTINGS AND VALVES  - PN20</t>
  </si>
  <si>
    <t>A-J3</t>
  </si>
  <si>
    <t>Ferrous pipe Fittings - Epoxy coated externally or Approved equivalent and cement mortar lined internally socket and spigot pipes</t>
  </si>
  <si>
    <t>A-J31</t>
  </si>
  <si>
    <t>Plain Ended Bends</t>
  </si>
  <si>
    <t>A-J313</t>
  </si>
  <si>
    <t>Nominal bore 355mm</t>
  </si>
  <si>
    <t>A-J313.3</t>
  </si>
  <si>
    <t>ND 355mm</t>
  </si>
  <si>
    <t>A-J313.3.1</t>
  </si>
  <si>
    <t>11.25°</t>
  </si>
  <si>
    <t>A-J313.3.2</t>
  </si>
  <si>
    <t>22.5°</t>
  </si>
  <si>
    <t>A-J313.3.3</t>
  </si>
  <si>
    <t>30°</t>
  </si>
  <si>
    <t>A-J313.3.4</t>
  </si>
  <si>
    <t>45°</t>
  </si>
  <si>
    <t>90°</t>
  </si>
  <si>
    <t>A-J32</t>
  </si>
  <si>
    <t>Junction and Branches</t>
  </si>
  <si>
    <t>All Flanged Tee</t>
  </si>
  <si>
    <t>A-J323.3</t>
  </si>
  <si>
    <t>ND 355 x ND 200</t>
  </si>
  <si>
    <t xml:space="preserve">A-J33 </t>
  </si>
  <si>
    <t>Tapers</t>
  </si>
  <si>
    <t>All Flanged Concentric Taper</t>
  </si>
  <si>
    <t>A-J331.1</t>
  </si>
  <si>
    <t>ND 200 x ND 80</t>
  </si>
  <si>
    <t>A-J35</t>
  </si>
  <si>
    <t>Ferrous Flanged Adaptor</t>
  </si>
  <si>
    <t>A-J351.1</t>
  </si>
  <si>
    <t>ND 350</t>
  </si>
  <si>
    <t>A-J351.2</t>
  </si>
  <si>
    <t>ND 200</t>
  </si>
  <si>
    <t>A-J38</t>
  </si>
  <si>
    <t>Straight Specials</t>
  </si>
  <si>
    <t>Flanged Spigot  Pipes</t>
  </si>
  <si>
    <t>A-J383.1</t>
  </si>
  <si>
    <t>ND 355 mm, 1.2m long</t>
  </si>
  <si>
    <t>ND 200mm, 1.2m long</t>
  </si>
  <si>
    <t>A-J8</t>
  </si>
  <si>
    <t>Valves and Penstocks</t>
  </si>
  <si>
    <t>A-J81</t>
  </si>
  <si>
    <t>All Flanged Gate Valves</t>
  </si>
  <si>
    <t>Gate Valves for Washouts and line valves to be supplied complete with extension Spindle n.e. 2.0m and Tee- key. Air valve isolating valves to be supplied with wheel only. Contractor's rates to include for this</t>
  </si>
  <si>
    <t>A-J811.2</t>
  </si>
  <si>
    <t xml:space="preserve">DN 80 </t>
  </si>
  <si>
    <t>A-J811.3</t>
  </si>
  <si>
    <t>DN 200</t>
  </si>
  <si>
    <t>A-J813.3</t>
  </si>
  <si>
    <t>DN 355</t>
  </si>
  <si>
    <t>A-J86</t>
  </si>
  <si>
    <t>Air Valves</t>
  </si>
  <si>
    <t>A-J861.1</t>
  </si>
  <si>
    <t>Double Orifice Air Valve</t>
  </si>
  <si>
    <t>A-J861.2.2</t>
  </si>
  <si>
    <t>DN 80</t>
  </si>
  <si>
    <t>CLASS K: PIPE WORK - CHAMBERS AND PIPE WORK ANCILLARIES</t>
  </si>
  <si>
    <t>Chambers, ducts, culverts, crossings, thrust,  anchor blocks, reinstatement and others pipework ancillaries.</t>
  </si>
  <si>
    <r>
      <t>Note</t>
    </r>
    <r>
      <rPr>
        <b/>
        <sz val="10"/>
        <color theme="1"/>
        <rFont val="Arial"/>
        <family val="2"/>
      </rPr>
      <t>:-</t>
    </r>
    <r>
      <rPr>
        <sz val="10"/>
        <color theme="1"/>
        <rFont val="Arial"/>
        <family val="2"/>
      </rPr>
      <t xml:space="preserve"> Items for Work in this class shall include:-
- Excavation, preparation of surfaces, disposal of surplus excavated material, shoring sides of excavation, backfilling and removal of redundant services.
- Concrete, Reinforcement, Formwork, Joints and Finishes.
- Tips for disposal of excavated material or debris to be identified by the Contractor in liaison with the Local Authorities.
</t>
    </r>
  </si>
  <si>
    <t>K21</t>
  </si>
  <si>
    <t>IN SITU MASONRY CHAMBERS</t>
  </si>
  <si>
    <t>Provide all materials and construct Masonry walling Chambers, internal dimensions 1800mm x 1400mm. Include for supply and fixing of removable precast  concrete covers, step irons, compacted granular fill, rendering of exposed blockwork etc .</t>
  </si>
  <si>
    <t>K211</t>
  </si>
  <si>
    <t>Depth not exceeding 1.5 m</t>
  </si>
  <si>
    <t>K212</t>
  </si>
  <si>
    <t>Depth 1.5 - 2.0m</t>
  </si>
  <si>
    <t>K6</t>
  </si>
  <si>
    <t xml:space="preserve">Crossings </t>
  </si>
  <si>
    <t>K682.2</t>
  </si>
  <si>
    <t>Allow for crossing existing underground services (specifically community raw water lines, including reistatement to the original status and liason with the relevant body for inspection/approval during execution of the works. Pilot excavation shall be done to establish exact location of any buried services prior to actual excavation. The rate shall be demeed to include for pilot excavations, repairs and reistatement of any damages to the existing buried services as a result of execution of the works.</t>
  </si>
  <si>
    <t>K8</t>
  </si>
  <si>
    <t>Other Pipework Ancillaries</t>
  </si>
  <si>
    <t>K82</t>
  </si>
  <si>
    <t>Supply and fix marker posts along water Main Route, Road Crossings, change of direction, Air valves, Washouts,  and valve chambers.</t>
  </si>
  <si>
    <t>K87</t>
  </si>
  <si>
    <t>Provide all materials and construct Masonry outfall structures on mass concrete plinths at washout drain pipe outlets.</t>
  </si>
  <si>
    <t>CLASS L:- PIPEWORK - SUPPORTS AND PROTECTION, ANCILLARIES TO LAYING AND EXCAVATION</t>
  </si>
  <si>
    <t>L1</t>
  </si>
  <si>
    <t>Extras over excavation and backfilling for excavation in Rock. Rate to include carting away and disposal. (Provisional)</t>
  </si>
  <si>
    <t>L11</t>
  </si>
  <si>
    <t>In pipe trench and chambers</t>
  </si>
  <si>
    <t>L111.1</t>
  </si>
  <si>
    <t>Excavation in trench for rock class "A"</t>
  </si>
  <si>
    <t>L111.2</t>
  </si>
  <si>
    <t>Excavation in trench for rock class "B"</t>
  </si>
  <si>
    <t>L111.3</t>
  </si>
  <si>
    <t>Excavation in trench for rock class "C"</t>
  </si>
  <si>
    <r>
      <rPr>
        <b/>
        <u/>
        <sz val="10"/>
        <color theme="1"/>
        <rFont val="Arial"/>
        <family val="2"/>
      </rPr>
      <t>Note</t>
    </r>
    <r>
      <rPr>
        <sz val="10"/>
        <color theme="1"/>
        <rFont val="Arial"/>
        <family val="2"/>
      </rPr>
      <t xml:space="preserve">:- Blasting is NOT permitted for Item </t>
    </r>
    <r>
      <rPr>
        <b/>
        <sz val="10"/>
        <color theme="1"/>
        <rFont val="Arial"/>
        <family val="2"/>
      </rPr>
      <t>L11</t>
    </r>
  </si>
  <si>
    <t>L5</t>
  </si>
  <si>
    <t>Surrounds</t>
  </si>
  <si>
    <t>L53</t>
  </si>
  <si>
    <t>Imported Selected Fill (Provisional)</t>
  </si>
  <si>
    <t>L533</t>
  </si>
  <si>
    <t>To pipes nominal bore: 300 - 600 mm</t>
  </si>
  <si>
    <t>L7</t>
  </si>
  <si>
    <t>Concrete Support, Thrust Blocks, Stools and Anchor Blocks</t>
  </si>
  <si>
    <t>Rates to include for excavation, formwork, provision and placing of concrete, backfilling etc</t>
  </si>
  <si>
    <t xml:space="preserve">Class 20/20 Mass Concrete </t>
  </si>
  <si>
    <r>
      <rPr>
        <b/>
        <u/>
        <sz val="10"/>
        <color theme="1"/>
        <rFont val="Arial"/>
        <family val="2"/>
      </rPr>
      <t>NOTE</t>
    </r>
    <r>
      <rPr>
        <sz val="10"/>
        <color theme="1"/>
        <rFont val="Arial"/>
        <family val="2"/>
      </rPr>
      <t>:- The work includes pipe and fitting fixing</t>
    </r>
  </si>
  <si>
    <t>L72</t>
  </si>
  <si>
    <t>Volume:-  0.1 - 0.2 m³</t>
  </si>
  <si>
    <t>L723</t>
  </si>
  <si>
    <t>To pipes nominal bore 300 - 600mm</t>
  </si>
  <si>
    <t>L73</t>
  </si>
  <si>
    <t>Volume:-  0.2 - 0.5 m³</t>
  </si>
  <si>
    <t>L733</t>
  </si>
  <si>
    <t>L74</t>
  </si>
  <si>
    <t>Volume:-  0.5 - 1.0m³</t>
  </si>
  <si>
    <t>L743</t>
  </si>
  <si>
    <t>L75</t>
  </si>
  <si>
    <t>Volume:- 1.0 - 2.0m³</t>
  </si>
  <si>
    <t>L753</t>
  </si>
  <si>
    <t>TETU AGUTHI WATER SUPPLY PROJECT</t>
  </si>
  <si>
    <t xml:space="preserve">Provide, transport to site and place imported selected fill and compact in bed and surround to pipes as specified and where directed by the Engineer.  </t>
  </si>
  <si>
    <t>Allow a Provisional Sum of Kshs.200,000 for establishment of Level Survey Datum, Setting Out of the Works.</t>
  </si>
  <si>
    <t>Drivers (1Nr. x 12 Months each)</t>
  </si>
  <si>
    <t>Bill No. 2.3 Total Exclusive of VAT Carried to Section 2 Summary Sheet</t>
  </si>
  <si>
    <t>TETU AGUTHI WATER PROJECT</t>
  </si>
  <si>
    <t>ASBESTOS PIPES REMOVAL, REPLACEMENT AND DISPOSAL</t>
  </si>
  <si>
    <t>INTAKE WORKS - INTAKE WEIR, INTAKE CHAMBER AND RIVER BED/BANK PROTECTION WORKS</t>
  </si>
  <si>
    <t>A</t>
  </si>
  <si>
    <t>Temporary Works</t>
  </si>
  <si>
    <t>2.1A275</t>
  </si>
  <si>
    <t>River diversion works at intake including construction of cofferdams, etc. Note: Bidder must submit proposed Method Statement for execution of these Works with the Bid.</t>
  </si>
  <si>
    <t>Method Related Charges for diversion of river and working in water logged area:</t>
  </si>
  <si>
    <t>2.1A355</t>
  </si>
  <si>
    <t xml:space="preserve">Dewatering </t>
  </si>
  <si>
    <t>2.1A357</t>
  </si>
  <si>
    <t>Cofferdams</t>
  </si>
  <si>
    <t>2.1A380</t>
  </si>
  <si>
    <t>Any other method related charges the Bidder feels may be required. These should be indicated below in pricing of each item</t>
  </si>
  <si>
    <t>Establishment of River Gauging Station</t>
  </si>
  <si>
    <t>2.1A420</t>
  </si>
  <si>
    <t>B</t>
  </si>
  <si>
    <t>GROUND INVESTIGATIONS</t>
  </si>
  <si>
    <t>Digging and Logging out of Trial Pit (1.0m x 1.0m) Along the Centerline of Intake Weir</t>
  </si>
  <si>
    <t>2.1B111</t>
  </si>
  <si>
    <t>Depth n.e 1.0m</t>
  </si>
  <si>
    <t>2.1B112</t>
  </si>
  <si>
    <t>Depth 1 - 2m</t>
  </si>
  <si>
    <t>2.1B113</t>
  </si>
  <si>
    <t>Depth 2 - 3m</t>
  </si>
  <si>
    <t>D</t>
  </si>
  <si>
    <t>DEMOLITION AND SITE CLEARANCE</t>
  </si>
  <si>
    <t>Site Clearance of Entire Area of the Intake Works Site that will be Fenced; Trees to be Cleared to be Identified by the Engineer: Rate to include for Carting Away and Disposing Cleared Material. Tips to be identified by the Contractor in liaison with Local Authority</t>
  </si>
  <si>
    <t>2.1D100</t>
  </si>
  <si>
    <t>General clearance</t>
  </si>
  <si>
    <t>2.1D210</t>
  </si>
  <si>
    <t>Trees of girth 500mm to 1m</t>
  </si>
  <si>
    <t>PAGE TOTAL CARRIED FORWARD TO COLLECTION PAGE</t>
  </si>
  <si>
    <t>2.1D220</t>
  </si>
  <si>
    <t>Trees of girth 1m to 2m</t>
  </si>
  <si>
    <t>2.1D310</t>
  </si>
  <si>
    <t>Stumps of diameter 150mm to 500mm</t>
  </si>
  <si>
    <t>2.1D320</t>
  </si>
  <si>
    <t>Stumps of diameter 500mm to 1m</t>
  </si>
  <si>
    <t>E</t>
  </si>
  <si>
    <t>Excavations Shall Include for Strutting, Shuttering, Stabilizing Excavated Surfaces and Keeping Excavations Free of Water by Bailing Out, Pumping or Other Means</t>
  </si>
  <si>
    <t>Excavation for Foundations</t>
  </si>
  <si>
    <t>Intake Weir and Intake Chamber</t>
  </si>
  <si>
    <t>2.1E311</t>
  </si>
  <si>
    <t>Topsoil depth n.e 0.25m</t>
  </si>
  <si>
    <t>2.1E321</t>
  </si>
  <si>
    <t>Material other than topsoil or rock depth 0.25 - 1.0m</t>
  </si>
  <si>
    <t>2.1E324</t>
  </si>
  <si>
    <t>Ditto but depth 1 - 2m</t>
  </si>
  <si>
    <t>2.1E325</t>
  </si>
  <si>
    <t>Ditto but depth 2 - 5m</t>
  </si>
  <si>
    <t>2.1E334</t>
  </si>
  <si>
    <t>Rock, depth 0.25 - 2m</t>
  </si>
  <si>
    <t>2.1E335</t>
  </si>
  <si>
    <t>General Excavation</t>
  </si>
  <si>
    <t>Improvement of Riverbed/Bank;</t>
  </si>
  <si>
    <t>2.1E421</t>
  </si>
  <si>
    <t>2.1E422</t>
  </si>
  <si>
    <t>2.1E423</t>
  </si>
  <si>
    <t>2.1E431</t>
  </si>
  <si>
    <t>2.1E432</t>
  </si>
  <si>
    <t>Rock, depth n.e 0.25 -2m</t>
  </si>
  <si>
    <t>2.1E433</t>
  </si>
  <si>
    <t>Excavation Ancillaries</t>
  </si>
  <si>
    <t>Trimming of Excavated Surfaces</t>
  </si>
  <si>
    <t>2.1E512</t>
  </si>
  <si>
    <t>Material other than topsoil or rock</t>
  </si>
  <si>
    <t>2.1E513</t>
  </si>
  <si>
    <t>Trimming rock surfaces</t>
  </si>
  <si>
    <t>Disposal of Excavated Material</t>
  </si>
  <si>
    <t>2.1E532</t>
  </si>
  <si>
    <t>Material other than top soil or rock</t>
  </si>
  <si>
    <t>2.1E533</t>
  </si>
  <si>
    <t>Rock</t>
  </si>
  <si>
    <t>Filling</t>
  </si>
  <si>
    <t>Rates to include for compaction in 150mm layers as specified</t>
  </si>
  <si>
    <t>2.1E614</t>
  </si>
  <si>
    <t>Selected Excavated material to intake chamber</t>
  </si>
  <si>
    <t>2.1E634</t>
  </si>
  <si>
    <t>General Filling on site using selected excavated material</t>
  </si>
  <si>
    <t>2.1E635</t>
  </si>
  <si>
    <t>General Filling on site using imported natural material other than top soil or rock</t>
  </si>
  <si>
    <t>F</t>
  </si>
  <si>
    <t>Design Mix</t>
  </si>
  <si>
    <t>2.1F233</t>
  </si>
  <si>
    <t>Grade: C15/20</t>
  </si>
  <si>
    <t>2.1F263</t>
  </si>
  <si>
    <t>Grade C25/20</t>
  </si>
  <si>
    <t>Mass Concrete</t>
  </si>
  <si>
    <t>Bases</t>
  </si>
  <si>
    <t>2.1F511</t>
  </si>
  <si>
    <t>C15 Blinding, 75mm thick</t>
  </si>
  <si>
    <t>Mass Concrete Lining to Gabions</t>
  </si>
  <si>
    <t>2.1F581.1</t>
  </si>
  <si>
    <t>C15 Concrete, 75mm thick, to vertical faces of rock filled gabions</t>
  </si>
  <si>
    <t>2.1F581.2</t>
  </si>
  <si>
    <t>C15 Concrete, 75mm thick, to horizontal faces of rock filled gabions</t>
  </si>
  <si>
    <t>Reinforced Concrete</t>
  </si>
  <si>
    <t>Base Slabs</t>
  </si>
  <si>
    <t>2.1F622</t>
  </si>
  <si>
    <t>C25 to Apron, Intake Chamber Base Slab and bases of Retaining Walls</t>
  </si>
  <si>
    <t>Suspended Slabs</t>
  </si>
  <si>
    <t>2.1F632</t>
  </si>
  <si>
    <t>C25 to Roof Slab of Intake Chamber</t>
  </si>
  <si>
    <t>2.1F643</t>
  </si>
  <si>
    <t>C25  to Intake Chamber Walls and Retaining Walls</t>
  </si>
  <si>
    <t>Weir</t>
  </si>
  <si>
    <t>2.1F680</t>
  </si>
  <si>
    <t>C25 to Weir Structure</t>
  </si>
  <si>
    <t>G</t>
  </si>
  <si>
    <t>Formwork - Rough finish</t>
  </si>
  <si>
    <t>Plane Vertical to:-</t>
  </si>
  <si>
    <t>2.1G144</t>
  </si>
  <si>
    <t>Foundation Keys</t>
  </si>
  <si>
    <t>2.1G145</t>
  </si>
  <si>
    <t>Buried faces of Retaining Walls and Intake Chamber Walls</t>
  </si>
  <si>
    <t>Formwork - Fair finish</t>
  </si>
  <si>
    <t>Plane horizontal to:-</t>
  </si>
  <si>
    <t>2.1G215</t>
  </si>
  <si>
    <t>Soffit of Intake Chamber Roof Slab</t>
  </si>
  <si>
    <t>Plane sloping to:-</t>
  </si>
  <si>
    <t>2.1G225</t>
  </si>
  <si>
    <t>Weir - downstream face</t>
  </si>
  <si>
    <t>2.1G245.1</t>
  </si>
  <si>
    <t>Weir - upstream face</t>
  </si>
  <si>
    <t>2.1G245.2</t>
  </si>
  <si>
    <t>Exposed faces of Retaining Walls and Intake Chamber Walls</t>
  </si>
  <si>
    <t>Curved to:-</t>
  </si>
  <si>
    <t>2.1G254</t>
  </si>
  <si>
    <t>Weir Crest</t>
  </si>
  <si>
    <t>Rebates:-</t>
  </si>
  <si>
    <t>2.1G286</t>
  </si>
  <si>
    <t>50 x 50mm Rebates in Roof Slab of Intake Chamber for covers over openings</t>
  </si>
  <si>
    <t>Voids:-</t>
  </si>
  <si>
    <t>2.1G271</t>
  </si>
  <si>
    <t>Small Voids in Intake Chamber Walls for Raw Water Pipe and Scour Pipe, depth n.e. 0.5m</t>
  </si>
  <si>
    <t>Deformed High Yield steel bars to BS 4449</t>
  </si>
  <si>
    <t>2.1G529</t>
  </si>
  <si>
    <t>High Yield Steel Bars, All sizes</t>
  </si>
  <si>
    <t>Concrete Accessories</t>
  </si>
  <si>
    <t>Finishing of Top Surfaces</t>
  </si>
  <si>
    <t>2.1G812</t>
  </si>
  <si>
    <t>Steel Trowel finish to top surface of Apron and base of Intake Chamber</t>
  </si>
  <si>
    <t>Inserts - Rate to Include for Supply and Fixing in Concrete</t>
  </si>
  <si>
    <t>2.1G831.1</t>
  </si>
  <si>
    <t>2.1G831.2</t>
  </si>
  <si>
    <t>DN 150 steel plain ended pipe piece for Scour, length n.e 8.0m, projecting from one surface of Intake Chamber Wall, and with puddle flange at 225mm from one end.</t>
  </si>
  <si>
    <t>2.1G831.3</t>
  </si>
  <si>
    <t>DN 200 steel plain ended pipe piece for Scour, length n.e 3.0m, projecting from one surface of Intake Weir.</t>
  </si>
  <si>
    <t>I</t>
  </si>
  <si>
    <t>PIPEWORK - PIPES</t>
  </si>
  <si>
    <t>Provide and lay pipes in trenches</t>
  </si>
  <si>
    <t>Raw Water Gravity Main and Scour Pipeline Within Intake Works Site - Approved Lines Ferrous Pipes</t>
  </si>
  <si>
    <t>2.1I415</t>
  </si>
  <si>
    <t>DN 150 in trenches depth n.e 3.0m.</t>
  </si>
  <si>
    <t>2.1I435</t>
  </si>
  <si>
    <t>J</t>
  </si>
  <si>
    <t xml:space="preserve">Rates to include for provision and fixing.  </t>
  </si>
  <si>
    <t>Flexible Coupling</t>
  </si>
  <si>
    <t>2.1J341</t>
  </si>
  <si>
    <t>DN 150</t>
  </si>
  <si>
    <t>2.1J343</t>
  </si>
  <si>
    <t>Penstocks - Hand Operated</t>
  </si>
  <si>
    <t>2.1J881</t>
  </si>
  <si>
    <t>DN 150 with extension spindle, guide brackets, headstock and hand wheel</t>
  </si>
  <si>
    <t>2.1J882</t>
  </si>
  <si>
    <t>DN 200 with extension spindle, guide brackets, headstock and hand wheel</t>
  </si>
  <si>
    <t>2.1J883</t>
  </si>
  <si>
    <t>N</t>
  </si>
  <si>
    <t>2.1N140</t>
  </si>
  <si>
    <t>GMS Guardrails, 0.9m high</t>
  </si>
  <si>
    <t>2.1N162</t>
  </si>
  <si>
    <t>GMS Fine Screen Guides, made of 60x50x5mm Channel Sections</t>
  </si>
  <si>
    <t>2.1N180</t>
  </si>
  <si>
    <t>GMS Open Grating Flooring over access opening for Fine Screens, made of 20mm dia bars welded to 45x45x4mm GMS Angle Frame, size 900mm x 690mm</t>
  </si>
  <si>
    <t>2.1N230</t>
  </si>
  <si>
    <t>GMS Lockable Covers size 670mm x 670mm for 600mm x 600mm clear manhole openings in roof of Intake Chamber</t>
  </si>
  <si>
    <t>2.1N299.1</t>
  </si>
  <si>
    <t>GMS Plate, size 125x100x5mm thick, welded to Fine Screen Guide Channels and fixed to concrete walls with 1 Nr 12mm dia Rawl Bolt, 100mm long, (rate to include for the bolts, welding to fine screen guide and fixing to concrete wall).</t>
  </si>
  <si>
    <t>2.1N299.2</t>
  </si>
  <si>
    <t>GMS Locking Bars for Manhole Covers, size 850x50x6mm thick.</t>
  </si>
  <si>
    <t>2.1N299.3</t>
  </si>
  <si>
    <t>Cast Iron Step Irons fixed to wall of Intake Chamber</t>
  </si>
  <si>
    <t>2.1N299.4</t>
  </si>
  <si>
    <t>GMS Coarse Screen, size 1600x1300mm, fabricated using GMS bars, dia 20 mm at spacing 40 mm welded to frame fixed with fish tailed lugs into concrete walls.</t>
  </si>
  <si>
    <t>2.1N299.5</t>
  </si>
  <si>
    <r>
      <t>GMS Fine Screens, size 2475mm x 560mm, fabricated using 10mm dia M.S. bars at 10mm spacing and 3mm thick plate with 4mm dia. holes, with GMS frame and lifting handles. (</t>
    </r>
    <r>
      <rPr>
        <b/>
        <u/>
        <sz val="10"/>
        <rFont val="Arial"/>
        <family val="2"/>
      </rPr>
      <t>Note:</t>
    </r>
    <r>
      <rPr>
        <sz val="10"/>
        <rFont val="Arial"/>
        <family val="2"/>
      </rPr>
      <t xml:space="preserve"> 3 Nr fine screens to be installed in the Intake Chamber. 1 Nr fine screen to be supplied and handed over to Employer's Store to be used as standby screen during cleaning / maintenance of the duty screens).</t>
    </r>
  </si>
  <si>
    <t>2.1N299.6</t>
  </si>
  <si>
    <r>
      <t xml:space="preserve">Provisional Sum for design, fabrication, transport to site and installation of a Metal Girder Bridge across the intake  </t>
    </r>
    <r>
      <rPr>
        <b/>
        <u/>
        <sz val="10"/>
        <rFont val="Arial"/>
        <family val="2"/>
      </rPr>
      <t>Note</t>
    </r>
    <r>
      <rPr>
        <sz val="10"/>
        <rFont val="Arial"/>
        <family val="2"/>
      </rPr>
      <t>:  Contractor to obtain Quotations and submit to the Engineer, Design Calculations  and Workshop Drawings of Bridge from a reputable Steel Fabricator for approval before fabrication and delivery.</t>
    </r>
  </si>
  <si>
    <t>X</t>
  </si>
  <si>
    <t>RIVER BED AND BANK PROTECTION WORKS</t>
  </si>
  <si>
    <t>Rock Filled Gabions</t>
  </si>
  <si>
    <t>2.1X410</t>
  </si>
  <si>
    <t xml:space="preserve">Box Gabions, size 2m x 1m x 1m, mesh wire 2.0mm diameter, laid in stretches with 0.5m overlap, filled with approved hardcore. </t>
  </si>
  <si>
    <t>2.1X420</t>
  </si>
  <si>
    <t xml:space="preserve">Gabion Matresses, thickness 500mm, mesh wire 2.0mm diameter, filled with approved hardcore. </t>
  </si>
  <si>
    <t>TETU- AGUTHI WATER SUPPLY PROJECT</t>
  </si>
  <si>
    <t>BILL No. 4.2</t>
  </si>
  <si>
    <t>TOTALS COLLECTION PAGE</t>
  </si>
  <si>
    <t>Bill No. 2.1 Total Exclusive of VAT Carried to Section 2 Summary Sheet</t>
  </si>
  <si>
    <t>Tetu- Aguthi Water Supply Project</t>
  </si>
  <si>
    <t xml:space="preserve">DN 355 steel plain ended pipe piece for Raw Water Outlet, length n.e 30m, projecting from one surface of Intake Chamber Wall, and with puddle flange at 225mm from one end </t>
  </si>
  <si>
    <t>DN 355 in trenches depth n.e 3.0m.</t>
  </si>
  <si>
    <t>DN 355 with extension spindle, guide brackets, headstock and hand wheel</t>
  </si>
  <si>
    <t xml:space="preserve">3 NR BPT TANKS ALONG MAINLINE </t>
  </si>
  <si>
    <t>Allow a P.C. Sum of KShs.4,000,000 for supply of 1Nr. (One) 4WD Vehicles, 1Nr. (One ) Fortuner or approved equivalent, including road licenses, number plates, insurances, etc.  The vehicle to revert to Employer after completion of Contract.  Minimum specifications include but not limited to the following:
• Engine - 3.0 litres Turbo DieselOne</t>
  </si>
  <si>
    <t xml:space="preserve">Allow a P.C. Sum of Kshs. 250,000 for supply of 1 Nr. 200 cc Motorbike, including road licence, number plate insurances, 1 set of crash helmet, 1 set of gloves, etc.The motorbike to revert to the Employer after completion of the Contract. Minimum specifications include but not limited to the following:
• Ignition – capacitor Discharge (CDI)
• Starter – Primary Kick
• Displacement – 175cc
• Transmission – 5 speed
• Final Drive – Roller Chain 
• Fuel capacity 7 litres to 10 litres
• Braking system – front/rear – trailing drum
• Engine – Air cooled, 2 strokes, single cylinder.
</t>
  </si>
  <si>
    <t>BILL No. 5.1</t>
  </si>
  <si>
    <r>
      <t>BREAK PRESSURE TANKS 3NR (5m</t>
    </r>
    <r>
      <rPr>
        <b/>
        <u/>
        <vertAlign val="superscript"/>
        <sz val="10"/>
        <rFont val="Arial"/>
        <family val="2"/>
      </rPr>
      <t>3</t>
    </r>
    <r>
      <rPr>
        <b/>
        <u/>
        <sz val="10"/>
        <rFont val="Arial"/>
        <family val="2"/>
      </rPr>
      <t xml:space="preserve">) </t>
    </r>
  </si>
  <si>
    <t>BREAK PRESSURE TANK CONSTRUCTION</t>
  </si>
  <si>
    <r>
      <t>Excavate for, provide all materials and construct masonry Break Pressure Tank, capacity of each 5m</t>
    </r>
    <r>
      <rPr>
        <vertAlign val="superscript"/>
        <sz val="10"/>
        <rFont val="Arial"/>
        <family val="2"/>
      </rPr>
      <t>3</t>
    </r>
    <r>
      <rPr>
        <sz val="10"/>
        <rFont val="Arial"/>
        <family val="2"/>
      </rPr>
      <t xml:space="preserve"> with covers, all in accordance with approved specifications on and including provision of connections, vent pipes.  Allow for testing, finishing and sterilizing of the Tanks and Pipeworks as specified.</t>
    </r>
  </si>
  <si>
    <t>Clear area within the Break Pressure Tank site of all grass, bushes, shrubs, hedges, grub up roots and cart away to tips as directed by the Engineer.</t>
  </si>
  <si>
    <t>Excavate over site for buildings, roads, etc.average 150mm deep to remove vegetable soil and stack part of material for use as and where directed by the Engineer, cart away surplus to tips</t>
  </si>
  <si>
    <t>Excavate over site for BPT, roads, etc.average 150mm deep to remove vegetable soil and stack part of material for use as and where directed by the Engineer, cart away surplus to tips.</t>
  </si>
  <si>
    <t>Excavate approximately 300mm below stripped surface to formation level of roads, footpaths and verges including compaction of areas, stack approved material for reuse as fill and cart away surplus to approved tips identified by he Contractor in liaison with the Local Authorities, as directed by the Engineer.</t>
  </si>
  <si>
    <t>Fill using approved excavated material, compact in 150mm layers as specified under roads and verges.</t>
  </si>
  <si>
    <t>-Ditto- around tanks, including cutting and trimming of slopes.</t>
  </si>
  <si>
    <t>Fill using approved hardcore material and compact in 150mm layers as specified.</t>
  </si>
  <si>
    <t>2.7</t>
  </si>
  <si>
    <t>Extra charge over rate shown in item 1.3 for excavation in rock Class 'A'.</t>
  </si>
  <si>
    <t>Extra charge over rate shown in item 1.3 for excavation in rock Class 'B'.</t>
  </si>
  <si>
    <t>Extra charge over rate shown in item 1.3 for excavation in rock Class 'C'.</t>
  </si>
  <si>
    <t>Spread top soil stacked on site for reuse (Item 1.2) level and prepare for grassing and landscaping.  Plant approved grass and maintain until it takes roots.</t>
  </si>
  <si>
    <t>PAGE TOTAL CARRIED TO BILL COLLECTION SHEET</t>
  </si>
  <si>
    <t>ROADS AND FOOTPATHS</t>
  </si>
  <si>
    <t>Provide, lay and compact to a minimum of 150mm thickness and CBR not less than 30, approved hardcore fill over Road Formation Surface.</t>
  </si>
  <si>
    <t>Provide, lay and compact murram wearing course to a minimum of 150mm thickness consisting of well graded gravel stabilised with 3% cement and compacted using 8-10 tonee roller to the satisfaction of the Engineer, including maintenance during construction period.</t>
  </si>
  <si>
    <t>Provide and apply approved herbicide / weed killer to murram base as specified.</t>
  </si>
  <si>
    <t xml:space="preserve">100mm murram sub-base, well compacted. </t>
  </si>
  <si>
    <t>50mm thick concrete bed for footpath (Class 15)</t>
  </si>
  <si>
    <t>Precast concrete paving in 600mm x 600mm x 50mm slabs jointed and grouted up in lime and sand (1:3).</t>
  </si>
  <si>
    <r>
      <t>Excavate for post holes, provide all materials and construct chain link fence on concrete posts at 3m centre to centre including straining posts at every 10</t>
    </r>
    <r>
      <rPr>
        <vertAlign val="superscript"/>
        <sz val="10"/>
        <rFont val="Arial"/>
        <family val="2"/>
      </rPr>
      <t>th</t>
    </r>
    <r>
      <rPr>
        <sz val="10"/>
        <rFont val="Arial"/>
        <family val="2"/>
      </rPr>
      <t xml:space="preserve"> post and additional posts at corners.</t>
    </r>
  </si>
  <si>
    <t>Provide all materials and construct metal gate 1.0m wide including pillars, footings, etc.</t>
  </si>
  <si>
    <t>Excavate for earth drains Type '1' to the alignment and levels as shown on drawings and as directed by the Engineer.  Allow for trimming of side to correct slopes and cart away excavated material to tips.  Depth n.e. 1.5m. .</t>
  </si>
  <si>
    <t>Provide and spread 100mm of approved top soil on the base and sides of the earth drain, rake and level to  the required profiles as directed by the Engineer (Provisional)</t>
  </si>
  <si>
    <t>Provide and spread 100mm of approved top soil on the base and sides of the earth drain, rake and level to  the required profiles as directed by the Engineer (Provisional).</t>
  </si>
  <si>
    <t>Culvert Pipes</t>
  </si>
  <si>
    <t>Excavate trench depth n.e. 2.0m, supply, lay and joint for 300mm diameter precast concrete ogee pipes including concrete surround, backfill after laying of pipes, compact and cart away surplus material to tips.</t>
  </si>
  <si>
    <t>Excavate for, provide all materials and construct 225mm thick masonry headwalls including concrete Class 15/20 footings, all in accordance with detailed drawings.</t>
  </si>
  <si>
    <t>SCOUR / OVERFLOW DRAINAGE PIPELINE</t>
  </si>
  <si>
    <t>Excavate trench for 200mm dia. uPVC Class 'B' pipe for Scour/ Overflow drainage, backfill after laying of pipes and cart away surplus to tips as directed.  Average depth n.e. 2.0m</t>
  </si>
  <si>
    <t>Supply, lay, joint and test 200mm dia. uPVC Class 'B' pipes including Type 'BO' bed and surround (mark k).</t>
  </si>
  <si>
    <t>150mm DIA. PIPEWORK WITHIN BREAK PRESSURE TANK COMPOUND - APPROVED LINED FERROUS PIPES AND FITTINGS</t>
  </si>
  <si>
    <t>Excavate trench for 150mm dia. Pipework within Break Pressure Tank Compount - backfill after laying of pipes and cart away surplus to tips as directed.  Average depth n.e. 1.5m.</t>
  </si>
  <si>
    <t>Pipework, Fittings and Valves</t>
  </si>
  <si>
    <t>Supply, Transport to Site and Store in Secure Place Including Jointing Material, Bolts Gaskets, Packing, Jointing Glues, etc. as Applicable</t>
  </si>
  <si>
    <t>Inlet Ferrous Pipe Fittings to NP16 Details</t>
  </si>
  <si>
    <t>Outlet Ferrous Pipe Fittings to NP16</t>
  </si>
  <si>
    <t>Overflow Ferrous Pipe Fittings to NP16 Details</t>
  </si>
  <si>
    <t>150mm dia. Flanged Spigot Pipe 425mm long with a Puddle Flange at 162.5mm from the Spigot End (mark a)</t>
  </si>
  <si>
    <r>
      <t>150mm dia. all Flanged 90</t>
    </r>
    <r>
      <rPr>
        <vertAlign val="superscript"/>
        <sz val="10"/>
        <rFont val="Arial"/>
        <family val="2"/>
      </rPr>
      <t>0</t>
    </r>
    <r>
      <rPr>
        <sz val="10"/>
        <rFont val="Arial"/>
        <family val="2"/>
      </rPr>
      <t xml:space="preserve"> Bend (mark b)</t>
    </r>
  </si>
  <si>
    <t>150mm dia. Flanged Spigot Pipe 439mm long (cut to suit on site) (mark c)</t>
  </si>
  <si>
    <t>150mm dia. Flange Adaptor (mark d)</t>
  </si>
  <si>
    <r>
      <t>150mm dia. all Flanged 45</t>
    </r>
    <r>
      <rPr>
        <vertAlign val="superscript"/>
        <sz val="10"/>
        <rFont val="Arial"/>
        <family val="2"/>
      </rPr>
      <t>0</t>
    </r>
    <r>
      <rPr>
        <sz val="10"/>
        <rFont val="Arial"/>
        <family val="2"/>
      </rPr>
      <t xml:space="preserve"> Bend (mark e)</t>
    </r>
  </si>
  <si>
    <t>150mm dia. Flanged Spigot Pipe 502mm long with a Spigot End Bevelled (cut to suit on site) (mark f)</t>
  </si>
  <si>
    <t>Washout / Scour Ferrous Pipe Fittings to NP16 Details</t>
  </si>
  <si>
    <t>150mm dia. Flanged Bellmouth (mark g)</t>
  </si>
  <si>
    <r>
      <t>150mm dia. all Flanged 90</t>
    </r>
    <r>
      <rPr>
        <vertAlign val="superscript"/>
        <sz val="10"/>
        <rFont val="Arial"/>
        <family val="2"/>
      </rPr>
      <t>0</t>
    </r>
    <r>
      <rPr>
        <sz val="10"/>
        <rFont val="Arial"/>
        <family val="2"/>
      </rPr>
      <t xml:space="preserve"> Bend (mark h)</t>
    </r>
  </si>
  <si>
    <t>150mm dia. Double Flanged Pipe 2350mm long (mark i)</t>
  </si>
  <si>
    <t>150mm dia. all Flanged Gate Valve to BS 5163 (mark j)</t>
  </si>
  <si>
    <t>VALVE CHAMBERS</t>
  </si>
  <si>
    <t>Provide all materials, excavate for and construct masonry inlet and outlet valve chambers, size 1200mm x 1200mm with precast cover slab and step irons.  Depth n.e. 1.5m.</t>
  </si>
  <si>
    <t>-Ditto - but masonry scour/overflow chamber size 1200mm x 1200mm .  Depth n.e. 2.0m.</t>
  </si>
  <si>
    <t>Allow a Provisional Sum of Kshs. 150,000 to be used as directed by the Engineer for any other Works as may be deemed necessary, e.g. Engineering Survey, Approval from relevant Authority for Road Works,etc.</t>
  </si>
  <si>
    <t>355mm dia. Coupling (mark 1)</t>
  </si>
  <si>
    <t>355mm dia. Flanged Spigot Pipe 1200mm long (mark 2)</t>
  </si>
  <si>
    <t>355 x 355mm dia. all Flanged Radial Tee (mark 3)</t>
  </si>
  <si>
    <t>355mm dia. Blank Flange (mark 4)</t>
  </si>
  <si>
    <t>355 mm dia Flange Adaptor</t>
  </si>
  <si>
    <t>355 mm dia. Flanged Spigot Pipe 1200mm long (mark 6)</t>
  </si>
  <si>
    <t>355 mm dia. Coupling (mark 7)</t>
  </si>
  <si>
    <t>355mm dia. Plain Ended Pipe 8m long (cut to suit on site) (mark 8)</t>
  </si>
  <si>
    <r>
      <t>355 mm dia. all Fanged 90</t>
    </r>
    <r>
      <rPr>
        <vertAlign val="superscript"/>
        <sz val="10"/>
        <rFont val="Arial"/>
        <family val="2"/>
      </rPr>
      <t>0</t>
    </r>
    <r>
      <rPr>
        <sz val="10"/>
        <rFont val="Arial"/>
        <family val="2"/>
      </rPr>
      <t xml:space="preserve"> Bend (mark 9)</t>
    </r>
  </si>
  <si>
    <t>355 mm dia. Flange Adaptor (mark 10)</t>
  </si>
  <si>
    <t>355 mm dia. all Flanged Gate Valve (mark 11)</t>
  </si>
  <si>
    <t>355mm dia. Flanged Spigot Pipe 814mm long (cut to suit on site) (mark 12)</t>
  </si>
  <si>
    <t>355mm dia. Double Flanged Pipe 575mm long with a Puddle Flange at 262mm from one end (mark 13)</t>
  </si>
  <si>
    <t>355mm dia. all Flanged Float Valve (mark 14)</t>
  </si>
  <si>
    <t>355mm dia. Flanged Spigot Pipe 739mm long (mark 15)</t>
  </si>
  <si>
    <t>355mm dia. Flanged Bellmouth (mark A)</t>
  </si>
  <si>
    <r>
      <t>355 mm dia. all Flanged 90</t>
    </r>
    <r>
      <rPr>
        <vertAlign val="superscript"/>
        <sz val="10"/>
        <rFont val="Arial"/>
        <family val="2"/>
      </rPr>
      <t>0</t>
    </r>
    <r>
      <rPr>
        <sz val="10"/>
        <rFont val="Arial"/>
        <family val="2"/>
      </rPr>
      <t xml:space="preserve"> Bend (mark B)</t>
    </r>
  </si>
  <si>
    <t>355 mm dia. Flanged Spigot Pipe 1950mm long (cut to suit on site) (mark C)</t>
  </si>
  <si>
    <t>355 mm dia. Flange Adaptor (mark D)</t>
  </si>
  <si>
    <t>355 mm dia. all Flanged Gate Valve (mark E)</t>
  </si>
  <si>
    <t>355 mm dia. Flanged Spigot Pipe 1200mm long (mark F)</t>
  </si>
  <si>
    <t>355 mm dia. Coupling (mark G)</t>
  </si>
  <si>
    <t>355mm dia.  Plain Ended Pipe 8m long (cut to suit on site) (mark H)</t>
  </si>
  <si>
    <t>335mm dia. Flange Adaptor</t>
  </si>
  <si>
    <t>355 mm dia. Blank Flange (mark J)</t>
  </si>
  <si>
    <t>355 x 355 mm dia. all Flanged Radial Tee (mark K)</t>
  </si>
  <si>
    <t>355 mm dia. Flanged Spigot Pipe 1200mm long (mark L)</t>
  </si>
  <si>
    <t>355 mm dia. Coupling (mark M)</t>
  </si>
  <si>
    <t>355 x355mm dia. all Flanged Radial Tee (mark 3)</t>
  </si>
  <si>
    <t>355mm dia. Flanged Spigot Pipe 1200mm long (mark 6)</t>
  </si>
  <si>
    <t>355mm dia. Coupling (mark 7)</t>
  </si>
  <si>
    <r>
      <t>355mm dia. all Fanged 90</t>
    </r>
    <r>
      <rPr>
        <vertAlign val="superscript"/>
        <sz val="10"/>
        <rFont val="Arial"/>
        <family val="2"/>
      </rPr>
      <t>0</t>
    </r>
    <r>
      <rPr>
        <sz val="10"/>
        <rFont val="Arial"/>
        <family val="2"/>
      </rPr>
      <t xml:space="preserve"> Bend (mark 9)</t>
    </r>
  </si>
  <si>
    <t>355mm dia. Flange Adaptor (mark 10)</t>
  </si>
  <si>
    <t>355mm dia. all Flanged Gate Valve (mark 11)</t>
  </si>
  <si>
    <t>355mm dia. Double Flanged Pipe 575mm long with a Puddle Flange at at 262mm from one end (mark 13)</t>
  </si>
  <si>
    <r>
      <t>355mm dia. all Flanged 90</t>
    </r>
    <r>
      <rPr>
        <vertAlign val="superscript"/>
        <sz val="10"/>
        <rFont val="Arial"/>
        <family val="2"/>
      </rPr>
      <t>0</t>
    </r>
    <r>
      <rPr>
        <sz val="10"/>
        <rFont val="Arial"/>
        <family val="2"/>
      </rPr>
      <t xml:space="preserve"> Bend (mark B)</t>
    </r>
  </si>
  <si>
    <t>355mm dia. Flanged Spigot Pipe 1950mm long (cut to suit on site) (mark C)</t>
  </si>
  <si>
    <t>355mm dia. Flange Adaptor (mark D)</t>
  </si>
  <si>
    <t>355mm dia. all Flanged Gate Valve (mark E)</t>
  </si>
  <si>
    <t>355mm dia. Flanged Spigot Pipe 1200mm long (mark F)</t>
  </si>
  <si>
    <t>355mm dia. Coupling (mark G)</t>
  </si>
  <si>
    <t>355 x355mm dia. all Flanged Radial Tee (mark K)</t>
  </si>
  <si>
    <t>355mm dia. Flanged Spigot Pipe 1200mm long (mark L)</t>
  </si>
  <si>
    <t>355mm dia. Coupling (mark M)</t>
  </si>
  <si>
    <t>Bill No. 5.1 Total Exclusive of VAT Carried to Section 5 Summary Sheet (3Nr)</t>
  </si>
  <si>
    <t>Description</t>
  </si>
  <si>
    <t xml:space="preserve">Unit </t>
  </si>
  <si>
    <t>Qty</t>
  </si>
  <si>
    <t>Rate</t>
  </si>
  <si>
    <t>CLASS A : GENERAL ITEMS</t>
  </si>
  <si>
    <t xml:space="preserve"> in Accordance with specifications</t>
  </si>
  <si>
    <t>CLASS D : DEMOLITION AND SITE CLEARANCE</t>
  </si>
  <si>
    <t xml:space="preserve"> CLASS I : PIPEWORK - PIPES. </t>
  </si>
  <si>
    <t xml:space="preserve">CLASS J : PIPEWORK - FITTINGS AND VALVES </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</si>
  <si>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t>
    </r>
    <r>
      <rPr>
        <b/>
        <sz val="10"/>
        <color indexed="8"/>
        <rFont val="Times New Roman"/>
        <family val="1"/>
      </rPr>
      <t xml:space="preserve"> </t>
    </r>
  </si>
  <si>
    <t xml:space="preserve">Class B uPVC pipes: Supply and transport pipes, break out surface, excavate trench, cut and lay pipes, backfill with selected material from the trench excavations and compact, disposal of surplus all as specified. </t>
  </si>
  <si>
    <t>HDPE Bends All sizes, PN 25</t>
  </si>
  <si>
    <t>Nominal Bore 250 mm PN20 (Provisional)</t>
  </si>
  <si>
    <t>Air Valves and Washouts Fittings(Rate to include supply and fixing inclusive of Associated Fittings i.e. Mechanical Couplings, bolts and nuts etc.)</t>
  </si>
  <si>
    <t>Junctions and Branches (NP16)(Rate to include supply and fixing inclusive of Associated Fittings)</t>
  </si>
  <si>
    <t>Nominal Bore 200mm x  80mm Reducer (For Washout)</t>
  </si>
  <si>
    <t>Double Collars to PN16 as specified(Rate to include supply and fixing inclusive of Associated Fittings)</t>
  </si>
  <si>
    <t>Nominal bore 80mm x 90mm Viking Johnson stepped coupling</t>
  </si>
  <si>
    <t>Adaptors (NP16)(Rate to include supply and fixing inclusive of Associated Fittings)</t>
  </si>
  <si>
    <t>Straight Specials to PN16 Pressure as specified(Rate to include supply and fixing inclusive of Associated Fittings)</t>
  </si>
  <si>
    <t>Nominal bore 80mm plain ended ferrous pipe 1200mm long</t>
  </si>
  <si>
    <t>Valves to PN 16 Pressure as specified(Rate to include supply and fixing inclusive of Associated Fittings)</t>
  </si>
  <si>
    <t>Air Valves to PN 16 Pressure as specified(Rate to include supply and fixing inclusive of Associated Fittings)</t>
  </si>
  <si>
    <t>Nominal Bore 250mm x 200mm all flanged invert level tee (for Airvalve)</t>
  </si>
  <si>
    <t>Nominal Bore 200mm x  50 mm Reducer (For Airvalve)</t>
  </si>
  <si>
    <t>Nominal bore 250 mm x 200 mm all flanged ferrous invert level tee (for washouts)</t>
  </si>
  <si>
    <t>Nominal bore 250 mm HDPE stub end with steel flange( for airvalves)</t>
  </si>
  <si>
    <t>Nominal bore 250 mm HDPE stub end with steel flange( for washouts)</t>
  </si>
  <si>
    <t>Nominal bore 250mm diameter flanged spigot ferrous pipe, 1200mm long( for airvalves)</t>
  </si>
  <si>
    <t>Nominal bore 250mm diameter flanged spigot ferrous pipe, 1200mm long( for wash outs)</t>
  </si>
  <si>
    <t>Nominal bore 50mm double flanged isolating Valve (for air valves)</t>
  </si>
  <si>
    <t>Nominal bore 50 mm Vent-O-Matt RBX series or similar approved flanged double orifice air  release and vacuum break valve</t>
  </si>
  <si>
    <t xml:space="preserve">CLASS K : PIPEWORK - MANHOLES, CHAMBERS AND </t>
  </si>
  <si>
    <t>PIPEWORK ANCILLARIES</t>
  </si>
  <si>
    <t>Construction of chambers as per drawings</t>
  </si>
  <si>
    <t>Chambers</t>
  </si>
  <si>
    <t>Ditto Airvalve  chambers, depth 1.5 - 2m</t>
  </si>
  <si>
    <t>Ditto Washout  chambers, depth 1.5 - 2m</t>
  </si>
  <si>
    <t>BILL 1 TOTAL CARRIED TO SECTION COLLECTION SHEET</t>
  </si>
  <si>
    <t>ASBESTOS PIPE REMOVAL, REPLACEMENT AND DISPOSAL</t>
  </si>
  <si>
    <t>TETU  RAW WATER GRAVITY MAIN LINE</t>
  </si>
  <si>
    <t>Removal of Old Pipes</t>
  </si>
  <si>
    <t>Specified  Requirements</t>
  </si>
  <si>
    <t>Testing of the Works</t>
  </si>
  <si>
    <t>Field Pressure Testing, Cleansing and Sterilisation of Pipelines</t>
  </si>
  <si>
    <t xml:space="preserve"> Pressure Testing HDPE including all necessary equipment, materials and works necessary for testing, including transportation and use of water, pipe fittings, disposal of used water.</t>
  </si>
  <si>
    <t>Sterilization and Flushing as per specifications</t>
  </si>
  <si>
    <t>OD 250 mm HDPE PN16</t>
  </si>
  <si>
    <t>Nominal bore 80 mm double flanged Gate Valve (for washouts)</t>
  </si>
  <si>
    <t>Nominal bore 90 mm in trenches, depth not exceeding 1.5m</t>
  </si>
  <si>
    <t>Ls</t>
  </si>
  <si>
    <t xml:space="preserve">The rate quoted Is for supply, transport to site,pressure testing,  cleansing and sterilisation of pipes in accordance to specifications, setting out and pegging, laying and jointing of high density polyethylene (HDPE) pipes including excavation and backfilling of trenches, depth not exceeding 2 m. Include for preparation of trench surfaces; upholding sides of the excavation, disposal of excess excavated material, removal of dead services except to the extent that such work is included in classes J, K and L. </t>
  </si>
  <si>
    <t>Provisional  a P.C. Sum of Kshs. 400,000 for  provision of communication facilities and services (telephone, email, fax, postal, courier services, etc.) for the Project / Site Offices and the Supervision Staff.</t>
  </si>
  <si>
    <t>P.C. Sum of Kshs. 1000000   to cover costs of the Employer's Counterpart Staff assigned to the Project including transport, communication, allowances, etc.</t>
  </si>
  <si>
    <t>DN 560 steel plain ended pipe piece for Raw Water Outlet, length n.e 30m, projecting from one surface of Intake Chamber Wall, and with blank flange  at one end (For future use)</t>
  </si>
  <si>
    <t xml:space="preserve"> Nominal Bore 250 mm Mechanical Coupling </t>
  </si>
  <si>
    <t>2.1J884</t>
  </si>
  <si>
    <t>DN 560 with extension spindle, guide brackets, headstock and hand wheel</t>
  </si>
  <si>
    <t>Provisional Sum for establishment of a River Gauging Station on   at the Intake Site as directed by the Engineer. River Gauging Station to be installed within the first 4 Weeks after Mobilization.  River Gauging Station to be installed in liaison with the Water Resources Management Authority and in accordance with their Specifications.</t>
  </si>
  <si>
    <t>Removal and Disposal of Asbstos pipes to an approved NEMA location in accordance with specifications of total length (15000m)</t>
  </si>
  <si>
    <t xml:space="preserve">The rate quoted Is for supply, transport to site, setting out and pegging, laying and jointing of high density polyethylene (HDPE) pipes including  backfilling of trenches, depth not exceeding 2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t>
  </si>
  <si>
    <t>2.1G831.4</t>
  </si>
  <si>
    <t>Add …….% for profit, administration, attendance upon, overheads, etc. for Item 2.4 above</t>
  </si>
  <si>
    <t>Allow a PC sum of Ksh. 100,000 for obtaining Metrological data during the project implementation.</t>
  </si>
  <si>
    <t xml:space="preserve">Add 10%of (A) for Contingencies                                                      </t>
  </si>
  <si>
    <t>ii)  Engineering Survey of Raw Water Main including
    preparation of updated plan and profile, approximate 
    length 17km</t>
  </si>
  <si>
    <t>Clearance of Pipeline wayleave of shrubs, bushes and locally dispose nominal bore 250 mm</t>
  </si>
  <si>
    <t>Add …….% for profit, administration, attendance upon, overheads, etc. for Item 2.6  above</t>
  </si>
  <si>
    <t>Add …….% for profit, administration, attendance upon, overheads, etc. for Item 2.8 above</t>
  </si>
  <si>
    <t>Add …….% for profit, administration, attendance upon, overheads, etc. for Item 2.10 above</t>
  </si>
  <si>
    <t>Add …….% for profit, administration, attendance upon, overheads, etc. for Item 2.12 above</t>
  </si>
  <si>
    <t>Add …….% for profit, administration, attendance upon, overheads, etc. for Item 3.11 above.</t>
  </si>
  <si>
    <t xml:space="preserve">Add ……% for profit, administration, attendance upon, overheads, etc for item 3.13 above. </t>
  </si>
  <si>
    <t>Add….% for profit, administration, attendance upon overheads etc for Item 3.15 above.</t>
  </si>
  <si>
    <t>Add …….% for profit, administration, attendance upon, overheads, etc. for Item 3.17 above.</t>
  </si>
  <si>
    <t>Add …….% for profit, administration, attendance upon, overheads, etc. for Item 3.19 above.</t>
  </si>
  <si>
    <t>Add …….% for profit, administration, attendance upon, overheads, etc. for Item 3.21 above.</t>
  </si>
  <si>
    <t>Add …….% for profit, administration, attendance upon, overheads, etc. for Item 3.23 above.</t>
  </si>
  <si>
    <t>Add …….% for profit, administration, attendance upon, overheads, etc. for Item 3.25 above.</t>
  </si>
  <si>
    <t>Add …….% for profit, administration, attendance upon, overheads, etc. for Item 3.27 above.</t>
  </si>
  <si>
    <t>Add …….% for profit, administration, attendance upon, overheads, etc. for Item 3.32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</si>
</sst>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Red]\-&quot;£&quot;#,##0"/>
    <numFmt numFmtId="167" formatCode="_(* #,##0_);_(* \(#,##0\);_(* &quot;-&quot;??_);_(@_)"/>
    <numFmt numFmtId="168" formatCode="0.0"/>
    <numFmt numFmtId="169" formatCode="_-* #,##0_-;\-* #,##0_-;_-* &quot;-&quot;??_-;_-@_-"/>
    <numFmt numFmtId="170" formatCode="0.000"/>
    <numFmt numFmtId="171" formatCode="0.00_);[Red]\(0.00\)"/>
    <numFmt numFmtId="172" formatCode="#,##0.0"/>
    <numFmt numFmtId="173" formatCode="&quot;True&quot;;&quot;True&quot;;&quot;False&quot;"/>
    <numFmt numFmtId="174" formatCode="_ &quot;¥&quot;* #,##0.00_ ;_ &quot;¥&quot;* \-#,##0.00_ ;_ &quot;¥&quot;* &quot;-&quot;??_ ;_ @_ "/>
    <numFmt numFmtId="175" formatCode="&quot;¥&quot;#,##0;\-&quot;¥&quot;#,##0"/>
    <numFmt numFmtId="176" formatCode="#,##0;[Red]#,##0"/>
  </numFmts>
  <fonts count="7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color rgb="FFFF0000"/>
      <name val="Arial"/>
      <family val="2"/>
    </font>
    <font>
      <b/>
      <sz val="10"/>
      <color rgb="FFFF0000"/>
      <name val="Arial"/>
      <family val="2"/>
    </font>
    <font>
      <b/>
      <sz val="10"/>
      <name val="Arial"/>
      <family val="2"/>
    </font>
    <font>
      <sz val="10"/>
      <color rgb="FFFF0000"/>
      <name val="Times New Roman"/>
      <family val="1"/>
    </font>
    <font>
      <i/>
      <u/>
      <sz val="10"/>
      <name val="Arial"/>
      <family val="2"/>
    </font>
    <font>
      <b/>
      <i/>
      <u/>
      <sz val="10"/>
      <name val="Arial"/>
      <family val="2"/>
    </font>
    <font>
      <vertAlign val="superscript"/>
      <sz val="10"/>
      <name val="Arial"/>
      <family val="2"/>
    </font>
    <font>
      <u/>
      <sz val="10"/>
      <name val="Arial"/>
      <family val="2"/>
    </font>
    <font>
      <sz val="12"/>
      <name val="Times New Roman"/>
      <family val="1"/>
    </font>
    <font>
      <sz val="10"/>
      <name val="Times New Roman"/>
      <family val="1"/>
    </font>
    <font>
      <sz val="10"/>
      <color theme="1"/>
      <name val="Arial"/>
      <family val="2"/>
    </font>
    <font>
      <b/>
      <sz val="10"/>
      <name val="Times New Roman"/>
      <family val="1"/>
    </font>
    <font>
      <b/>
      <u/>
      <sz val="11"/>
      <name val="Arial"/>
      <family val="2"/>
    </font>
    <font>
      <sz val="10"/>
      <name val="Times New Roman"/>
      <family val="1"/>
    </font>
    <font>
      <b/>
      <u/>
      <sz val="10"/>
      <name val="Times New Roman"/>
      <family val="1"/>
    </font>
    <font>
      <sz val="10"/>
      <name val="Calibri"/>
      <family val="2"/>
    </font>
    <font>
      <sz val="9"/>
      <name val="Tahoma"/>
      <family val="2"/>
    </font>
    <font>
      <b/>
      <u/>
      <sz val="12"/>
      <name val="Arial"/>
      <family val="2"/>
    </font>
    <font>
      <b/>
      <sz val="10"/>
      <color theme="1"/>
      <name val="Arial"/>
      <family val="2"/>
    </font>
    <font>
      <b/>
      <u/>
      <sz val="10"/>
      <color theme="1"/>
      <name val="Arial"/>
      <family val="2"/>
    </font>
    <font>
      <vertAlign val="superscript"/>
      <sz val="10"/>
      <color theme="1"/>
      <name val="Arial"/>
      <family val="2"/>
    </font>
    <font>
      <b/>
      <sz val="9"/>
      <color indexed="81"/>
      <name val="Tahoma"/>
      <family val="2"/>
    </font>
    <font>
      <sz val="9"/>
      <color indexed="81"/>
      <name val="Tahoma"/>
      <family val="2"/>
    </font>
    <font>
      <sz val="10"/>
      <name val="Arial"/>
      <family val="2"/>
    </font>
    <font>
      <sz val="10"/>
      <color rgb="FFC00000"/>
      <name val="Arial"/>
      <family val="2"/>
    </font>
    <font>
      <sz val="9"/>
      <name val="Arial"/>
      <family val="2"/>
    </font>
    <font>
      <b/>
      <u/>
      <vertAlign val="superscript"/>
      <sz val="10"/>
      <name val="Arial"/>
      <family val="2"/>
    </font>
    <font>
      <b/>
      <sz val="10"/>
      <color rgb="FFFF0000"/>
      <name val="Times New Roman"/>
      <family val="1"/>
    </font>
    <font>
      <b/>
      <sz val="10"/>
      <color rgb="FFC00000"/>
      <name val="Times New Roman"/>
      <family val="1"/>
    </font>
    <font>
      <sz val="10"/>
      <color rgb="FFC00000"/>
      <name val="Times New Roman"/>
      <family val="1"/>
    </font>
    <font>
      <b/>
      <sz val="10"/>
      <color rgb="FF0070C0"/>
      <name val="Times New Roman"/>
      <family val="1"/>
    </font>
    <font>
      <sz val="10"/>
      <name val="Eras Medium ITC"/>
      <family val="2"/>
    </font>
    <font>
      <b/>
      <u/>
      <sz val="15"/>
      <name val="Arial"/>
      <family val="2"/>
    </font>
    <font>
      <sz val="10"/>
      <color indexed="8"/>
      <name val="Arial"/>
      <family val="2"/>
    </font>
    <font>
      <sz val="11"/>
      <color indexed="8"/>
      <name val="Calibri"/>
      <family val="2"/>
    </font>
    <font>
      <sz val="11"/>
      <color indexed="8"/>
      <name val="Arial"/>
      <family val="2"/>
    </font>
    <font>
      <b/>
      <u/>
      <sz val="13"/>
      <name val="Arial"/>
      <family val="2"/>
    </font>
    <font>
      <b/>
      <u/>
      <sz val="14"/>
      <name val="Arial"/>
      <family val="2"/>
    </font>
    <font>
      <sz val="9.5"/>
      <name val="Arial"/>
      <family val="2"/>
    </font>
    <font>
      <b/>
      <sz val="9.5"/>
      <name val="Arial"/>
      <family val="2"/>
    </font>
    <font>
      <sz val="10"/>
      <name val="Times New Roman"/>
      <family val="1"/>
    </font>
    <font>
      <sz val="10"/>
      <name val="Times New Roman"/>
      <family val="1"/>
    </font>
    <font>
      <sz val="10"/>
      <name val="Arial"/>
      <family val="2"/>
    </font>
    <font>
      <sz val="10"/>
      <color rgb="FF000000"/>
      <name val="Times New Roman"/>
      <family val="1"/>
    </font>
    <font>
      <b/>
      <u/>
      <sz val="11"/>
      <color theme="1"/>
      <name val="Arial"/>
      <family val="2"/>
    </font>
    <font>
      <u/>
      <sz val="10"/>
      <color theme="1"/>
      <name val="Arial"/>
      <family val="2"/>
    </font>
    <font>
      <i/>
      <u/>
      <sz val="10"/>
      <color theme="1"/>
      <name val="Arial"/>
      <family val="2"/>
    </font>
    <font>
      <b/>
      <u/>
      <sz val="10"/>
      <color rgb="FFFF0000"/>
      <name val="Arial"/>
      <family val="2"/>
    </font>
    <font>
      <i/>
      <sz val="10"/>
      <name val="Arial"/>
      <family val="2"/>
    </font>
    <font>
      <b/>
      <sz val="10"/>
      <color theme="1"/>
      <name val="Times New Roman"/>
      <family val="1"/>
    </font>
    <font>
      <u/>
      <sz val="10"/>
      <name val="Times New Roman"/>
      <family val="1"/>
    </font>
    <font>
      <sz val="10"/>
      <color theme="1"/>
      <name val="Times New Roman"/>
      <family val="1"/>
    </font>
    <font>
      <b/>
      <sz val="10"/>
      <color indexed="8"/>
      <name val="Times New Roman"/>
      <family val="1"/>
    </font>
    <font>
      <b/>
      <u/>
      <sz val="10"/>
      <color theme="1"/>
      <name val="Times New Roman"/>
      <family val="1"/>
    </font>
    <font>
      <b/>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s>
  <cellStyleXfs count="1328">
    <xf numFmtId="0" fontId="0" fillId="0" borderId="0"/>
    <xf numFmtId="43"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0" fillId="0" borderId="0"/>
    <xf numFmtId="0" fontId="19" fillId="0" borderId="0" applyFont="0" applyFill="0" applyBorder="0" applyAlignment="0" applyProtection="0"/>
    <xf numFmtId="43" fontId="30" fillId="0" borderId="0" applyFont="0" applyFill="0" applyBorder="0" applyAlignment="0" applyProtection="0"/>
    <xf numFmtId="0" fontId="30" fillId="0" borderId="0"/>
    <xf numFmtId="0" fontId="34" fillId="0" borderId="0"/>
    <xf numFmtId="167" fontId="19" fillId="0" borderId="0" applyFont="0" applyFill="0" applyBorder="0" applyAlignment="0" applyProtection="0"/>
    <xf numFmtId="0" fontId="30" fillId="0" borderId="0"/>
    <xf numFmtId="0" fontId="19" fillId="0" borderId="0"/>
    <xf numFmtId="0" fontId="19" fillId="0" borderId="0"/>
    <xf numFmtId="0" fontId="30" fillId="0" borderId="0"/>
    <xf numFmtId="0" fontId="30" fillId="0" borderId="0"/>
    <xf numFmtId="0" fontId="18" fillId="0" borderId="0"/>
    <xf numFmtId="43" fontId="30" fillId="0" borderId="0" applyFont="0" applyFill="0" applyBorder="0" applyAlignment="0" applyProtection="0"/>
    <xf numFmtId="0" fontId="30" fillId="0" borderId="0"/>
    <xf numFmtId="0" fontId="30" fillId="0" borderId="0"/>
    <xf numFmtId="43" fontId="19" fillId="0" borderId="0" applyFont="0" applyFill="0" applyBorder="0" applyAlignment="0" applyProtection="0"/>
    <xf numFmtId="0" fontId="30" fillId="0" borderId="0"/>
    <xf numFmtId="9" fontId="30" fillId="0" borderId="0" applyFont="0" applyFill="0" applyBorder="0" applyAlignment="0" applyProtection="0"/>
    <xf numFmtId="0" fontId="30" fillId="0" borderId="0"/>
    <xf numFmtId="0" fontId="30" fillId="0" borderId="0"/>
    <xf numFmtId="0" fontId="19" fillId="0" borderId="0"/>
    <xf numFmtId="43" fontId="30" fillId="0" borderId="0" applyFont="0" applyFill="0" applyBorder="0" applyAlignment="0" applyProtection="0"/>
    <xf numFmtId="0" fontId="19" fillId="0" borderId="0"/>
    <xf numFmtId="171" fontId="19" fillId="0" borderId="0" applyFont="0" applyFill="0" applyBorder="0" applyAlignment="0" applyProtection="0"/>
    <xf numFmtId="0" fontId="18" fillId="0" borderId="0"/>
    <xf numFmtId="43" fontId="30" fillId="0" borderId="0" applyFont="0" applyFill="0" applyBorder="0" applyAlignment="0" applyProtection="0"/>
    <xf numFmtId="0" fontId="18" fillId="0" borderId="0"/>
    <xf numFmtId="0" fontId="19" fillId="0" borderId="0"/>
    <xf numFmtId="0" fontId="30" fillId="0" borderId="0"/>
    <xf numFmtId="0" fontId="18" fillId="0" borderId="0"/>
    <xf numFmtId="0" fontId="44" fillId="0" borderId="52" applyNumberFormat="0">
      <protection locked="0"/>
    </xf>
    <xf numFmtId="165" fontId="44" fillId="0" borderId="0" applyFont="0" applyFill="0" applyBorder="0" applyAlignment="0" applyProtection="0"/>
    <xf numFmtId="0" fontId="30" fillId="0" borderId="0"/>
    <xf numFmtId="0" fontId="30" fillId="0" borderId="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43" fontId="17" fillId="0" borderId="0" applyFont="0" applyFill="0" applyBorder="0" applyAlignment="0" applyProtection="0"/>
    <xf numFmtId="0" fontId="19" fillId="0" borderId="0"/>
    <xf numFmtId="0" fontId="19" fillId="0" borderId="0"/>
    <xf numFmtId="0" fontId="30" fillId="0" borderId="0"/>
    <xf numFmtId="43" fontId="17" fillId="0" borderId="0" applyFont="0" applyFill="0" applyBorder="0" applyAlignment="0" applyProtection="0"/>
    <xf numFmtId="0" fontId="19" fillId="0" borderId="0" applyFont="0" applyFill="0" applyBorder="0" applyAlignment="0" applyProtection="0"/>
    <xf numFmtId="0" fontId="52" fillId="0" borderId="0"/>
    <xf numFmtId="43" fontId="16" fillId="0" borderId="0" applyFont="0" applyFill="0" applyBorder="0" applyAlignment="0" applyProtection="0"/>
    <xf numFmtId="166" fontId="19" fillId="0" borderId="0" applyFont="0" applyFill="0" applyBorder="0" applyAlignment="0" applyProtection="0"/>
    <xf numFmtId="43" fontId="52" fillId="0" borderId="0" applyFont="0" applyFill="0" applyBorder="0" applyAlignment="0" applyProtection="0"/>
    <xf numFmtId="0" fontId="19" fillId="0" borderId="0"/>
    <xf numFmtId="43" fontId="16" fillId="0" borderId="0" applyFont="0" applyFill="0" applyBorder="0" applyAlignment="0" applyProtection="0"/>
    <xf numFmtId="0" fontId="16" fillId="0" borderId="0"/>
    <xf numFmtId="0" fontId="15" fillId="0" borderId="0"/>
    <xf numFmtId="43" fontId="14" fillId="0" borderId="0" applyFont="0" applyFill="0" applyBorder="0" applyAlignment="0" applyProtection="0"/>
    <xf numFmtId="0" fontId="14" fillId="0" borderId="0"/>
    <xf numFmtId="9" fontId="13" fillId="0" borderId="0" applyFont="0" applyFill="0" applyBorder="0" applyAlignment="0" applyProtection="0"/>
    <xf numFmtId="43" fontId="30" fillId="0" borderId="0" applyFont="0" applyFill="0" applyBorder="0" applyAlignment="0" applyProtection="0"/>
    <xf numFmtId="0" fontId="19" fillId="0" borderId="0"/>
    <xf numFmtId="41" fontId="3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3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30" fillId="0" borderId="0" applyFont="0" applyFill="0" applyBorder="0" applyAlignment="0" applyProtection="0"/>
    <xf numFmtId="0" fontId="19" fillId="0" borderId="0"/>
    <xf numFmtId="0" fontId="19" fillId="0" borderId="0"/>
    <xf numFmtId="0" fontId="19" fillId="0" borderId="0"/>
    <xf numFmtId="0" fontId="55" fillId="0" borderId="0"/>
    <xf numFmtId="0" fontId="12" fillId="0" borderId="0"/>
    <xf numFmtId="0" fontId="55" fillId="0" borderId="0"/>
    <xf numFmtId="0" fontId="30" fillId="0" borderId="0"/>
    <xf numFmtId="0" fontId="30" fillId="0" borderId="0"/>
    <xf numFmtId="0" fontId="19" fillId="0" borderId="0"/>
    <xf numFmtId="0" fontId="12" fillId="0" borderId="0"/>
    <xf numFmtId="0" fontId="12" fillId="0" borderId="0"/>
    <xf numFmtId="0" fontId="19" fillId="0" borderId="0"/>
    <xf numFmtId="0" fontId="30" fillId="0" borderId="0"/>
    <xf numFmtId="0" fontId="19" fillId="0" borderId="0" applyFont="0" applyFill="0" applyBorder="0" applyAlignment="0" applyProtection="0"/>
    <xf numFmtId="0" fontId="12" fillId="0" borderId="0"/>
    <xf numFmtId="0" fontId="12" fillId="0" borderId="0"/>
    <xf numFmtId="165" fontId="19" fillId="0" borderId="0" applyFont="0" applyFill="0" applyBorder="0" applyAlignment="0" applyProtection="0"/>
    <xf numFmtId="43" fontId="12" fillId="0" borderId="0" applyFont="0" applyFill="0" applyBorder="0" applyAlignment="0" applyProtection="0"/>
    <xf numFmtId="0" fontId="30"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5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43" fontId="30" fillId="0" borderId="0" applyFont="0" applyFill="0" applyBorder="0" applyAlignment="0" applyProtection="0"/>
    <xf numFmtId="0" fontId="19" fillId="0" borderId="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55" fillId="0" borderId="0" applyFont="0" applyFill="0" applyBorder="0" applyAlignment="0" applyProtection="0"/>
    <xf numFmtId="165" fontId="5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68" fontId="19" fillId="0" borderId="0" applyFont="0" applyFill="0" applyBorder="0" applyAlignment="0" applyProtection="0"/>
    <xf numFmtId="172"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4" fontId="12" fillId="0" borderId="0" applyFont="0" applyFill="0" applyBorder="0" applyAlignment="0" applyProtection="0"/>
    <xf numFmtId="0" fontId="19" fillId="0" borderId="0"/>
    <xf numFmtId="0" fontId="30" fillId="0" borderId="0"/>
    <xf numFmtId="0" fontId="30" fillId="0" borderId="0"/>
    <xf numFmtId="0" fontId="12" fillId="0" borderId="0"/>
    <xf numFmtId="0" fontId="19" fillId="0" borderId="0"/>
    <xf numFmtId="0" fontId="19"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0" fillId="0" borderId="0"/>
    <xf numFmtId="0" fontId="30" fillId="0" borderId="0"/>
    <xf numFmtId="0" fontId="19" fillId="0" borderId="0"/>
    <xf numFmtId="0" fontId="30" fillId="0" borderId="0"/>
    <xf numFmtId="0" fontId="12" fillId="0" borderId="0"/>
    <xf numFmtId="0" fontId="55" fillId="0" borderId="0"/>
    <xf numFmtId="0" fontId="12" fillId="0" borderId="0"/>
    <xf numFmtId="0" fontId="55" fillId="0" borderId="0"/>
    <xf numFmtId="0" fontId="30" fillId="0" borderId="0"/>
    <xf numFmtId="0" fontId="55" fillId="0" borderId="0"/>
    <xf numFmtId="0" fontId="19" fillId="0" borderId="0"/>
    <xf numFmtId="0" fontId="19" fillId="0" borderId="0"/>
    <xf numFmtId="0" fontId="12" fillId="0" borderId="0"/>
    <xf numFmtId="0" fontId="12"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8" fontId="19"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12" fillId="0" borderId="0"/>
    <xf numFmtId="0" fontId="12" fillId="0" borderId="0"/>
    <xf numFmtId="0" fontId="30" fillId="0" borderId="0"/>
    <xf numFmtId="0" fontId="30"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19" fillId="0" borderId="0"/>
    <xf numFmtId="0" fontId="12" fillId="0" borderId="0"/>
    <xf numFmtId="0" fontId="12" fillId="0" borderId="0"/>
    <xf numFmtId="0" fontId="19" fillId="0" borderId="0"/>
    <xf numFmtId="0" fontId="19" fillId="0" borderId="0"/>
    <xf numFmtId="0" fontId="30" fillId="0" borderId="0"/>
    <xf numFmtId="0" fontId="19" fillId="0" borderId="0"/>
    <xf numFmtId="0" fontId="55"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xf numFmtId="0" fontId="55" fillId="0" borderId="0"/>
    <xf numFmtId="0" fontId="55" fillId="0" borderId="0"/>
    <xf numFmtId="0" fontId="55" fillId="0" borderId="0"/>
    <xf numFmtId="0" fontId="55" fillId="0" borderId="0"/>
    <xf numFmtId="0" fontId="55" fillId="0" borderId="0"/>
    <xf numFmtId="0" fontId="30" fillId="0" borderId="0"/>
    <xf numFmtId="0" fontId="12" fillId="0" borderId="0"/>
    <xf numFmtId="0" fontId="12" fillId="0" borderId="0"/>
    <xf numFmtId="0" fontId="19"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54" fillId="0" borderId="0">
      <alignment vertical="top"/>
    </xf>
    <xf numFmtId="0" fontId="29" fillId="0" borderId="0"/>
    <xf numFmtId="0" fontId="12" fillId="0" borderId="0"/>
    <xf numFmtId="0" fontId="12" fillId="0" borderId="0"/>
    <xf numFmtId="0" fontId="12" fillId="0" borderId="0"/>
    <xf numFmtId="0" fontId="12" fillId="0" borderId="0"/>
    <xf numFmtId="0" fontId="30" fillId="0" borderId="0"/>
    <xf numFmtId="43" fontId="12" fillId="0" borderId="0" applyFont="0" applyFill="0" applyBorder="0" applyAlignment="0" applyProtection="0"/>
    <xf numFmtId="0" fontId="19" fillId="0" borderId="52" applyNumberFormat="0">
      <protection locked="0"/>
    </xf>
    <xf numFmtId="0" fontId="19" fillId="0" borderId="0"/>
    <xf numFmtId="43" fontId="12" fillId="0" borderId="0" applyFont="0" applyFill="0" applyBorder="0" applyAlignment="0" applyProtection="0"/>
    <xf numFmtId="0" fontId="12" fillId="0" borderId="0"/>
    <xf numFmtId="9" fontId="30" fillId="0" borderId="0" applyFont="0" applyFill="0" applyBorder="0" applyAlignment="0" applyProtection="0"/>
    <xf numFmtId="0" fontId="19"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30" fillId="0" borderId="0"/>
    <xf numFmtId="43" fontId="30" fillId="0" borderId="0"/>
    <xf numFmtId="0" fontId="12" fillId="0" borderId="0"/>
    <xf numFmtId="164" fontId="12" fillId="0" borderId="0" applyFont="0" applyFill="0" applyBorder="0" applyAlignment="0" applyProtection="0">
      <alignment vertical="center"/>
    </xf>
    <xf numFmtId="43" fontId="19" fillId="0" borderId="0" applyFont="0" applyFill="0" applyBorder="0" applyAlignment="0" applyProtection="0"/>
    <xf numFmtId="0"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0" fontId="12" fillId="0" borderId="0"/>
    <xf numFmtId="0" fontId="19" fillId="0" borderId="52" applyNumberFormat="0">
      <protection locked="0"/>
    </xf>
    <xf numFmtId="0" fontId="12"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alignment vertical="center"/>
    </xf>
    <xf numFmtId="0" fontId="19" fillId="0" borderId="53" applyNumberFormat="0" applyFont="0" applyBorder="0" applyAlignment="0">
      <alignment horizontal="center" vertical="top"/>
    </xf>
    <xf numFmtId="0" fontId="19" fillId="0" borderId="53" applyNumberFormat="0" applyFont="0" applyBorder="0" applyAlignment="0">
      <alignment horizontal="center" vertical="top"/>
    </xf>
    <xf numFmtId="43" fontId="19" fillId="0" borderId="0" applyFont="0" applyFill="0" applyBorder="0" applyAlignment="0" applyProtection="0"/>
    <xf numFmtId="8" fontId="56" fillId="0" borderId="0" applyFont="0" applyFill="0" applyBorder="0" applyAlignment="0" applyProtection="0"/>
    <xf numFmtId="169" fontId="56" fillId="0" borderId="0" applyFont="0" applyFill="0" applyBorder="0" applyAlignment="0" applyProtection="0"/>
    <xf numFmtId="175" fontId="12" fillId="0" borderId="0" applyFont="0" applyFill="0" applyBorder="0" applyAlignment="0" applyProtection="0">
      <alignment vertical="center"/>
    </xf>
    <xf numFmtId="5" fontId="19" fillId="0" borderId="0" applyFont="0" applyFill="0" applyBorder="0" applyAlignment="0" applyProtection="0"/>
    <xf numFmtId="6" fontId="56" fillId="0" borderId="0" applyFont="0" applyFill="0" applyBorder="0" applyAlignment="0" applyProtection="0"/>
    <xf numFmtId="167" fontId="56" fillId="0" borderId="0" applyFont="0" applyFill="0" applyBorder="0" applyAlignment="0" applyProtection="0"/>
    <xf numFmtId="0" fontId="56" fillId="0" borderId="0"/>
    <xf numFmtId="9" fontId="56" fillId="0" borderId="0" applyFont="0" applyFill="0" applyBorder="0" applyAlignment="0" applyProtection="0"/>
    <xf numFmtId="41" fontId="3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5" fontId="3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9" fillId="0" borderId="0" applyFont="0" applyFill="0" applyBorder="0" applyAlignment="0" applyProtection="0"/>
    <xf numFmtId="9" fontId="19"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30"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30"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30"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30"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9" fillId="0" borderId="52" applyNumberFormat="0">
      <protection locked="0"/>
    </xf>
    <xf numFmtId="165"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9" fillId="0" borderId="0" applyFont="0" applyFill="0" applyBorder="0" applyAlignment="0" applyProtection="0"/>
    <xf numFmtId="43" fontId="30" fillId="0" borderId="0" applyFont="0" applyFill="0" applyBorder="0" applyAlignment="0" applyProtection="0"/>
    <xf numFmtId="9" fontId="11" fillId="0" borderId="0" applyFont="0" applyFill="0" applyBorder="0" applyAlignment="0" applyProtection="0"/>
    <xf numFmtId="0" fontId="34" fillId="0" borderId="0"/>
    <xf numFmtId="43" fontId="3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34" fillId="0" borderId="0"/>
    <xf numFmtId="0" fontId="10" fillId="0" borderId="0"/>
    <xf numFmtId="0" fontId="10" fillId="0" borderId="0"/>
    <xf numFmtId="0" fontId="10" fillId="0" borderId="0"/>
    <xf numFmtId="0" fontId="10" fillId="0" borderId="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4" fontId="10" fillId="0" borderId="0" applyFont="0" applyFill="0" applyBorder="0" applyAlignment="0" applyProtection="0">
      <alignment vertical="center"/>
    </xf>
    <xf numFmtId="43" fontId="30" fillId="0" borderId="0" applyFont="0" applyFill="0" applyBorder="0" applyAlignment="0" applyProtection="0"/>
    <xf numFmtId="0" fontId="34" fillId="0" borderId="0"/>
    <xf numFmtId="0" fontId="3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74" fontId="10" fillId="0" borderId="0" applyFont="0" applyFill="0" applyBorder="0" applyAlignment="0" applyProtection="0">
      <alignment vertical="center"/>
    </xf>
    <xf numFmtId="43" fontId="30" fillId="0" borderId="0" applyFont="0" applyFill="0" applyBorder="0" applyAlignment="0" applyProtection="0"/>
    <xf numFmtId="0" fontId="10" fillId="0" borderId="0"/>
    <xf numFmtId="0" fontId="10" fillId="0" borderId="0"/>
    <xf numFmtId="0" fontId="10" fillId="0" borderId="0"/>
    <xf numFmtId="43" fontId="3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alignment vertical="center"/>
    </xf>
    <xf numFmtId="175" fontId="10" fillId="0" borderId="0" applyFont="0" applyFill="0" applyBorder="0" applyAlignment="0" applyProtection="0">
      <alignment vertical="center"/>
    </xf>
    <xf numFmtId="0" fontId="34"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30" fillId="0" borderId="0" applyFont="0" applyFill="0" applyBorder="0" applyAlignment="0" applyProtection="0"/>
    <xf numFmtId="43" fontId="30" fillId="0" borderId="0" applyFont="0" applyFill="0" applyBorder="0" applyAlignment="0" applyProtection="0"/>
    <xf numFmtId="0" fontId="34" fillId="0" borderId="0"/>
    <xf numFmtId="0" fontId="34" fillId="0" borderId="0"/>
    <xf numFmtId="43" fontId="30" fillId="0" borderId="0" applyFont="0" applyFill="0" applyBorder="0" applyAlignment="0" applyProtection="0"/>
    <xf numFmtId="0" fontId="34" fillId="0" borderId="0"/>
    <xf numFmtId="0" fontId="34" fillId="0" borderId="0"/>
    <xf numFmtId="0" fontId="34" fillId="0" borderId="0"/>
    <xf numFmtId="43" fontId="9" fillId="0" borderId="0" applyFont="0" applyFill="0" applyBorder="0" applyAlignment="0" applyProtection="0"/>
    <xf numFmtId="0" fontId="9" fillId="0" borderId="0"/>
    <xf numFmtId="0" fontId="9" fillId="0" borderId="0"/>
    <xf numFmtId="43" fontId="8" fillId="0" borderId="0" applyFont="0" applyFill="0" applyBorder="0" applyAlignment="0" applyProtection="0"/>
    <xf numFmtId="0" fontId="8" fillId="0" borderId="0"/>
    <xf numFmtId="9" fontId="7" fillId="0" borderId="0" applyFont="0" applyFill="0" applyBorder="0" applyAlignment="0" applyProtection="0"/>
    <xf numFmtId="43" fontId="6" fillId="0" borderId="0" applyFont="0" applyFill="0" applyBorder="0" applyAlignment="0" applyProtection="0"/>
    <xf numFmtId="0" fontId="6" fillId="0" borderId="0"/>
    <xf numFmtId="0" fontId="30" fillId="0" borderId="0"/>
    <xf numFmtId="43" fontId="5" fillId="0" borderId="0" applyFont="0" applyFill="0" applyBorder="0" applyAlignment="0" applyProtection="0"/>
    <xf numFmtId="0" fontId="5" fillId="0" borderId="0"/>
    <xf numFmtId="0" fontId="61"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9" fillId="0" borderId="52" applyNumberFormat="0">
      <protection locked="0"/>
    </xf>
    <xf numFmtId="0" fontId="4" fillId="0" borderId="0"/>
    <xf numFmtId="43" fontId="4" fillId="0" borderId="0" applyFont="0" applyFill="0" applyBorder="0" applyAlignment="0" applyProtection="0"/>
    <xf numFmtId="0" fontId="4" fillId="0" borderId="0"/>
    <xf numFmtId="0" fontId="19"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62" fillId="0" borderId="0"/>
    <xf numFmtId="0" fontId="2" fillId="0" borderId="0"/>
    <xf numFmtId="0" fontId="63" fillId="0" borderId="0"/>
    <xf numFmtId="0" fontId="64" fillId="0" borderId="0"/>
    <xf numFmtId="0" fontId="1" fillId="0" borderId="0"/>
    <xf numFmtId="43" fontId="1" fillId="0" borderId="0" applyFont="0" applyFill="0" applyBorder="0" applyAlignment="0" applyProtection="0"/>
    <xf numFmtId="0" fontId="19" fillId="0" borderId="0"/>
    <xf numFmtId="165" fontId="19" fillId="0" borderId="0" applyFont="0" applyFill="0" applyBorder="0" applyAlignment="0" applyProtection="0"/>
    <xf numFmtId="0" fontId="19" fillId="0" borderId="0" applyFont="0"/>
  </cellStyleXfs>
  <cellXfs count="1972">
    <xf numFmtId="0" fontId="0" fillId="0" borderId="0" xfId="0"/>
    <xf numFmtId="0" fontId="30" fillId="0" borderId="0" xfId="3" applyFont="1" applyAlignment="1">
      <alignment horizontal="center"/>
    </xf>
    <xf numFmtId="0" fontId="30" fillId="0" borderId="0" xfId="3" applyFont="1" applyAlignment="1">
      <alignment horizontal="left"/>
    </xf>
    <xf numFmtId="49" fontId="19" fillId="0" borderId="23" xfId="3" applyNumberFormat="1" applyBorder="1" applyAlignment="1">
      <alignment horizontal="center" vertical="top"/>
    </xf>
    <xf numFmtId="0" fontId="20" fillId="0" borderId="16" xfId="9" applyFont="1" applyBorder="1" applyAlignment="1">
      <alignment vertical="top" wrapText="1"/>
    </xf>
    <xf numFmtId="0" fontId="19" fillId="0" borderId="24" xfId="3" applyBorder="1" applyAlignment="1">
      <alignment horizontal="center"/>
    </xf>
    <xf numFmtId="0" fontId="19" fillId="0" borderId="24" xfId="3" applyBorder="1" applyAlignment="1">
      <alignment horizontal="right"/>
    </xf>
    <xf numFmtId="4" fontId="19" fillId="0" borderId="24" xfId="3" applyNumberFormat="1" applyBorder="1" applyAlignment="1" applyProtection="1">
      <alignment horizontal="center"/>
      <protection locked="0"/>
    </xf>
    <xf numFmtId="0" fontId="19" fillId="0" borderId="16" xfId="9" applyFont="1" applyBorder="1" applyAlignment="1">
      <alignment horizontal="center" wrapText="1"/>
    </xf>
    <xf numFmtId="3" fontId="19" fillId="0" borderId="16" xfId="9" applyNumberFormat="1" applyFont="1" applyBorder="1" applyAlignment="1">
      <alignment horizontal="center" wrapText="1"/>
    </xf>
    <xf numFmtId="4" fontId="19" fillId="0" borderId="26" xfId="10" applyNumberFormat="1" applyFont="1" applyBorder="1" applyAlignment="1">
      <alignment horizontal="center" wrapText="1"/>
    </xf>
    <xf numFmtId="0" fontId="19" fillId="0" borderId="15" xfId="9" applyFont="1" applyBorder="1" applyAlignment="1">
      <alignment horizontal="center" vertical="top"/>
    </xf>
    <xf numFmtId="0" fontId="19" fillId="0" borderId="16" xfId="9" applyFont="1" applyBorder="1" applyAlignment="1">
      <alignment vertical="top" wrapText="1"/>
    </xf>
    <xf numFmtId="0" fontId="20" fillId="0" borderId="16" xfId="9" applyFont="1" applyBorder="1" applyAlignment="1">
      <alignment horizontal="center" wrapText="1"/>
    </xf>
    <xf numFmtId="168" fontId="19" fillId="0" borderId="15" xfId="9" applyNumberFormat="1" applyFont="1" applyBorder="1" applyAlignment="1">
      <alignment horizontal="center" vertical="top"/>
    </xf>
    <xf numFmtId="2" fontId="19" fillId="0" borderId="15" xfId="9" applyNumberFormat="1" applyFont="1" applyBorder="1" applyAlignment="1">
      <alignment horizontal="center" vertical="top"/>
    </xf>
    <xf numFmtId="0" fontId="28" fillId="0" borderId="16" xfId="9" applyFont="1" applyBorder="1" applyAlignment="1">
      <alignment vertical="top" wrapText="1"/>
    </xf>
    <xf numFmtId="3" fontId="19" fillId="0" borderId="16" xfId="9" applyNumberFormat="1" applyFont="1" applyBorder="1" applyAlignment="1">
      <alignment horizontal="center"/>
    </xf>
    <xf numFmtId="49" fontId="19" fillId="0" borderId="15" xfId="9" applyNumberFormat="1" applyFont="1" applyBorder="1" applyAlignment="1">
      <alignment horizontal="center" vertical="top"/>
    </xf>
    <xf numFmtId="0" fontId="23" fillId="0" borderId="16" xfId="9" applyFont="1" applyBorder="1" applyAlignment="1">
      <alignment horizontal="center" wrapText="1"/>
    </xf>
    <xf numFmtId="0" fontId="20" fillId="0" borderId="16" xfId="12" applyFont="1" applyBorder="1" applyAlignment="1">
      <alignment vertical="top" wrapText="1"/>
    </xf>
    <xf numFmtId="0" fontId="19" fillId="0" borderId="15" xfId="9" applyFont="1" applyBorder="1" applyAlignment="1">
      <alignment horizontal="center" vertical="center"/>
    </xf>
    <xf numFmtId="0" fontId="19" fillId="0" borderId="26" xfId="3" applyBorder="1" applyAlignment="1">
      <alignment vertical="top" wrapText="1"/>
    </xf>
    <xf numFmtId="0" fontId="19" fillId="0" borderId="26" xfId="3" applyBorder="1" applyAlignment="1">
      <alignment horizontal="center" wrapText="1"/>
    </xf>
    <xf numFmtId="3" fontId="19" fillId="0" borderId="26" xfId="3" applyNumberFormat="1" applyBorder="1" applyAlignment="1">
      <alignment horizontal="center" wrapText="1"/>
    </xf>
    <xf numFmtId="0" fontId="23" fillId="0" borderId="15" xfId="9" applyFont="1" applyBorder="1" applyAlignment="1">
      <alignment horizontal="center" vertical="center"/>
    </xf>
    <xf numFmtId="0" fontId="20" fillId="0" borderId="16" xfId="9" applyFont="1" applyBorder="1" applyAlignment="1">
      <alignment vertical="center" wrapText="1"/>
    </xf>
    <xf numFmtId="0" fontId="19" fillId="0" borderId="0" xfId="3" applyAlignment="1">
      <alignment horizontal="center"/>
    </xf>
    <xf numFmtId="0" fontId="30" fillId="0" borderId="0" xfId="3" applyFont="1"/>
    <xf numFmtId="49" fontId="19" fillId="0" borderId="31" xfId="3" applyNumberFormat="1" applyBorder="1" applyAlignment="1">
      <alignment horizontal="center" vertical="top"/>
    </xf>
    <xf numFmtId="0" fontId="23" fillId="0" borderId="16" xfId="3" applyFont="1" applyBorder="1" applyAlignment="1">
      <alignment vertical="top" wrapText="1"/>
    </xf>
    <xf numFmtId="0" fontId="19" fillId="0" borderId="16" xfId="3" applyBorder="1" applyAlignment="1">
      <alignment vertical="top" wrapText="1"/>
    </xf>
    <xf numFmtId="0" fontId="20" fillId="0" borderId="16" xfId="3" applyFont="1" applyBorder="1" applyAlignment="1">
      <alignment vertical="center" wrapText="1"/>
    </xf>
    <xf numFmtId="4" fontId="19" fillId="0" borderId="26" xfId="10" applyNumberFormat="1" applyFont="1" applyFill="1" applyBorder="1" applyAlignment="1">
      <alignment horizontal="center" wrapText="1"/>
    </xf>
    <xf numFmtId="0" fontId="19" fillId="0" borderId="16" xfId="3" applyBorder="1" applyAlignment="1">
      <alignment horizontal="center" wrapText="1"/>
    </xf>
    <xf numFmtId="3" fontId="19" fillId="0" borderId="16" xfId="3" applyNumberFormat="1" applyBorder="1" applyAlignment="1">
      <alignment horizontal="center" wrapText="1"/>
    </xf>
    <xf numFmtId="0" fontId="19" fillId="0" borderId="26" xfId="3" applyBorder="1" applyAlignment="1">
      <alignment wrapText="1"/>
    </xf>
    <xf numFmtId="0" fontId="19" fillId="0" borderId="26" xfId="3" applyBorder="1" applyAlignment="1">
      <alignment vertical="center" wrapText="1"/>
    </xf>
    <xf numFmtId="0" fontId="30" fillId="0" borderId="0" xfId="13" applyFont="1"/>
    <xf numFmtId="49" fontId="30" fillId="0" borderId="0" xfId="3" applyNumberFormat="1" applyFont="1" applyAlignment="1">
      <alignment horizontal="center" vertical="top"/>
    </xf>
    <xf numFmtId="0" fontId="30" fillId="0" borderId="0" xfId="3" applyFont="1" applyAlignment="1">
      <alignment wrapText="1"/>
    </xf>
    <xf numFmtId="0" fontId="30" fillId="0" borderId="0" xfId="3" applyFont="1" applyAlignment="1">
      <alignment horizontal="center" wrapText="1"/>
    </xf>
    <xf numFmtId="3" fontId="30" fillId="0" borderId="0" xfId="3" applyNumberFormat="1" applyFont="1" applyAlignment="1">
      <alignment horizontal="center" wrapText="1"/>
    </xf>
    <xf numFmtId="4" fontId="30" fillId="0" borderId="0" xfId="10" applyNumberFormat="1" applyFont="1" applyBorder="1" applyAlignment="1">
      <alignment horizontal="center" wrapText="1"/>
    </xf>
    <xf numFmtId="49" fontId="19" fillId="0" borderId="0" xfId="3" applyNumberFormat="1" applyAlignment="1">
      <alignment horizontal="center" vertical="top"/>
    </xf>
    <xf numFmtId="0" fontId="19" fillId="0" borderId="0" xfId="3" applyAlignment="1">
      <alignment wrapText="1"/>
    </xf>
    <xf numFmtId="0" fontId="19" fillId="0" borderId="0" xfId="3" applyAlignment="1">
      <alignment horizontal="center" wrapText="1"/>
    </xf>
    <xf numFmtId="3" fontId="19" fillId="0" borderId="0" xfId="3" applyNumberFormat="1" applyAlignment="1">
      <alignment horizontal="center" wrapText="1"/>
    </xf>
    <xf numFmtId="4" fontId="19" fillId="0" borderId="0" xfId="10" applyNumberFormat="1" applyFont="1" applyBorder="1" applyAlignment="1">
      <alignment horizontal="center" wrapText="1"/>
    </xf>
    <xf numFmtId="0" fontId="30" fillId="0" borderId="0" xfId="8" applyAlignment="1">
      <alignment horizontal="left"/>
    </xf>
    <xf numFmtId="0" fontId="19" fillId="0" borderId="5" xfId="8" quotePrefix="1" applyFont="1" applyBorder="1" applyAlignment="1">
      <alignment horizontal="left" vertical="top"/>
    </xf>
    <xf numFmtId="0" fontId="19" fillId="0" borderId="32" xfId="8" applyFont="1" applyBorder="1" applyAlignment="1">
      <alignment horizontal="left" vertical="top"/>
    </xf>
    <xf numFmtId="0" fontId="23" fillId="0" borderId="7" xfId="8" applyFont="1" applyBorder="1" applyAlignment="1">
      <alignment horizontal="center" vertical="top"/>
    </xf>
    <xf numFmtId="0" fontId="23" fillId="0" borderId="19" xfId="8" applyFont="1" applyBorder="1" applyAlignment="1">
      <alignment horizontal="center"/>
    </xf>
    <xf numFmtId="0" fontId="23" fillId="0" borderId="19" xfId="8" applyFont="1" applyBorder="1" applyAlignment="1">
      <alignment horizontal="center" vertical="top"/>
    </xf>
    <xf numFmtId="1" fontId="23" fillId="0" borderId="19" xfId="8" applyNumberFormat="1" applyFont="1" applyBorder="1" applyAlignment="1">
      <alignment horizontal="center" vertical="top"/>
    </xf>
    <xf numFmtId="4" fontId="23" fillId="0" borderId="19" xfId="8" applyNumberFormat="1" applyFont="1" applyBorder="1" applyAlignment="1" applyProtection="1">
      <alignment horizontal="center" vertical="top"/>
      <protection locked="0"/>
    </xf>
    <xf numFmtId="0" fontId="23" fillId="0" borderId="9" xfId="8" applyFont="1" applyBorder="1" applyAlignment="1">
      <alignment horizontal="center" vertical="top"/>
    </xf>
    <xf numFmtId="0" fontId="23" fillId="0" borderId="21" xfId="8" applyFont="1" applyBorder="1" applyAlignment="1">
      <alignment horizontal="left"/>
    </xf>
    <xf numFmtId="0" fontId="23" fillId="0" borderId="21" xfId="8" applyFont="1" applyBorder="1" applyAlignment="1">
      <alignment horizontal="center" vertical="top"/>
    </xf>
    <xf numFmtId="1" fontId="23" fillId="0" borderId="21" xfId="8" applyNumberFormat="1" applyFont="1" applyBorder="1" applyAlignment="1">
      <alignment horizontal="center" vertical="top"/>
    </xf>
    <xf numFmtId="4" fontId="23" fillId="0" borderId="21" xfId="8" applyNumberFormat="1" applyFont="1" applyBorder="1" applyAlignment="1" applyProtection="1">
      <alignment horizontal="center" vertical="top"/>
      <protection locked="0"/>
    </xf>
    <xf numFmtId="0" fontId="19" fillId="0" borderId="23" xfId="8" applyFont="1" applyBorder="1" applyAlignment="1">
      <alignment horizontal="center" vertical="top"/>
    </xf>
    <xf numFmtId="0" fontId="19" fillId="0" borderId="24" xfId="8" applyFont="1" applyBorder="1" applyAlignment="1">
      <alignment horizontal="left"/>
    </xf>
    <xf numFmtId="0" fontId="19" fillId="0" borderId="24" xfId="8" applyFont="1" applyBorder="1" applyAlignment="1">
      <alignment horizontal="center" vertical="top"/>
    </xf>
    <xf numFmtId="1" fontId="19" fillId="0" borderId="16" xfId="8" applyNumberFormat="1" applyFont="1" applyBorder="1" applyAlignment="1" applyProtection="1">
      <alignment horizontal="center" vertical="top"/>
      <protection locked="0"/>
    </xf>
    <xf numFmtId="4" fontId="19" fillId="0" borderId="24" xfId="8" applyNumberFormat="1" applyFont="1" applyBorder="1" applyAlignment="1" applyProtection="1">
      <alignment horizontal="center" vertical="top"/>
      <protection locked="0"/>
    </xf>
    <xf numFmtId="0" fontId="23" fillId="0" borderId="15" xfId="8" applyFont="1" applyBorder="1" applyAlignment="1">
      <alignment horizontal="center" vertical="top"/>
    </xf>
    <xf numFmtId="0" fontId="20" fillId="0" borderId="16" xfId="8" applyFont="1" applyBorder="1" applyAlignment="1">
      <alignment horizontal="left" vertical="center" wrapText="1"/>
    </xf>
    <xf numFmtId="0" fontId="23" fillId="0" borderId="16" xfId="8" applyFont="1" applyBorder="1" applyAlignment="1">
      <alignment horizontal="center" vertical="top"/>
    </xf>
    <xf numFmtId="4" fontId="23" fillId="0" borderId="16" xfId="8" applyNumberFormat="1" applyFont="1" applyBorder="1" applyAlignment="1" applyProtection="1">
      <alignment horizontal="center" vertical="top"/>
      <protection locked="0"/>
    </xf>
    <xf numFmtId="0" fontId="32" fillId="0" borderId="0" xfId="8" applyFont="1" applyAlignment="1">
      <alignment horizontal="left"/>
    </xf>
    <xf numFmtId="0" fontId="19" fillId="0" borderId="15" xfId="8" applyFont="1" applyBorder="1" applyAlignment="1">
      <alignment horizontal="center" vertical="top"/>
    </xf>
    <xf numFmtId="0" fontId="19" fillId="0" borderId="16" xfId="8" applyFont="1" applyBorder="1" applyAlignment="1">
      <alignment horizontal="left" wrapText="1"/>
    </xf>
    <xf numFmtId="0" fontId="19" fillId="0" borderId="16" xfId="8" applyFont="1" applyBorder="1" applyAlignment="1">
      <alignment horizontal="center" vertical="top"/>
    </xf>
    <xf numFmtId="4" fontId="19" fillId="0" borderId="16" xfId="8" applyNumberFormat="1" applyFont="1" applyBorder="1" applyAlignment="1" applyProtection="1">
      <alignment horizontal="center" vertical="top"/>
      <protection locked="0"/>
    </xf>
    <xf numFmtId="0" fontId="19" fillId="0" borderId="15" xfId="5" applyFont="1" applyBorder="1" applyAlignment="1">
      <alignment horizontal="center" vertical="top"/>
    </xf>
    <xf numFmtId="0" fontId="19" fillId="0" borderId="16" xfId="5" applyFont="1" applyBorder="1" applyAlignment="1">
      <alignment horizontal="left" vertical="top" wrapText="1"/>
    </xf>
    <xf numFmtId="0" fontId="19" fillId="0" borderId="16" xfId="5" applyFont="1" applyBorder="1" applyAlignment="1">
      <alignment horizontal="center" vertical="top"/>
    </xf>
    <xf numFmtId="0" fontId="19" fillId="0" borderId="16" xfId="5" applyFont="1" applyBorder="1" applyAlignment="1">
      <alignment horizontal="justify" vertical="top"/>
    </xf>
    <xf numFmtId="4" fontId="19" fillId="0" borderId="16" xfId="5" applyNumberFormat="1" applyFont="1" applyBorder="1" applyAlignment="1" applyProtection="1">
      <alignment horizontal="center" vertical="top"/>
      <protection locked="0"/>
    </xf>
    <xf numFmtId="0" fontId="30" fillId="0" borderId="0" xfId="5" applyAlignment="1">
      <alignment horizontal="left"/>
    </xf>
    <xf numFmtId="0" fontId="19" fillId="0" borderId="16" xfId="5" applyFont="1" applyBorder="1" applyAlignment="1">
      <alignment horizontal="left" wrapText="1"/>
    </xf>
    <xf numFmtId="167" fontId="19" fillId="0" borderId="16" xfId="7" applyNumberFormat="1" applyFont="1" applyBorder="1" applyAlignment="1">
      <alignment horizontal="justify" vertical="top"/>
    </xf>
    <xf numFmtId="1" fontId="19" fillId="0" borderId="16" xfId="5" applyNumberFormat="1" applyFont="1" applyBorder="1" applyAlignment="1" applyProtection="1">
      <alignment horizontal="center" vertical="top"/>
      <protection locked="0"/>
    </xf>
    <xf numFmtId="0" fontId="32" fillId="0" borderId="0" xfId="5" applyFont="1" applyAlignment="1">
      <alignment horizontal="left"/>
    </xf>
    <xf numFmtId="2" fontId="19" fillId="0" borderId="15" xfId="5" applyNumberFormat="1" applyFont="1" applyBorder="1" applyAlignment="1">
      <alignment horizontal="center" vertical="top"/>
    </xf>
    <xf numFmtId="0" fontId="23" fillId="0" borderId="16" xfId="8" applyFont="1" applyBorder="1" applyAlignment="1">
      <alignment horizontal="left" wrapText="1"/>
    </xf>
    <xf numFmtId="2" fontId="19" fillId="0" borderId="15" xfId="8" applyNumberFormat="1" applyFont="1" applyBorder="1" applyAlignment="1">
      <alignment horizontal="center" vertical="top"/>
    </xf>
    <xf numFmtId="0" fontId="19" fillId="0" borderId="16" xfId="8" applyFont="1" applyBorder="1" applyAlignment="1">
      <alignment horizontal="left" vertical="top" wrapText="1"/>
    </xf>
    <xf numFmtId="0" fontId="19" fillId="2" borderId="16" xfId="8" applyFont="1" applyFill="1" applyBorder="1" applyAlignment="1">
      <alignment horizontal="center" vertical="top"/>
    </xf>
    <xf numFmtId="1" fontId="19" fillId="2" borderId="16" xfId="8" applyNumberFormat="1" applyFont="1" applyFill="1" applyBorder="1" applyAlignment="1" applyProtection="1">
      <alignment horizontal="center" vertical="top"/>
      <protection locked="0"/>
    </xf>
    <xf numFmtId="4" fontId="19" fillId="2" borderId="16" xfId="8" applyNumberFormat="1" applyFont="1" applyFill="1" applyBorder="1" applyAlignment="1" applyProtection="1">
      <alignment horizontal="center" vertical="top"/>
      <protection locked="0"/>
    </xf>
    <xf numFmtId="0" fontId="30" fillId="3" borderId="0" xfId="8" applyFill="1" applyAlignment="1">
      <alignment horizontal="left"/>
    </xf>
    <xf numFmtId="0" fontId="30" fillId="2" borderId="0" xfId="8" applyFill="1" applyAlignment="1">
      <alignment horizontal="left"/>
    </xf>
    <xf numFmtId="0" fontId="19" fillId="0" borderId="16" xfId="8" applyFont="1" applyBorder="1" applyAlignment="1">
      <alignment horizontal="center"/>
    </xf>
    <xf numFmtId="1" fontId="19" fillId="0" borderId="16" xfId="8" applyNumberFormat="1" applyFont="1" applyBorder="1" applyAlignment="1" applyProtection="1">
      <alignment horizontal="center"/>
      <protection locked="0"/>
    </xf>
    <xf numFmtId="0" fontId="19" fillId="0" borderId="15" xfId="8" applyFont="1" applyBorder="1" applyAlignment="1">
      <alignment horizontal="center" vertical="center"/>
    </xf>
    <xf numFmtId="0" fontId="19" fillId="0" borderId="16" xfId="8" applyFont="1" applyBorder="1" applyAlignment="1">
      <alignment horizontal="center" vertical="center"/>
    </xf>
    <xf numFmtId="1" fontId="19" fillId="0" borderId="16" xfId="8" applyNumberFormat="1" applyFont="1" applyBorder="1" applyAlignment="1" applyProtection="1">
      <alignment horizontal="center" vertical="center"/>
      <protection locked="0"/>
    </xf>
    <xf numFmtId="168" fontId="19" fillId="0" borderId="15" xfId="8" applyNumberFormat="1" applyFont="1" applyBorder="1" applyAlignment="1">
      <alignment horizontal="center" vertical="top"/>
    </xf>
    <xf numFmtId="0" fontId="20" fillId="0" borderId="16" xfId="8" applyFont="1" applyBorder="1" applyAlignment="1">
      <alignment horizontal="left" vertical="top" wrapText="1"/>
    </xf>
    <xf numFmtId="0" fontId="19" fillId="0" borderId="16" xfId="8" quotePrefix="1" applyFont="1" applyBorder="1" applyAlignment="1">
      <alignment horizontal="left" wrapText="1"/>
    </xf>
    <xf numFmtId="0" fontId="30" fillId="0" borderId="0" xfId="14" applyAlignment="1">
      <alignment horizontal="left"/>
    </xf>
    <xf numFmtId="0" fontId="19" fillId="0" borderId="0" xfId="8" applyFont="1" applyAlignment="1">
      <alignment horizontal="left" vertical="top"/>
    </xf>
    <xf numFmtId="0" fontId="19" fillId="0" borderId="0" xfId="8" applyFont="1" applyAlignment="1">
      <alignment horizontal="left"/>
    </xf>
    <xf numFmtId="0" fontId="19" fillId="0" borderId="0" xfId="8" applyFont="1" applyAlignment="1">
      <alignment horizontal="center" vertical="top"/>
    </xf>
    <xf numFmtId="1" fontId="19" fillId="0" borderId="0" xfId="8" applyNumberFormat="1" applyFont="1" applyAlignment="1">
      <alignment horizontal="center" vertical="top"/>
    </xf>
    <xf numFmtId="4" fontId="19" fillId="0" borderId="0" xfId="8" applyNumberFormat="1" applyFont="1" applyAlignment="1">
      <alignment horizontal="center" vertical="top"/>
    </xf>
    <xf numFmtId="3" fontId="30" fillId="0" borderId="0" xfId="8" applyNumberFormat="1" applyAlignment="1">
      <alignment horizontal="center"/>
    </xf>
    <xf numFmtId="0" fontId="30" fillId="0" borderId="0" xfId="8" applyAlignment="1">
      <alignment horizontal="left" vertical="top"/>
    </xf>
    <xf numFmtId="0" fontId="30" fillId="0" borderId="0" xfId="8" applyAlignment="1">
      <alignment horizontal="center" vertical="top"/>
    </xf>
    <xf numFmtId="1" fontId="30" fillId="0" borderId="0" xfId="8" applyNumberFormat="1" applyAlignment="1">
      <alignment horizontal="center" vertical="top"/>
    </xf>
    <xf numFmtId="4" fontId="30" fillId="0" borderId="0" xfId="8" applyNumberFormat="1" applyAlignment="1">
      <alignment horizontal="center" vertical="top"/>
    </xf>
    <xf numFmtId="0" fontId="30" fillId="0" borderId="0" xfId="15" applyAlignment="1">
      <alignment horizontal="center"/>
    </xf>
    <xf numFmtId="43" fontId="19" fillId="0" borderId="0" xfId="17" applyFont="1" applyBorder="1" applyAlignment="1">
      <alignment horizontal="centerContinuous"/>
    </xf>
    <xf numFmtId="43" fontId="19" fillId="0" borderId="6" xfId="17" applyFont="1" applyBorder="1" applyAlignment="1">
      <alignment horizontal="centerContinuous"/>
    </xf>
    <xf numFmtId="0" fontId="23" fillId="0" borderId="7" xfId="15" applyFont="1" applyBorder="1" applyAlignment="1">
      <alignment horizontal="center" vertical="top"/>
    </xf>
    <xf numFmtId="0" fontId="23" fillId="0" borderId="19" xfId="15" applyFont="1" applyBorder="1" applyAlignment="1">
      <alignment horizontal="center"/>
    </xf>
    <xf numFmtId="0" fontId="23" fillId="0" borderId="19" xfId="15" applyFont="1" applyBorder="1" applyAlignment="1">
      <alignment horizontal="justify"/>
    </xf>
    <xf numFmtId="4" fontId="23" fillId="0" borderId="19" xfId="15" applyNumberFormat="1" applyFont="1" applyBorder="1" applyAlignment="1" applyProtection="1">
      <alignment horizontal="center"/>
      <protection locked="0"/>
    </xf>
    <xf numFmtId="0" fontId="23" fillId="0" borderId="9" xfId="15" applyFont="1" applyBorder="1" applyAlignment="1">
      <alignment horizontal="center" vertical="top"/>
    </xf>
    <xf numFmtId="0" fontId="23" fillId="0" borderId="21" xfId="15" applyFont="1" applyBorder="1" applyAlignment="1">
      <alignment horizontal="left"/>
    </xf>
    <xf numFmtId="0" fontId="23" fillId="0" borderId="21" xfId="15" applyFont="1" applyBorder="1" applyAlignment="1">
      <alignment horizontal="center"/>
    </xf>
    <xf numFmtId="0" fontId="23" fillId="0" borderId="21" xfId="15" applyFont="1" applyBorder="1" applyAlignment="1">
      <alignment horizontal="justify"/>
    </xf>
    <xf numFmtId="4" fontId="23" fillId="0" borderId="21" xfId="15" applyNumberFormat="1" applyFont="1" applyBorder="1" applyAlignment="1" applyProtection="1">
      <alignment horizontal="center"/>
      <protection locked="0"/>
    </xf>
    <xf numFmtId="0" fontId="19" fillId="0" borderId="23" xfId="15" applyFont="1" applyBorder="1" applyAlignment="1">
      <alignment horizontal="center" vertical="top"/>
    </xf>
    <xf numFmtId="0" fontId="19" fillId="0" borderId="24" xfId="15" applyFont="1" applyBorder="1" applyAlignment="1">
      <alignment horizontal="left"/>
    </xf>
    <xf numFmtId="0" fontId="19" fillId="0" borderId="24" xfId="15" applyFont="1" applyBorder="1" applyAlignment="1">
      <alignment horizontal="center"/>
    </xf>
    <xf numFmtId="0" fontId="19" fillId="0" borderId="24" xfId="15" applyFont="1" applyBorder="1" applyAlignment="1">
      <alignment horizontal="justify"/>
    </xf>
    <xf numFmtId="4" fontId="19" fillId="0" borderId="24" xfId="15" applyNumberFormat="1" applyFont="1" applyBorder="1" applyAlignment="1" applyProtection="1">
      <alignment horizontal="center"/>
      <protection locked="0"/>
    </xf>
    <xf numFmtId="0" fontId="23" fillId="0" borderId="15" xfId="15" applyFont="1" applyBorder="1" applyAlignment="1">
      <alignment horizontal="center" vertical="top"/>
    </xf>
    <xf numFmtId="0" fontId="20" fillId="0" borderId="16" xfId="15" applyFont="1" applyBorder="1" applyAlignment="1">
      <alignment horizontal="left" vertical="center" wrapText="1"/>
    </xf>
    <xf numFmtId="0" fontId="23" fillId="0" borderId="16" xfId="15" applyFont="1" applyBorder="1" applyAlignment="1">
      <alignment horizontal="center"/>
    </xf>
    <xf numFmtId="167" fontId="23" fillId="0" borderId="16" xfId="17" applyNumberFormat="1" applyFont="1" applyBorder="1" applyAlignment="1">
      <alignment horizontal="justify"/>
    </xf>
    <xf numFmtId="4" fontId="23" fillId="0" borderId="16" xfId="15" applyNumberFormat="1" applyFont="1" applyBorder="1" applyAlignment="1" applyProtection="1">
      <alignment horizontal="center"/>
      <protection locked="0"/>
    </xf>
    <xf numFmtId="0" fontId="32" fillId="0" borderId="0" xfId="15" applyFont="1" applyAlignment="1">
      <alignment horizontal="center"/>
    </xf>
    <xf numFmtId="0" fontId="32" fillId="0" borderId="0" xfId="15" applyFont="1" applyAlignment="1">
      <alignment horizontal="left"/>
    </xf>
    <xf numFmtId="0" fontId="19" fillId="0" borderId="15" xfId="15" applyFont="1" applyBorder="1" applyAlignment="1">
      <alignment horizontal="center" vertical="top"/>
    </xf>
    <xf numFmtId="0" fontId="19" fillId="0" borderId="16" xfId="15" applyFont="1" applyBorder="1" applyAlignment="1">
      <alignment horizontal="left" wrapText="1"/>
    </xf>
    <xf numFmtId="0" fontId="19" fillId="0" borderId="16" xfId="15" applyFont="1" applyBorder="1" applyAlignment="1">
      <alignment horizontal="center"/>
    </xf>
    <xf numFmtId="167" fontId="19" fillId="0" borderId="16" xfId="17" applyNumberFormat="1" applyFont="1" applyBorder="1" applyAlignment="1">
      <alignment horizontal="justify"/>
    </xf>
    <xf numFmtId="4" fontId="19" fillId="0" borderId="16" xfId="15" applyNumberFormat="1" applyFont="1" applyBorder="1" applyAlignment="1" applyProtection="1">
      <alignment horizontal="center"/>
      <protection locked="0"/>
    </xf>
    <xf numFmtId="0" fontId="30" fillId="0" borderId="0" xfId="15" applyAlignment="1">
      <alignment horizontal="left"/>
    </xf>
    <xf numFmtId="0" fontId="19" fillId="0" borderId="16" xfId="15" applyFont="1" applyBorder="1" applyAlignment="1">
      <alignment horizontal="left" vertical="top" wrapText="1"/>
    </xf>
    <xf numFmtId="0" fontId="19" fillId="0" borderId="16" xfId="15" applyFont="1" applyBorder="1" applyAlignment="1">
      <alignment horizontal="justify"/>
    </xf>
    <xf numFmtId="0" fontId="19" fillId="0" borderId="15" xfId="15" applyFont="1" applyBorder="1" applyAlignment="1">
      <alignment horizontal="center" vertical="center"/>
    </xf>
    <xf numFmtId="0" fontId="19" fillId="0" borderId="16" xfId="15" applyFont="1" applyBorder="1" applyAlignment="1">
      <alignment horizontal="left" vertical="center" wrapText="1"/>
    </xf>
    <xf numFmtId="0" fontId="19" fillId="0" borderId="16" xfId="15" applyFont="1" applyBorder="1" applyAlignment="1">
      <alignment horizontal="center" vertical="center"/>
    </xf>
    <xf numFmtId="0" fontId="20" fillId="0" borderId="16" xfId="15" applyFont="1" applyBorder="1" applyAlignment="1">
      <alignment horizontal="left" vertical="top" wrapText="1"/>
    </xf>
    <xf numFmtId="0" fontId="23" fillId="0" borderId="16" xfId="15" applyFont="1" applyBorder="1" applyAlignment="1">
      <alignment horizontal="left" wrapText="1"/>
    </xf>
    <xf numFmtId="0" fontId="19" fillId="0" borderId="38" xfId="15" applyFont="1" applyBorder="1" applyAlignment="1">
      <alignment horizontal="center" vertical="top"/>
    </xf>
    <xf numFmtId="0" fontId="23" fillId="0" borderId="39" xfId="15" applyFont="1" applyBorder="1" applyAlignment="1">
      <alignment horizontal="left" wrapText="1"/>
    </xf>
    <xf numFmtId="0" fontId="19" fillId="0" borderId="39" xfId="15" applyFont="1" applyBorder="1" applyAlignment="1">
      <alignment horizontal="center"/>
    </xf>
    <xf numFmtId="4" fontId="19" fillId="0" borderId="39" xfId="15" applyNumberFormat="1" applyFont="1" applyBorder="1" applyAlignment="1" applyProtection="1">
      <alignment horizontal="center"/>
      <protection locked="0"/>
    </xf>
    <xf numFmtId="0" fontId="19" fillId="0" borderId="31" xfId="15" applyFont="1" applyBorder="1" applyAlignment="1">
      <alignment horizontal="center" vertical="top"/>
    </xf>
    <xf numFmtId="0" fontId="19" fillId="0" borderId="26" xfId="15" applyFont="1" applyBorder="1" applyAlignment="1">
      <alignment horizontal="left" wrapText="1"/>
    </xf>
    <xf numFmtId="0" fontId="19" fillId="0" borderId="26" xfId="15" applyFont="1" applyBorder="1" applyAlignment="1">
      <alignment horizontal="center"/>
    </xf>
    <xf numFmtId="0" fontId="19" fillId="0" borderId="26" xfId="15" applyFont="1" applyBorder="1" applyAlignment="1">
      <alignment horizontal="justify"/>
    </xf>
    <xf numFmtId="4" fontId="19" fillId="0" borderId="26" xfId="15" applyNumberFormat="1" applyFont="1" applyBorder="1" applyAlignment="1" applyProtection="1">
      <alignment horizontal="center"/>
      <protection locked="0"/>
    </xf>
    <xf numFmtId="0" fontId="19" fillId="0" borderId="38" xfId="15" applyFont="1" applyBorder="1" applyAlignment="1">
      <alignment horizontal="center" vertical="center"/>
    </xf>
    <xf numFmtId="0" fontId="19" fillId="0" borderId="39" xfId="15" applyFont="1" applyBorder="1" applyAlignment="1">
      <alignment horizontal="left" vertical="center" wrapText="1"/>
    </xf>
    <xf numFmtId="0" fontId="19" fillId="0" borderId="39" xfId="15" applyFont="1" applyBorder="1" applyAlignment="1">
      <alignment horizontal="center" vertical="center"/>
    </xf>
    <xf numFmtId="2" fontId="19" fillId="0" borderId="15" xfId="15" applyNumberFormat="1" applyFont="1" applyBorder="1" applyAlignment="1">
      <alignment horizontal="center" vertical="center"/>
    </xf>
    <xf numFmtId="0" fontId="23" fillId="0" borderId="15" xfId="15" applyFont="1" applyBorder="1" applyAlignment="1">
      <alignment horizontal="center" vertical="center"/>
    </xf>
    <xf numFmtId="0" fontId="23" fillId="0" borderId="16" xfId="15" applyFont="1" applyBorder="1" applyAlignment="1">
      <alignment horizontal="left" vertical="top" wrapText="1"/>
    </xf>
    <xf numFmtId="0" fontId="23" fillId="0" borderId="16" xfId="15" applyFont="1" applyBorder="1" applyAlignment="1">
      <alignment horizontal="left" vertical="center" wrapText="1"/>
    </xf>
    <xf numFmtId="0" fontId="23" fillId="0" borderId="39" xfId="15" applyFont="1" applyBorder="1" applyAlignment="1">
      <alignment horizontal="left" vertical="center" wrapText="1"/>
    </xf>
    <xf numFmtId="0" fontId="19" fillId="0" borderId="16" xfId="16" applyFont="1" applyBorder="1" applyAlignment="1">
      <alignment horizontal="left" vertical="top" wrapText="1"/>
    </xf>
    <xf numFmtId="0" fontId="19" fillId="0" borderId="16" xfId="15" quotePrefix="1" applyFont="1" applyBorder="1" applyAlignment="1">
      <alignment horizontal="left" vertical="center" wrapText="1"/>
    </xf>
    <xf numFmtId="0" fontId="19" fillId="0" borderId="16" xfId="15" quotePrefix="1" applyFont="1" applyBorder="1" applyAlignment="1">
      <alignment horizontal="left" vertical="top" wrapText="1"/>
    </xf>
    <xf numFmtId="2" fontId="19" fillId="0" borderId="15" xfId="15" applyNumberFormat="1" applyFont="1" applyBorder="1" applyAlignment="1">
      <alignment horizontal="center" vertical="top"/>
    </xf>
    <xf numFmtId="0" fontId="19" fillId="0" borderId="16" xfId="15" quotePrefix="1" applyFont="1" applyBorder="1" applyAlignment="1">
      <alignment horizontal="left" wrapText="1"/>
    </xf>
    <xf numFmtId="0" fontId="23" fillId="0" borderId="38" xfId="15" applyFont="1" applyBorder="1" applyAlignment="1">
      <alignment horizontal="center" vertical="center"/>
    </xf>
    <xf numFmtId="0" fontId="20" fillId="0" borderId="39" xfId="15" applyFont="1" applyBorder="1" applyAlignment="1">
      <alignment horizontal="left" vertical="center" wrapText="1"/>
    </xf>
    <xf numFmtId="0" fontId="23" fillId="0" borderId="39" xfId="15" applyFont="1" applyBorder="1" applyAlignment="1">
      <alignment horizontal="center"/>
    </xf>
    <xf numFmtId="168" fontId="19" fillId="0" borderId="15" xfId="15" applyNumberFormat="1" applyFont="1" applyBorder="1" applyAlignment="1">
      <alignment horizontal="center" vertical="top"/>
    </xf>
    <xf numFmtId="0" fontId="19" fillId="0" borderId="42" xfId="15" applyFont="1" applyBorder="1" applyAlignment="1">
      <alignment horizontal="left" vertical="top" wrapText="1"/>
    </xf>
    <xf numFmtId="0" fontId="19" fillId="0" borderId="42" xfId="15" applyFont="1" applyBorder="1" applyAlignment="1">
      <alignment horizontal="center"/>
    </xf>
    <xf numFmtId="0" fontId="21" fillId="0" borderId="15" xfId="15" applyFont="1" applyBorder="1" applyAlignment="1">
      <alignment horizontal="center" vertical="top"/>
    </xf>
    <xf numFmtId="0" fontId="22" fillId="0" borderId="12" xfId="15" applyFont="1" applyBorder="1" applyAlignment="1">
      <alignment horizontal="center" vertical="top"/>
    </xf>
    <xf numFmtId="0" fontId="23" fillId="0" borderId="43" xfId="15" applyFont="1" applyBorder="1" applyAlignment="1">
      <alignment horizontal="left"/>
    </xf>
    <xf numFmtId="0" fontId="23" fillId="0" borderId="43" xfId="15" applyFont="1" applyBorder="1" applyAlignment="1">
      <alignment horizontal="center"/>
    </xf>
    <xf numFmtId="0" fontId="23" fillId="0" borderId="43" xfId="15" applyFont="1" applyBorder="1" applyAlignment="1">
      <alignment horizontal="justify"/>
    </xf>
    <xf numFmtId="168" fontId="19" fillId="0" borderId="15" xfId="15" applyNumberFormat="1" applyFont="1" applyBorder="1" applyAlignment="1">
      <alignment horizontal="center" vertical="center"/>
    </xf>
    <xf numFmtId="168" fontId="21" fillId="0" borderId="15" xfId="15" applyNumberFormat="1" applyFont="1" applyBorder="1" applyAlignment="1">
      <alignment horizontal="center" vertical="top"/>
    </xf>
    <xf numFmtId="2" fontId="19" fillId="0" borderId="38" xfId="15" applyNumberFormat="1" applyFont="1" applyBorder="1" applyAlignment="1">
      <alignment horizontal="center" vertical="top"/>
    </xf>
    <xf numFmtId="0" fontId="20" fillId="0" borderId="39" xfId="15" applyFont="1" applyBorder="1" applyAlignment="1">
      <alignment horizontal="left" wrapText="1"/>
    </xf>
    <xf numFmtId="0" fontId="20" fillId="0" borderId="39" xfId="15" applyFont="1" applyBorder="1" applyAlignment="1">
      <alignment horizontal="left" vertical="top" wrapText="1"/>
    </xf>
    <xf numFmtId="0" fontId="20" fillId="0" borderId="16" xfId="15" applyFont="1" applyBorder="1" applyAlignment="1">
      <alignment vertical="center" wrapText="1"/>
    </xf>
    <xf numFmtId="0" fontId="19" fillId="0" borderId="16" xfId="15" applyFont="1" applyBorder="1" applyAlignment="1">
      <alignment horizontal="center" wrapText="1"/>
    </xf>
    <xf numFmtId="3" fontId="19" fillId="0" borderId="16" xfId="15" applyNumberFormat="1" applyFont="1" applyBorder="1" applyAlignment="1">
      <alignment horizontal="center" wrapText="1"/>
    </xf>
    <xf numFmtId="0" fontId="20" fillId="0" borderId="16" xfId="15" applyFont="1" applyBorder="1" applyAlignment="1">
      <alignment vertical="top" wrapText="1"/>
    </xf>
    <xf numFmtId="0" fontId="30" fillId="0" borderId="5" xfId="15" applyBorder="1" applyAlignment="1">
      <alignment horizontal="left"/>
    </xf>
    <xf numFmtId="0" fontId="19" fillId="0" borderId="16" xfId="15" applyFont="1" applyBorder="1" applyAlignment="1">
      <alignment vertical="top" wrapText="1"/>
    </xf>
    <xf numFmtId="0" fontId="19" fillId="0" borderId="16" xfId="15" applyFont="1" applyBorder="1" applyAlignment="1">
      <alignment vertical="center" wrapText="1"/>
    </xf>
    <xf numFmtId="0" fontId="20" fillId="0" borderId="39" xfId="15" applyFont="1" applyBorder="1" applyAlignment="1">
      <alignment vertical="top" wrapText="1"/>
    </xf>
    <xf numFmtId="0" fontId="19" fillId="0" borderId="39" xfId="15" applyFont="1" applyBorder="1" applyAlignment="1">
      <alignment horizontal="center" wrapText="1"/>
    </xf>
    <xf numFmtId="3" fontId="19" fillId="0" borderId="39" xfId="15" applyNumberFormat="1" applyFont="1" applyBorder="1" applyAlignment="1">
      <alignment horizontal="center" wrapText="1"/>
    </xf>
    <xf numFmtId="0" fontId="19" fillId="0" borderId="15" xfId="13" applyBorder="1" applyAlignment="1">
      <alignment horizontal="center" vertical="top"/>
    </xf>
    <xf numFmtId="0" fontId="20" fillId="0" borderId="16" xfId="15" applyFont="1" applyBorder="1" applyAlignment="1">
      <alignment horizontal="center" wrapText="1"/>
    </xf>
    <xf numFmtId="0" fontId="20" fillId="0" borderId="39" xfId="15" applyFont="1" applyBorder="1" applyAlignment="1">
      <alignment vertical="center" wrapText="1"/>
    </xf>
    <xf numFmtId="0" fontId="23" fillId="0" borderId="16" xfId="15" applyFont="1" applyBorder="1" applyAlignment="1">
      <alignment horizontal="center" wrapText="1"/>
    </xf>
    <xf numFmtId="0" fontId="28" fillId="0" borderId="16" xfId="15" applyFont="1" applyBorder="1" applyAlignment="1">
      <alignment vertical="top" wrapText="1"/>
    </xf>
    <xf numFmtId="2" fontId="23" fillId="0" borderId="15" xfId="15" applyNumberFormat="1" applyFont="1" applyBorder="1" applyAlignment="1">
      <alignment horizontal="center" vertical="center"/>
    </xf>
    <xf numFmtId="0" fontId="19" fillId="0" borderId="16" xfId="13" applyBorder="1" applyAlignment="1">
      <alignment vertical="top" wrapText="1"/>
    </xf>
    <xf numFmtId="49" fontId="23" fillId="0" borderId="15" xfId="13" applyNumberFormat="1" applyFont="1" applyBorder="1" applyAlignment="1">
      <alignment horizontal="center" vertical="top"/>
    </xf>
    <xf numFmtId="0" fontId="20" fillId="0" borderId="16" xfId="13" applyFont="1" applyBorder="1" applyAlignment="1">
      <alignment vertical="top" wrapText="1"/>
    </xf>
    <xf numFmtId="0" fontId="19" fillId="0" borderId="16" xfId="13" applyBorder="1" applyAlignment="1">
      <alignment horizontal="center" wrapText="1"/>
    </xf>
    <xf numFmtId="3" fontId="19" fillId="0" borderId="16" xfId="13" applyNumberFormat="1" applyBorder="1" applyAlignment="1">
      <alignment horizontal="center" wrapText="1"/>
    </xf>
    <xf numFmtId="49" fontId="19" fillId="0" borderId="15" xfId="13" applyNumberFormat="1" applyBorder="1" applyAlignment="1">
      <alignment horizontal="center" vertical="top"/>
    </xf>
    <xf numFmtId="0" fontId="19" fillId="0" borderId="0" xfId="15" applyFont="1" applyAlignment="1">
      <alignment horizontal="center" vertical="top"/>
    </xf>
    <xf numFmtId="0" fontId="19" fillId="0" borderId="0" xfId="15" applyFont="1" applyAlignment="1">
      <alignment horizontal="left"/>
    </xf>
    <xf numFmtId="0" fontId="19" fillId="0" borderId="0" xfId="15" applyFont="1" applyAlignment="1">
      <alignment horizontal="center"/>
    </xf>
    <xf numFmtId="0" fontId="19" fillId="0" borderId="0" xfId="15" applyFont="1" applyAlignment="1">
      <alignment horizontal="justify"/>
    </xf>
    <xf numFmtId="4" fontId="19" fillId="0" borderId="0" xfId="15" applyNumberFormat="1" applyFont="1" applyAlignment="1">
      <alignment horizontal="center"/>
    </xf>
    <xf numFmtId="0" fontId="30" fillId="0" borderId="0" xfId="15" applyAlignment="1">
      <alignment horizontal="center" vertical="top"/>
    </xf>
    <xf numFmtId="0" fontId="30" fillId="0" borderId="0" xfId="15" applyAlignment="1">
      <alignment horizontal="justify"/>
    </xf>
    <xf numFmtId="4" fontId="30" fillId="0" borderId="0" xfId="15" applyNumberFormat="1" applyAlignment="1">
      <alignment horizontal="center"/>
    </xf>
    <xf numFmtId="0" fontId="30" fillId="0" borderId="0" xfId="3" applyFont="1" applyAlignment="1">
      <alignment horizontal="left" vertical="top"/>
    </xf>
    <xf numFmtId="0" fontId="30" fillId="0" borderId="0" xfId="21" applyAlignment="1">
      <alignment horizontal="left" vertical="top"/>
    </xf>
    <xf numFmtId="0" fontId="30" fillId="0" borderId="0" xfId="13" applyFont="1" applyAlignment="1">
      <alignment vertical="top"/>
    </xf>
    <xf numFmtId="0" fontId="30" fillId="0" borderId="0" xfId="21" applyAlignment="1">
      <alignment horizontal="center" vertical="top"/>
    </xf>
    <xf numFmtId="1" fontId="30" fillId="0" borderId="0" xfId="21" applyNumberFormat="1" applyAlignment="1">
      <alignment horizontal="center" vertical="top"/>
    </xf>
    <xf numFmtId="3" fontId="30" fillId="0" borderId="0" xfId="21" applyNumberFormat="1" applyAlignment="1">
      <alignment horizontal="center" vertical="top"/>
    </xf>
    <xf numFmtId="43" fontId="30" fillId="0" borderId="0" xfId="17" applyFont="1" applyAlignment="1">
      <alignment horizontal="center" vertical="top"/>
    </xf>
    <xf numFmtId="0" fontId="37" fillId="0" borderId="0" xfId="13" applyFont="1"/>
    <xf numFmtId="0" fontId="19" fillId="0" borderId="5" xfId="13" applyBorder="1" applyAlignment="1">
      <alignment horizontal="center" vertical="top"/>
    </xf>
    <xf numFmtId="0" fontId="19" fillId="0" borderId="0" xfId="9" applyFont="1" applyAlignment="1">
      <alignment horizontal="center" vertical="top"/>
    </xf>
    <xf numFmtId="0" fontId="19" fillId="0" borderId="0" xfId="9" applyFont="1" applyAlignment="1">
      <alignment horizontal="centerContinuous" vertical="top"/>
    </xf>
    <xf numFmtId="0" fontId="38" fillId="0" borderId="0" xfId="9" applyFont="1" applyAlignment="1">
      <alignment horizontal="left" vertical="top"/>
    </xf>
    <xf numFmtId="0" fontId="19" fillId="0" borderId="5" xfId="13" quotePrefix="1" applyBorder="1" applyAlignment="1">
      <alignment horizontal="center" vertical="top"/>
    </xf>
    <xf numFmtId="0" fontId="37" fillId="0" borderId="0" xfId="13" applyFont="1" applyAlignment="1">
      <alignment horizontal="left"/>
    </xf>
    <xf numFmtId="0" fontId="19" fillId="0" borderId="0" xfId="21" applyFont="1" applyAlignment="1">
      <alignment horizontal="centerContinuous" vertical="top"/>
    </xf>
    <xf numFmtId="0" fontId="19" fillId="0" borderId="0" xfId="21" applyFont="1" applyAlignment="1">
      <alignment horizontal="center" vertical="top"/>
    </xf>
    <xf numFmtId="43" fontId="19" fillId="0" borderId="0" xfId="17" applyFont="1" applyBorder="1" applyAlignment="1" applyProtection="1">
      <alignment horizontal="centerContinuous"/>
    </xf>
    <xf numFmtId="43" fontId="19" fillId="0" borderId="6" xfId="17" applyFont="1" applyBorder="1" applyAlignment="1" applyProtection="1">
      <alignment horizontal="centerContinuous"/>
    </xf>
    <xf numFmtId="0" fontId="19" fillId="0" borderId="32" xfId="13" applyBorder="1" applyAlignment="1">
      <alignment horizontal="center" vertical="top"/>
    </xf>
    <xf numFmtId="43" fontId="37" fillId="0" borderId="0" xfId="17" applyFont="1" applyBorder="1" applyAlignment="1">
      <alignment horizontal="left"/>
    </xf>
    <xf numFmtId="43" fontId="37" fillId="0" borderId="6" xfId="17" applyFont="1" applyBorder="1" applyAlignment="1">
      <alignment horizontal="left"/>
    </xf>
    <xf numFmtId="4" fontId="32" fillId="0" borderId="35" xfId="24" applyNumberFormat="1" applyFont="1" applyBorder="1" applyAlignment="1" applyProtection="1">
      <alignment horizontal="center"/>
      <protection locked="0"/>
    </xf>
    <xf numFmtId="0" fontId="30" fillId="0" borderId="0" xfId="24" applyAlignment="1">
      <alignment horizontal="left"/>
    </xf>
    <xf numFmtId="0" fontId="32" fillId="0" borderId="11" xfId="24" applyFont="1" applyBorder="1" applyAlignment="1">
      <alignment horizontal="left"/>
    </xf>
    <xf numFmtId="0" fontId="31" fillId="0" borderId="1" xfId="24" applyFont="1" applyBorder="1" applyAlignment="1">
      <alignment horizontal="center"/>
    </xf>
    <xf numFmtId="0" fontId="31" fillId="0" borderId="44" xfId="24" applyFont="1" applyBorder="1" applyAlignment="1">
      <alignment horizontal="left"/>
    </xf>
    <xf numFmtId="0" fontId="31" fillId="0" borderId="44" xfId="24" applyFont="1" applyBorder="1" applyAlignment="1">
      <alignment horizontal="center"/>
    </xf>
    <xf numFmtId="49" fontId="31" fillId="0" borderId="44" xfId="24" applyNumberFormat="1" applyFont="1" applyBorder="1" applyAlignment="1">
      <alignment horizontal="right"/>
    </xf>
    <xf numFmtId="43" fontId="31" fillId="0" borderId="44" xfId="17" applyFont="1" applyFill="1" applyBorder="1" applyAlignment="1">
      <alignment horizontal="left"/>
    </xf>
    <xf numFmtId="43" fontId="31" fillId="0" borderId="20" xfId="17" applyFont="1" applyFill="1" applyBorder="1" applyAlignment="1">
      <alignment horizontal="left"/>
    </xf>
    <xf numFmtId="0" fontId="30" fillId="0" borderId="36" xfId="24" applyBorder="1" applyAlignment="1">
      <alignment horizontal="left"/>
    </xf>
    <xf numFmtId="1" fontId="39" fillId="0" borderId="45" xfId="25" applyNumberFormat="1" applyFont="1" applyBorder="1" applyAlignment="1">
      <alignment horizontal="center" vertical="top" wrapText="1"/>
    </xf>
    <xf numFmtId="0" fontId="40" fillId="0" borderId="46" xfId="19" applyFont="1" applyBorder="1" applyAlignment="1">
      <alignment horizontal="left" vertical="top" wrapText="1"/>
    </xf>
    <xf numFmtId="0" fontId="31" fillId="0" borderId="46" xfId="25" applyFont="1" applyBorder="1" applyAlignment="1">
      <alignment horizontal="center" wrapText="1"/>
    </xf>
    <xf numFmtId="43" fontId="31" fillId="0" borderId="46" xfId="17" applyFont="1" applyFill="1" applyBorder="1" applyAlignment="1">
      <alignment horizontal="center" wrapText="1"/>
    </xf>
    <xf numFmtId="43" fontId="31" fillId="0" borderId="27" xfId="17" applyFont="1" applyFill="1" applyBorder="1" applyAlignment="1">
      <alignment horizontal="center" wrapText="1"/>
    </xf>
    <xf numFmtId="0" fontId="30" fillId="0" borderId="0" xfId="25" applyFont="1"/>
    <xf numFmtId="2" fontId="31" fillId="0" borderId="45" xfId="25" applyNumberFormat="1" applyFont="1" applyBorder="1" applyAlignment="1">
      <alignment horizontal="center" vertical="top" wrapText="1"/>
    </xf>
    <xf numFmtId="0" fontId="31" fillId="0" borderId="46" xfId="19" applyFont="1" applyBorder="1" applyAlignment="1">
      <alignment horizontal="left" vertical="top" wrapText="1"/>
    </xf>
    <xf numFmtId="168" fontId="31" fillId="0" borderId="45" xfId="25" applyNumberFormat="1" applyFont="1" applyBorder="1" applyAlignment="1">
      <alignment horizontal="center" vertical="top" wrapText="1"/>
    </xf>
    <xf numFmtId="0" fontId="31" fillId="0" borderId="46" xfId="25" applyFont="1" applyBorder="1" applyAlignment="1">
      <alignment horizontal="center" vertical="center" wrapText="1"/>
    </xf>
    <xf numFmtId="168" fontId="31" fillId="0" borderId="45" xfId="25" applyNumberFormat="1" applyFont="1" applyBorder="1" applyAlignment="1">
      <alignment horizontal="center" vertical="center" wrapText="1"/>
    </xf>
    <xf numFmtId="0" fontId="31" fillId="0" borderId="46" xfId="19" applyFont="1" applyBorder="1" applyAlignment="1">
      <alignment horizontal="left" vertical="center" wrapText="1"/>
    </xf>
    <xf numFmtId="0" fontId="39" fillId="0" borderId="46" xfId="19" applyFont="1" applyBorder="1" applyAlignment="1">
      <alignment horizontal="left" vertical="top" wrapText="1"/>
    </xf>
    <xf numFmtId="2" fontId="31" fillId="0" borderId="5" xfId="25" applyNumberFormat="1" applyFont="1" applyBorder="1" applyAlignment="1">
      <alignment horizontal="center" vertical="top" wrapText="1"/>
    </xf>
    <xf numFmtId="0" fontId="31" fillId="0" borderId="47" xfId="19" applyFont="1" applyBorder="1" applyAlignment="1">
      <alignment horizontal="left" vertical="top" wrapText="1"/>
    </xf>
    <xf numFmtId="0" fontId="31" fillId="0" borderId="47" xfId="25" applyFont="1" applyBorder="1" applyAlignment="1">
      <alignment horizontal="center" vertical="top" wrapText="1"/>
    </xf>
    <xf numFmtId="43" fontId="31" fillId="0" borderId="47" xfId="17" applyFont="1" applyFill="1" applyBorder="1" applyAlignment="1">
      <alignment horizontal="center" wrapText="1"/>
    </xf>
    <xf numFmtId="2" fontId="31" fillId="0" borderId="45" xfId="25" applyNumberFormat="1" applyFont="1" applyBorder="1" applyAlignment="1">
      <alignment horizontal="center" vertical="center" wrapText="1"/>
    </xf>
    <xf numFmtId="2" fontId="21" fillId="0" borderId="45" xfId="25" applyNumberFormat="1" applyFont="1" applyBorder="1" applyAlignment="1">
      <alignment horizontal="center" vertical="top" wrapText="1"/>
    </xf>
    <xf numFmtId="0" fontId="21" fillId="0" borderId="46" xfId="25" applyFont="1" applyBorder="1" applyAlignment="1">
      <alignment horizontal="center" wrapText="1"/>
    </xf>
    <xf numFmtId="43" fontId="21" fillId="0" borderId="46" xfId="17" applyFont="1" applyFill="1" applyBorder="1" applyAlignment="1">
      <alignment horizontal="center" wrapText="1"/>
    </xf>
    <xf numFmtId="0" fontId="24" fillId="0" borderId="0" xfId="25" applyFont="1"/>
    <xf numFmtId="2" fontId="19" fillId="0" borderId="45" xfId="25" applyNumberFormat="1" applyBorder="1" applyAlignment="1">
      <alignment horizontal="center" vertical="top" wrapText="1"/>
    </xf>
    <xf numFmtId="0" fontId="19" fillId="0" borderId="46" xfId="19" applyFont="1" applyBorder="1" applyAlignment="1">
      <alignment horizontal="left" vertical="top" wrapText="1"/>
    </xf>
    <xf numFmtId="0" fontId="19" fillId="0" borderId="46" xfId="25" applyBorder="1" applyAlignment="1">
      <alignment horizontal="center" wrapText="1"/>
    </xf>
    <xf numFmtId="43" fontId="19" fillId="0" borderId="46" xfId="17" applyFont="1" applyFill="1" applyBorder="1" applyAlignment="1">
      <alignment horizontal="center" wrapText="1"/>
    </xf>
    <xf numFmtId="0" fontId="31" fillId="0" borderId="16" xfId="19" applyFont="1" applyBorder="1" applyAlignment="1">
      <alignment horizontal="left" vertical="top" wrapText="1"/>
    </xf>
    <xf numFmtId="0" fontId="19" fillId="0" borderId="47" xfId="19" applyFont="1" applyBorder="1" applyAlignment="1">
      <alignment horizontal="left" vertical="top" wrapText="1"/>
    </xf>
    <xf numFmtId="0" fontId="30" fillId="0" borderId="37" xfId="9" applyFont="1" applyBorder="1" applyAlignment="1">
      <alignment horizontal="left"/>
    </xf>
    <xf numFmtId="0" fontId="30" fillId="0" borderId="0" xfId="9" applyFont="1" applyAlignment="1">
      <alignment horizontal="left"/>
    </xf>
    <xf numFmtId="2" fontId="31" fillId="0" borderId="1" xfId="25" applyNumberFormat="1" applyFont="1" applyBorder="1" applyAlignment="1">
      <alignment horizontal="center" vertical="top" wrapText="1"/>
    </xf>
    <xf numFmtId="0" fontId="40" fillId="0" borderId="44" xfId="19" applyFont="1" applyBorder="1" applyAlignment="1">
      <alignment horizontal="left" vertical="top" wrapText="1"/>
    </xf>
    <xf numFmtId="0" fontId="31" fillId="0" borderId="44" xfId="25" applyFont="1" applyBorder="1" applyAlignment="1">
      <alignment horizontal="center" wrapText="1"/>
    </xf>
    <xf numFmtId="43" fontId="31" fillId="0" borderId="44" xfId="17" applyFont="1" applyFill="1" applyBorder="1" applyAlignment="1">
      <alignment horizontal="center" wrapText="1"/>
    </xf>
    <xf numFmtId="0" fontId="20" fillId="0" borderId="46" xfId="19" applyFont="1" applyBorder="1" applyAlignment="1">
      <alignment horizontal="left" vertical="top" wrapText="1"/>
    </xf>
    <xf numFmtId="43" fontId="19" fillId="0" borderId="47" xfId="17" applyFont="1" applyFill="1" applyBorder="1" applyAlignment="1">
      <alignment horizontal="center" wrapText="1"/>
    </xf>
    <xf numFmtId="168" fontId="19" fillId="0" borderId="45" xfId="25" applyNumberFormat="1" applyBorder="1" applyAlignment="1">
      <alignment horizontal="center" vertical="top" wrapText="1"/>
    </xf>
    <xf numFmtId="0" fontId="23" fillId="0" borderId="46" xfId="19" applyFont="1" applyBorder="1" applyAlignment="1">
      <alignment horizontal="left" vertical="top" wrapText="1"/>
    </xf>
    <xf numFmtId="2" fontId="19" fillId="0" borderId="5" xfId="25" applyNumberFormat="1" applyBorder="1" applyAlignment="1">
      <alignment horizontal="center" vertical="top" wrapText="1"/>
    </xf>
    <xf numFmtId="0" fontId="19" fillId="0" borderId="47" xfId="25" applyBorder="1" applyAlignment="1">
      <alignment horizontal="center" vertical="top" wrapText="1"/>
    </xf>
    <xf numFmtId="0" fontId="19" fillId="0" borderId="16" xfId="19" applyFont="1" applyBorder="1" applyAlignment="1">
      <alignment horizontal="left" vertical="top" wrapText="1"/>
    </xf>
    <xf numFmtId="0" fontId="20" fillId="0" borderId="46" xfId="19" applyFont="1" applyBorder="1" applyAlignment="1">
      <alignment horizontal="left" vertical="center" wrapText="1"/>
    </xf>
    <xf numFmtId="0" fontId="19" fillId="0" borderId="46" xfId="19" quotePrefix="1" applyFont="1" applyBorder="1" applyAlignment="1">
      <alignment horizontal="left" vertical="top" wrapText="1"/>
    </xf>
    <xf numFmtId="0" fontId="23" fillId="0" borderId="46" xfId="19" applyFont="1" applyBorder="1" applyAlignment="1">
      <alignment horizontal="left" vertical="center" wrapText="1"/>
    </xf>
    <xf numFmtId="0" fontId="19" fillId="0" borderId="46" xfId="5" applyFont="1" applyBorder="1" applyAlignment="1">
      <alignment horizontal="left" vertical="top" wrapText="1"/>
    </xf>
    <xf numFmtId="0" fontId="19" fillId="0" borderId="46" xfId="5" applyFont="1" applyBorder="1" applyAlignment="1">
      <alignment horizontal="center"/>
    </xf>
    <xf numFmtId="0" fontId="19" fillId="0" borderId="46" xfId="5" applyFont="1" applyBorder="1" applyAlignment="1">
      <alignment horizontal="justify"/>
    </xf>
    <xf numFmtId="2" fontId="31" fillId="0" borderId="48" xfId="25" applyNumberFormat="1" applyFont="1" applyBorder="1" applyAlignment="1">
      <alignment horizontal="center" vertical="top" wrapText="1"/>
    </xf>
    <xf numFmtId="0" fontId="31" fillId="0" borderId="34" xfId="19" applyFont="1" applyBorder="1" applyAlignment="1">
      <alignment horizontal="left" vertical="top" wrapText="1"/>
    </xf>
    <xf numFmtId="0" fontId="31" fillId="0" borderId="34" xfId="25" applyFont="1" applyBorder="1" applyAlignment="1">
      <alignment horizontal="center" wrapText="1"/>
    </xf>
    <xf numFmtId="43" fontId="31" fillId="0" borderId="34" xfId="17" applyFont="1" applyFill="1" applyBorder="1" applyAlignment="1">
      <alignment horizontal="center" wrapText="1"/>
    </xf>
    <xf numFmtId="0" fontId="19" fillId="0" borderId="47" xfId="5" applyFont="1" applyBorder="1" applyAlignment="1">
      <alignment horizontal="center"/>
    </xf>
    <xf numFmtId="0" fontId="20" fillId="0" borderId="46" xfId="18" applyFont="1" applyBorder="1" applyAlignment="1">
      <alignment horizontal="left" vertical="center" wrapText="1"/>
    </xf>
    <xf numFmtId="0" fontId="23" fillId="0" borderId="46" xfId="18" applyFont="1" applyBorder="1" applyAlignment="1">
      <alignment horizontal="center"/>
    </xf>
    <xf numFmtId="1" fontId="19" fillId="0" borderId="46" xfId="18" applyNumberFormat="1" applyFont="1" applyBorder="1" applyAlignment="1">
      <alignment horizontal="center"/>
    </xf>
    <xf numFmtId="0" fontId="19" fillId="0" borderId="46" xfId="18" applyFont="1" applyBorder="1" applyAlignment="1">
      <alignment horizontal="left" vertical="center" wrapText="1"/>
    </xf>
    <xf numFmtId="0" fontId="19" fillId="0" borderId="46" xfId="18" applyFont="1" applyBorder="1" applyAlignment="1">
      <alignment horizontal="center"/>
    </xf>
    <xf numFmtId="0" fontId="19" fillId="0" borderId="46" xfId="18" applyFont="1" applyBorder="1" applyAlignment="1">
      <alignment horizontal="left" vertical="top" wrapText="1"/>
    </xf>
    <xf numFmtId="0" fontId="20" fillId="0" borderId="46" xfId="9" applyFont="1" applyBorder="1" applyAlignment="1">
      <alignment horizontal="left" vertical="top" wrapText="1"/>
    </xf>
    <xf numFmtId="0" fontId="19" fillId="0" borderId="46" xfId="18" applyFont="1" applyBorder="1" applyAlignment="1">
      <alignment horizontal="left" wrapText="1"/>
    </xf>
    <xf numFmtId="0" fontId="23" fillId="0" borderId="46" xfId="9" applyFont="1" applyBorder="1" applyAlignment="1">
      <alignment horizontal="left" vertical="top" wrapText="1"/>
    </xf>
    <xf numFmtId="0" fontId="23" fillId="0" borderId="46" xfId="18" applyFont="1" applyBorder="1" applyAlignment="1">
      <alignment horizontal="left" vertical="center" wrapText="1"/>
    </xf>
    <xf numFmtId="0" fontId="31" fillId="0" borderId="45" xfId="24" applyFont="1" applyBorder="1" applyAlignment="1">
      <alignment horizontal="center" vertical="top"/>
    </xf>
    <xf numFmtId="0" fontId="31" fillId="0" borderId="46" xfId="24" applyFont="1" applyBorder="1" applyAlignment="1">
      <alignment horizontal="left" wrapText="1"/>
    </xf>
    <xf numFmtId="0" fontId="31" fillId="0" borderId="46" xfId="24" applyFont="1" applyBorder="1" applyAlignment="1">
      <alignment horizontal="center"/>
    </xf>
    <xf numFmtId="3" fontId="31" fillId="0" borderId="46" xfId="19" applyNumberFormat="1" applyFont="1" applyBorder="1" applyAlignment="1">
      <alignment horizontal="center"/>
    </xf>
    <xf numFmtId="0" fontId="30" fillId="0" borderId="6" xfId="24" applyBorder="1" applyAlignment="1">
      <alignment horizontal="left"/>
    </xf>
    <xf numFmtId="0" fontId="30" fillId="0" borderId="37" xfId="14" applyBorder="1" applyAlignment="1">
      <alignment horizontal="left"/>
    </xf>
    <xf numFmtId="0" fontId="19" fillId="0" borderId="0" xfId="24" applyFont="1" applyAlignment="1">
      <alignment horizontal="left"/>
    </xf>
    <xf numFmtId="0" fontId="19" fillId="0" borderId="0" xfId="24" applyFont="1" applyAlignment="1">
      <alignment horizontal="center"/>
    </xf>
    <xf numFmtId="49" fontId="19" fillId="0" borderId="0" xfId="24" applyNumberFormat="1" applyFont="1" applyAlignment="1">
      <alignment horizontal="right"/>
    </xf>
    <xf numFmtId="43" fontId="19" fillId="0" borderId="0" xfId="17" applyFont="1" applyAlignment="1">
      <alignment horizontal="left"/>
    </xf>
    <xf numFmtId="0" fontId="30" fillId="0" borderId="0" xfId="24" applyAlignment="1">
      <alignment horizontal="center"/>
    </xf>
    <xf numFmtId="49" fontId="30" fillId="0" borderId="0" xfId="24" applyNumberFormat="1" applyAlignment="1">
      <alignment horizontal="right"/>
    </xf>
    <xf numFmtId="43" fontId="30" fillId="0" borderId="0" xfId="17" applyFont="1" applyAlignment="1">
      <alignment horizontal="left"/>
    </xf>
    <xf numFmtId="0" fontId="30" fillId="0" borderId="0" xfId="27" applyFont="1"/>
    <xf numFmtId="49" fontId="19" fillId="0" borderId="5" xfId="27" quotePrefix="1" applyNumberFormat="1" applyBorder="1" applyAlignment="1">
      <alignment horizontal="center" vertical="top"/>
    </xf>
    <xf numFmtId="0" fontId="30" fillId="0" borderId="0" xfId="27" applyFont="1" applyAlignment="1">
      <alignment horizontal="left"/>
    </xf>
    <xf numFmtId="0" fontId="20" fillId="0" borderId="0" xfId="4" applyFont="1" applyAlignment="1">
      <alignment horizontal="left" vertical="center"/>
    </xf>
    <xf numFmtId="0" fontId="19" fillId="0" borderId="0" xfId="4" applyAlignment="1">
      <alignment horizontal="center" vertical="center"/>
    </xf>
    <xf numFmtId="0" fontId="38" fillId="0" borderId="0" xfId="5" applyFont="1" applyAlignment="1">
      <alignment horizontal="left" vertical="center"/>
    </xf>
    <xf numFmtId="0" fontId="19" fillId="0" borderId="0" xfId="5" applyFont="1" applyAlignment="1">
      <alignment horizontal="centerContinuous" vertical="center"/>
    </xf>
    <xf numFmtId="0" fontId="19" fillId="0" borderId="0" xfId="5" applyFont="1" applyAlignment="1">
      <alignment horizontal="center" vertical="center"/>
    </xf>
    <xf numFmtId="43" fontId="19" fillId="0" borderId="0" xfId="26" applyFont="1" applyBorder="1" applyAlignment="1">
      <alignment horizontal="centerContinuous" vertical="center"/>
    </xf>
    <xf numFmtId="0" fontId="20" fillId="0" borderId="0" xfId="5" applyFont="1" applyAlignment="1">
      <alignment horizontal="left" vertical="center"/>
    </xf>
    <xf numFmtId="0" fontId="20" fillId="0" borderId="0" xfId="27" applyFont="1" applyAlignment="1">
      <alignment horizontal="left" vertical="center" wrapText="1"/>
    </xf>
    <xf numFmtId="0" fontId="19" fillId="0" borderId="0" xfId="27" applyAlignment="1">
      <alignment horizontal="center" vertical="center"/>
    </xf>
    <xf numFmtId="0" fontId="19" fillId="0" borderId="0" xfId="27" applyAlignment="1">
      <alignment horizontal="left" vertical="center"/>
    </xf>
    <xf numFmtId="4" fontId="23" fillId="0" borderId="0" xfId="27" applyNumberFormat="1" applyFont="1" applyAlignment="1" applyProtection="1">
      <alignment horizontal="left" vertical="center"/>
      <protection locked="0"/>
    </xf>
    <xf numFmtId="49" fontId="19" fillId="0" borderId="32" xfId="27" applyNumberFormat="1" applyBorder="1" applyAlignment="1">
      <alignment horizontal="center" vertical="top"/>
    </xf>
    <xf numFmtId="0" fontId="19" fillId="0" borderId="33" xfId="27" applyBorder="1" applyAlignment="1">
      <alignment horizontal="left"/>
    </xf>
    <xf numFmtId="0" fontId="19" fillId="0" borderId="33" xfId="27" applyBorder="1" applyAlignment="1">
      <alignment horizontal="center"/>
    </xf>
    <xf numFmtId="4" fontId="19" fillId="0" borderId="33" xfId="27" applyNumberFormat="1" applyBorder="1" applyAlignment="1" applyProtection="1">
      <alignment horizontal="left"/>
      <protection locked="0"/>
    </xf>
    <xf numFmtId="49" fontId="23" fillId="0" borderId="7" xfId="27" applyNumberFormat="1" applyFont="1" applyBorder="1" applyAlignment="1">
      <alignment horizontal="center" vertical="top"/>
    </xf>
    <xf numFmtId="0" fontId="23" fillId="0" borderId="19" xfId="27" applyFont="1" applyBorder="1" applyAlignment="1">
      <alignment horizontal="center"/>
    </xf>
    <xf numFmtId="0" fontId="23" fillId="0" borderId="19" xfId="27" applyFont="1" applyBorder="1" applyAlignment="1">
      <alignment horizontal="left"/>
    </xf>
    <xf numFmtId="4" fontId="23" fillId="0" borderId="19" xfId="27" applyNumberFormat="1" applyFont="1" applyBorder="1" applyAlignment="1" applyProtection="1">
      <alignment horizontal="center"/>
      <protection locked="0"/>
    </xf>
    <xf numFmtId="49" fontId="23" fillId="0" borderId="9" xfId="27" applyNumberFormat="1" applyFont="1" applyBorder="1" applyAlignment="1">
      <alignment horizontal="center" vertical="top"/>
    </xf>
    <xf numFmtId="0" fontId="23" fillId="0" borderId="21" xfId="27" applyFont="1" applyBorder="1" applyAlignment="1">
      <alignment horizontal="left"/>
    </xf>
    <xf numFmtId="0" fontId="23" fillId="0" borderId="21" xfId="27" applyFont="1" applyBorder="1" applyAlignment="1">
      <alignment horizontal="center"/>
    </xf>
    <xf numFmtId="4" fontId="23" fillId="0" borderId="21" xfId="27" applyNumberFormat="1" applyFont="1" applyBorder="1" applyAlignment="1" applyProtection="1">
      <alignment horizontal="center"/>
      <protection locked="0"/>
    </xf>
    <xf numFmtId="0" fontId="19" fillId="0" borderId="15" xfId="27" applyBorder="1" applyAlignment="1">
      <alignment horizontal="center" vertical="top"/>
    </xf>
    <xf numFmtId="0" fontId="19" fillId="0" borderId="16" xfId="27" applyBorder="1" applyAlignment="1">
      <alignment horizontal="left" wrapText="1"/>
    </xf>
    <xf numFmtId="0" fontId="19" fillId="0" borderId="16" xfId="27" applyBorder="1" applyAlignment="1">
      <alignment horizontal="center"/>
    </xf>
    <xf numFmtId="167" fontId="19" fillId="0" borderId="16" xfId="28" applyNumberFormat="1" applyFont="1" applyBorder="1" applyAlignment="1">
      <alignment horizontal="right"/>
    </xf>
    <xf numFmtId="4" fontId="19" fillId="0" borderId="16" xfId="28" applyNumberFormat="1" applyFont="1" applyBorder="1" applyAlignment="1">
      <alignment horizontal="right" wrapText="1"/>
    </xf>
    <xf numFmtId="0" fontId="23" fillId="0" borderId="15" xfId="27" applyFont="1" applyBorder="1" applyAlignment="1">
      <alignment horizontal="center" vertical="top"/>
    </xf>
    <xf numFmtId="0" fontId="20" fillId="0" borderId="16" xfId="27" applyFont="1" applyBorder="1" applyAlignment="1">
      <alignment horizontal="left" vertical="center" wrapText="1"/>
    </xf>
    <xf numFmtId="0" fontId="23" fillId="0" borderId="16" xfId="27" applyFont="1" applyBorder="1" applyAlignment="1">
      <alignment horizontal="center"/>
    </xf>
    <xf numFmtId="167" fontId="23" fillId="0" borderId="16" xfId="28" applyNumberFormat="1" applyFont="1" applyBorder="1" applyAlignment="1">
      <alignment horizontal="right"/>
    </xf>
    <xf numFmtId="0" fontId="19" fillId="0" borderId="16" xfId="27" applyBorder="1" applyAlignment="1">
      <alignment horizontal="left" vertical="top" wrapText="1"/>
    </xf>
    <xf numFmtId="0" fontId="19" fillId="0" borderId="16" xfId="27" applyBorder="1" applyAlignment="1">
      <alignment horizontal="right"/>
    </xf>
    <xf numFmtId="49" fontId="19" fillId="0" borderId="15" xfId="27" applyNumberFormat="1" applyBorder="1" applyAlignment="1">
      <alignment horizontal="center" vertical="top"/>
    </xf>
    <xf numFmtId="0" fontId="19" fillId="0" borderId="16" xfId="5" applyFont="1" applyBorder="1" applyAlignment="1">
      <alignment horizontal="center"/>
    </xf>
    <xf numFmtId="3" fontId="19" fillId="0" borderId="16" xfId="27" applyNumberFormat="1" applyBorder="1" applyAlignment="1">
      <alignment horizontal="center" wrapText="1"/>
    </xf>
    <xf numFmtId="4" fontId="19" fillId="0" borderId="16" xfId="28" applyNumberFormat="1" applyFont="1" applyBorder="1" applyAlignment="1">
      <alignment horizontal="center" wrapText="1"/>
    </xf>
    <xf numFmtId="49" fontId="19" fillId="0" borderId="15" xfId="27" applyNumberFormat="1" applyBorder="1" applyAlignment="1">
      <alignment horizontal="center" vertical="center"/>
    </xf>
    <xf numFmtId="0" fontId="19" fillId="0" borderId="16" xfId="21" applyFont="1" applyBorder="1" applyAlignment="1">
      <alignment horizontal="left" vertical="center" wrapText="1"/>
    </xf>
    <xf numFmtId="0" fontId="19" fillId="0" borderId="16" xfId="21" applyFont="1" applyBorder="1" applyAlignment="1">
      <alignment horizontal="center" vertical="center"/>
    </xf>
    <xf numFmtId="3" fontId="19" fillId="0" borderId="16" xfId="27" applyNumberFormat="1" applyBorder="1" applyAlignment="1">
      <alignment horizontal="center" vertical="center" wrapText="1"/>
    </xf>
    <xf numFmtId="4" fontId="19" fillId="0" borderId="16" xfId="28" applyNumberFormat="1" applyFont="1" applyBorder="1" applyAlignment="1">
      <alignment horizontal="center" vertical="center" wrapText="1"/>
    </xf>
    <xf numFmtId="0" fontId="30" fillId="0" borderId="0" xfId="27" applyFont="1" applyAlignment="1">
      <alignment vertical="center"/>
    </xf>
    <xf numFmtId="0" fontId="19" fillId="0" borderId="16" xfId="21" applyFont="1" applyBorder="1" applyAlignment="1">
      <alignment horizontal="left" wrapText="1"/>
    </xf>
    <xf numFmtId="0" fontId="19" fillId="0" borderId="16" xfId="21" applyFont="1" applyBorder="1" applyAlignment="1">
      <alignment horizontal="center"/>
    </xf>
    <xf numFmtId="0" fontId="19" fillId="0" borderId="16" xfId="21" quotePrefix="1" applyFont="1" applyBorder="1" applyAlignment="1">
      <alignment horizontal="left" wrapText="1"/>
    </xf>
    <xf numFmtId="0" fontId="19" fillId="0" borderId="16" xfId="27" applyBorder="1" applyAlignment="1">
      <alignment vertical="top" wrapText="1"/>
    </xf>
    <xf numFmtId="0" fontId="19" fillId="0" borderId="16" xfId="27" applyBorder="1" applyAlignment="1">
      <alignment horizontal="center" wrapText="1"/>
    </xf>
    <xf numFmtId="0" fontId="19" fillId="0" borderId="16" xfId="19" applyFont="1" applyBorder="1" applyAlignment="1">
      <alignment horizontal="center"/>
    </xf>
    <xf numFmtId="0" fontId="20" fillId="0" borderId="16" xfId="27" applyFont="1" applyBorder="1" applyAlignment="1">
      <alignment horizontal="left" wrapText="1"/>
    </xf>
    <xf numFmtId="0" fontId="19" fillId="0" borderId="16" xfId="21" applyFont="1" applyBorder="1" applyAlignment="1">
      <alignment horizontal="left" vertical="top" wrapText="1"/>
    </xf>
    <xf numFmtId="49" fontId="23" fillId="0" borderId="15" xfId="27" applyNumberFormat="1" applyFont="1" applyBorder="1" applyAlignment="1">
      <alignment horizontal="center" vertical="top"/>
    </xf>
    <xf numFmtId="0" fontId="20" fillId="0" borderId="16" xfId="27" applyFont="1" applyBorder="1" applyAlignment="1">
      <alignment vertical="center" wrapText="1"/>
    </xf>
    <xf numFmtId="0" fontId="20" fillId="0" borderId="16" xfId="27" applyFont="1" applyBorder="1" applyAlignment="1">
      <alignment vertical="top" wrapText="1"/>
    </xf>
    <xf numFmtId="0" fontId="19" fillId="0" borderId="16" xfId="27" applyBorder="1" applyAlignment="1">
      <alignment wrapText="1"/>
    </xf>
    <xf numFmtId="0" fontId="20" fillId="0" borderId="16" xfId="27" applyFont="1" applyBorder="1" applyAlignment="1">
      <alignment wrapText="1"/>
    </xf>
    <xf numFmtId="0" fontId="20" fillId="0" borderId="16" xfId="27" applyFont="1" applyBorder="1" applyAlignment="1">
      <alignment horizontal="center" wrapText="1"/>
    </xf>
    <xf numFmtId="39" fontId="19" fillId="0" borderId="16" xfId="28" applyNumberFormat="1" applyFont="1" applyBorder="1" applyAlignment="1">
      <alignment horizontal="right" wrapText="1"/>
    </xf>
    <xf numFmtId="0" fontId="19" fillId="0" borderId="16" xfId="27" quotePrefix="1" applyBorder="1" applyAlignment="1">
      <alignment vertical="top" wrapText="1"/>
    </xf>
    <xf numFmtId="0" fontId="19" fillId="0" borderId="16" xfId="27" applyBorder="1" applyAlignment="1">
      <alignment horizontal="center" vertical="center" wrapText="1"/>
    </xf>
    <xf numFmtId="172" fontId="19" fillId="0" borderId="16" xfId="27" applyNumberFormat="1" applyBorder="1" applyAlignment="1">
      <alignment horizontal="center" wrapText="1"/>
    </xf>
    <xf numFmtId="2" fontId="19" fillId="0" borderId="15" xfId="27" applyNumberFormat="1" applyBorder="1" applyAlignment="1">
      <alignment horizontal="center" vertical="top"/>
    </xf>
    <xf numFmtId="0" fontId="23" fillId="0" borderId="16" xfId="27" applyFont="1" applyBorder="1" applyAlignment="1">
      <alignment wrapText="1"/>
    </xf>
    <xf numFmtId="0" fontId="23" fillId="0" borderId="16" xfId="27" applyFont="1" applyBorder="1" applyAlignment="1">
      <alignment vertical="top" wrapText="1"/>
    </xf>
    <xf numFmtId="2" fontId="23" fillId="0" borderId="16" xfId="9" applyNumberFormat="1" applyFont="1" applyBorder="1" applyAlignment="1">
      <alignment horizontal="left"/>
    </xf>
    <xf numFmtId="0" fontId="30" fillId="0" borderId="0" xfId="9" applyFont="1"/>
    <xf numFmtId="0" fontId="23" fillId="0" borderId="16" xfId="27" applyFont="1" applyBorder="1" applyAlignment="1">
      <alignment horizontal="left" vertical="top" wrapText="1"/>
    </xf>
    <xf numFmtId="0" fontId="23" fillId="0" borderId="16" xfId="27" applyFont="1" applyBorder="1" applyAlignment="1">
      <alignment vertical="center" wrapText="1"/>
    </xf>
    <xf numFmtId="0" fontId="19" fillId="0" borderId="15" xfId="9" quotePrefix="1" applyFont="1" applyBorder="1" applyAlignment="1">
      <alignment horizontal="center" vertical="top" wrapText="1"/>
    </xf>
    <xf numFmtId="2" fontId="19" fillId="0" borderId="16" xfId="9" applyNumberFormat="1" applyFont="1" applyBorder="1" applyAlignment="1">
      <alignment horizontal="left"/>
    </xf>
    <xf numFmtId="49" fontId="30" fillId="0" borderId="5" xfId="27" applyNumberFormat="1" applyFont="1" applyBorder="1" applyAlignment="1">
      <alignment horizontal="center" vertical="top"/>
    </xf>
    <xf numFmtId="0" fontId="30" fillId="0" borderId="0" xfId="27" applyFont="1" applyAlignment="1">
      <alignment wrapText="1"/>
    </xf>
    <xf numFmtId="0" fontId="30" fillId="0" borderId="0" xfId="27" applyFont="1" applyAlignment="1">
      <alignment horizontal="center" wrapText="1"/>
    </xf>
    <xf numFmtId="3" fontId="30" fillId="0" borderId="0" xfId="27" applyNumberFormat="1" applyFont="1" applyAlignment="1">
      <alignment horizontal="center" wrapText="1"/>
    </xf>
    <xf numFmtId="4" fontId="30" fillId="0" borderId="0" xfId="28" applyNumberFormat="1" applyFont="1" applyBorder="1" applyAlignment="1">
      <alignment horizontal="right" wrapText="1"/>
    </xf>
    <xf numFmtId="0" fontId="30" fillId="0" borderId="0" xfId="19" applyAlignment="1">
      <alignment horizontal="left"/>
    </xf>
    <xf numFmtId="0" fontId="19" fillId="0" borderId="5" xfId="19" quotePrefix="1" applyFont="1" applyBorder="1" applyAlignment="1">
      <alignment horizontal="left"/>
    </xf>
    <xf numFmtId="0" fontId="19" fillId="0" borderId="0" xfId="23" applyFont="1" applyAlignment="1">
      <alignment horizontal="center" vertical="top"/>
    </xf>
    <xf numFmtId="0" fontId="19" fillId="0" borderId="0" xfId="23" applyFont="1" applyAlignment="1">
      <alignment horizontal="centerContinuous" vertical="top"/>
    </xf>
    <xf numFmtId="0" fontId="38" fillId="0" borderId="0" xfId="23" applyFont="1" applyAlignment="1">
      <alignment horizontal="left" vertical="top"/>
    </xf>
    <xf numFmtId="0" fontId="20" fillId="0" borderId="0" xfId="27" applyFont="1" applyAlignment="1">
      <alignment horizontal="left" vertical="top" wrapText="1"/>
    </xf>
    <xf numFmtId="0" fontId="19" fillId="0" borderId="0" xfId="27" applyAlignment="1">
      <alignment horizontal="center"/>
    </xf>
    <xf numFmtId="0" fontId="19" fillId="0" borderId="0" xfId="27" applyAlignment="1">
      <alignment horizontal="left"/>
    </xf>
    <xf numFmtId="43" fontId="23" fillId="0" borderId="0" xfId="17" applyFont="1" applyBorder="1" applyAlignment="1" applyProtection="1">
      <alignment horizontal="left"/>
      <protection locked="0"/>
    </xf>
    <xf numFmtId="43" fontId="19" fillId="0" borderId="6" xfId="17" applyFont="1" applyBorder="1" applyAlignment="1" applyProtection="1">
      <alignment horizontal="left"/>
      <protection locked="0"/>
    </xf>
    <xf numFmtId="0" fontId="19" fillId="0" borderId="32" xfId="19" applyFont="1" applyBorder="1" applyAlignment="1">
      <alignment horizontal="left"/>
    </xf>
    <xf numFmtId="0" fontId="19" fillId="0" borderId="33" xfId="19" applyFont="1" applyBorder="1" applyAlignment="1">
      <alignment horizontal="left" vertical="top"/>
    </xf>
    <xf numFmtId="0" fontId="19" fillId="0" borderId="33" xfId="19" applyFont="1" applyBorder="1" applyAlignment="1">
      <alignment horizontal="center"/>
    </xf>
    <xf numFmtId="43" fontId="19" fillId="0" borderId="33" xfId="17" applyFont="1" applyBorder="1" applyAlignment="1" applyProtection="1">
      <alignment horizontal="left"/>
      <protection locked="0"/>
    </xf>
    <xf numFmtId="43" fontId="19" fillId="0" borderId="11" xfId="17" applyFont="1" applyBorder="1" applyAlignment="1" applyProtection="1">
      <alignment horizontal="left"/>
      <protection locked="0"/>
    </xf>
    <xf numFmtId="0" fontId="23" fillId="0" borderId="7" xfId="19" applyFont="1" applyBorder="1" applyAlignment="1">
      <alignment horizontal="center"/>
    </xf>
    <xf numFmtId="0" fontId="23" fillId="0" borderId="19" xfId="19" applyFont="1" applyBorder="1" applyAlignment="1">
      <alignment horizontal="center" vertical="top"/>
    </xf>
    <xf numFmtId="0" fontId="23" fillId="0" borderId="19" xfId="19" applyFont="1" applyBorder="1" applyAlignment="1">
      <alignment horizontal="center"/>
    </xf>
    <xf numFmtId="43" fontId="23" fillId="0" borderId="19" xfId="17" applyFont="1" applyBorder="1" applyAlignment="1" applyProtection="1">
      <alignment horizontal="center"/>
      <protection locked="0"/>
    </xf>
    <xf numFmtId="43" fontId="23" fillId="0" borderId="20" xfId="17" applyFont="1" applyBorder="1" applyAlignment="1" applyProtection="1">
      <alignment horizontal="center"/>
      <protection locked="0"/>
    </xf>
    <xf numFmtId="0" fontId="23" fillId="0" borderId="9" xfId="19" applyFont="1" applyBorder="1" applyAlignment="1">
      <alignment horizontal="center"/>
    </xf>
    <xf numFmtId="0" fontId="23" fillId="0" borderId="21" xfId="19" applyFont="1" applyBorder="1" applyAlignment="1">
      <alignment horizontal="left" vertical="top"/>
    </xf>
    <xf numFmtId="0" fontId="23" fillId="0" borderId="21" xfId="19" applyFont="1" applyBorder="1" applyAlignment="1">
      <alignment horizontal="center"/>
    </xf>
    <xf numFmtId="43" fontId="23" fillId="0" borderId="21" xfId="17" applyFont="1" applyBorder="1" applyAlignment="1" applyProtection="1">
      <alignment horizontal="center"/>
      <protection locked="0"/>
    </xf>
    <xf numFmtId="43" fontId="23" fillId="0" borderId="22" xfId="17" applyFont="1" applyBorder="1" applyAlignment="1" applyProtection="1">
      <alignment horizontal="center"/>
      <protection locked="0"/>
    </xf>
    <xf numFmtId="0" fontId="23" fillId="0" borderId="23" xfId="19" applyFont="1" applyBorder="1" applyAlignment="1">
      <alignment horizontal="left"/>
    </xf>
    <xf numFmtId="0" fontId="20" fillId="0" borderId="16" xfId="19" applyFont="1" applyBorder="1" applyAlignment="1">
      <alignment horizontal="left" vertical="top" wrapText="1"/>
    </xf>
    <xf numFmtId="0" fontId="23" fillId="0" borderId="24" xfId="19" applyFont="1" applyBorder="1" applyAlignment="1">
      <alignment horizontal="center"/>
    </xf>
    <xf numFmtId="167" fontId="23" fillId="0" borderId="24" xfId="26" applyNumberFormat="1" applyFont="1" applyBorder="1" applyAlignment="1">
      <alignment horizontal="center"/>
    </xf>
    <xf numFmtId="43" fontId="23" fillId="0" borderId="24" xfId="17" applyFont="1" applyBorder="1" applyAlignment="1" applyProtection="1">
      <alignment horizontal="left"/>
      <protection locked="0"/>
    </xf>
    <xf numFmtId="43" fontId="23" fillId="0" borderId="25" xfId="17" applyFont="1" applyBorder="1" applyAlignment="1" applyProtection="1">
      <alignment horizontal="left"/>
      <protection locked="0"/>
    </xf>
    <xf numFmtId="0" fontId="32" fillId="0" borderId="0" xfId="19" applyFont="1" applyAlignment="1">
      <alignment horizontal="left"/>
    </xf>
    <xf numFmtId="0" fontId="23" fillId="0" borderId="15" xfId="19" applyFont="1" applyBorder="1" applyAlignment="1">
      <alignment horizontal="center" vertical="top"/>
    </xf>
    <xf numFmtId="0" fontId="23" fillId="0" borderId="39" xfId="19" applyFont="1" applyBorder="1" applyAlignment="1">
      <alignment horizontal="center"/>
    </xf>
    <xf numFmtId="167" fontId="23" fillId="0" borderId="39" xfId="26" applyNumberFormat="1" applyFont="1" applyBorder="1" applyAlignment="1">
      <alignment horizontal="center"/>
    </xf>
    <xf numFmtId="43" fontId="23" fillId="0" borderId="39" xfId="17" applyFont="1" applyBorder="1" applyAlignment="1" applyProtection="1">
      <alignment horizontal="left"/>
      <protection locked="0"/>
    </xf>
    <xf numFmtId="0" fontId="23" fillId="0" borderId="16" xfId="19" applyFont="1" applyBorder="1" applyAlignment="1">
      <alignment horizontal="center"/>
    </xf>
    <xf numFmtId="167" fontId="23" fillId="0" borderId="16" xfId="26" applyNumberFormat="1" applyFont="1" applyBorder="1" applyAlignment="1">
      <alignment horizontal="center"/>
    </xf>
    <xf numFmtId="43" fontId="23" fillId="0" borderId="16" xfId="17" applyFont="1" applyBorder="1" applyAlignment="1" applyProtection="1">
      <alignment horizontal="left"/>
      <protection locked="0"/>
    </xf>
    <xf numFmtId="0" fontId="19" fillId="0" borderId="15" xfId="19" applyFont="1" applyBorder="1" applyAlignment="1">
      <alignment horizontal="center" vertical="top"/>
    </xf>
    <xf numFmtId="167" fontId="19" fillId="0" borderId="16" xfId="26" applyNumberFormat="1" applyFont="1" applyBorder="1" applyAlignment="1">
      <alignment horizontal="center"/>
    </xf>
    <xf numFmtId="43" fontId="19" fillId="0" borderId="16" xfId="17" applyFont="1" applyBorder="1" applyAlignment="1" applyProtection="1">
      <alignment horizontal="left"/>
      <protection locked="0"/>
    </xf>
    <xf numFmtId="0" fontId="23" fillId="0" borderId="16" xfId="23" applyFont="1" applyBorder="1" applyAlignment="1">
      <alignment horizontal="left" vertical="top" wrapText="1"/>
    </xf>
    <xf numFmtId="0" fontId="19" fillId="0" borderId="16" xfId="23" applyFont="1" applyBorder="1" applyAlignment="1">
      <alignment horizontal="left" vertical="top" wrapText="1"/>
    </xf>
    <xf numFmtId="43" fontId="19" fillId="0" borderId="16" xfId="17" applyFont="1" applyBorder="1" applyAlignment="1" applyProtection="1">
      <alignment horizontal="center"/>
      <protection locked="0"/>
    </xf>
    <xf numFmtId="168" fontId="19" fillId="0" borderId="15" xfId="19" applyNumberFormat="1" applyFont="1" applyBorder="1" applyAlignment="1">
      <alignment horizontal="center" vertical="top"/>
    </xf>
    <xf numFmtId="0" fontId="19" fillId="2" borderId="15" xfId="13" applyFill="1" applyBorder="1" applyAlignment="1">
      <alignment horizontal="center" vertical="top"/>
    </xf>
    <xf numFmtId="0" fontId="19" fillId="2" borderId="16" xfId="19" applyFont="1" applyFill="1" applyBorder="1" applyAlignment="1">
      <alignment vertical="top" wrapText="1"/>
    </xf>
    <xf numFmtId="0" fontId="19" fillId="2" borderId="16" xfId="19" applyFont="1" applyFill="1" applyBorder="1" applyAlignment="1">
      <alignment horizontal="center" wrapText="1"/>
    </xf>
    <xf numFmtId="0" fontId="32" fillId="0" borderId="0" xfId="23" applyFont="1" applyAlignment="1">
      <alignment horizontal="left"/>
    </xf>
    <xf numFmtId="43" fontId="23" fillId="0" borderId="16" xfId="17" applyFont="1" applyBorder="1" applyAlignment="1" applyProtection="1">
      <alignment horizontal="center"/>
      <protection locked="0"/>
    </xf>
    <xf numFmtId="0" fontId="20" fillId="0" borderId="16" xfId="23" applyFont="1" applyBorder="1" applyAlignment="1">
      <alignment horizontal="left" vertical="top" wrapText="1"/>
    </xf>
    <xf numFmtId="2" fontId="19" fillId="0" borderId="15" xfId="19" applyNumberFormat="1" applyFont="1" applyBorder="1" applyAlignment="1">
      <alignment horizontal="center" vertical="top"/>
    </xf>
    <xf numFmtId="0" fontId="19" fillId="0" borderId="15" xfId="19" applyFont="1" applyBorder="1" applyAlignment="1">
      <alignment horizontal="left"/>
    </xf>
    <xf numFmtId="0" fontId="30" fillId="0" borderId="16" xfId="19" applyBorder="1" applyAlignment="1">
      <alignment horizontal="left" vertical="top"/>
    </xf>
    <xf numFmtId="43" fontId="19" fillId="0" borderId="16" xfId="17" applyFont="1" applyFill="1" applyBorder="1" applyAlignment="1" applyProtection="1">
      <alignment horizontal="center"/>
      <protection locked="0"/>
    </xf>
    <xf numFmtId="0" fontId="19" fillId="0" borderId="49" xfId="9" applyFont="1" applyBorder="1"/>
    <xf numFmtId="0" fontId="30" fillId="0" borderId="16" xfId="19" applyBorder="1" applyAlignment="1">
      <alignment horizontal="left"/>
    </xf>
    <xf numFmtId="0" fontId="19" fillId="0" borderId="16" xfId="19" applyFont="1" applyBorder="1" applyAlignment="1">
      <alignment horizontal="left"/>
    </xf>
    <xf numFmtId="43" fontId="19" fillId="0" borderId="16" xfId="17" applyFont="1" applyBorder="1"/>
    <xf numFmtId="0" fontId="19" fillId="0" borderId="0" xfId="19" applyFont="1" applyAlignment="1">
      <alignment horizontal="left"/>
    </xf>
    <xf numFmtId="0" fontId="30" fillId="0" borderId="0" xfId="19" applyAlignment="1">
      <alignment horizontal="left" vertical="top"/>
    </xf>
    <xf numFmtId="0" fontId="30" fillId="0" borderId="0" xfId="19" applyAlignment="1">
      <alignment horizontal="center"/>
    </xf>
    <xf numFmtId="0" fontId="19" fillId="0" borderId="0" xfId="19" applyFont="1" applyAlignment="1">
      <alignment horizontal="center"/>
    </xf>
    <xf numFmtId="49" fontId="19" fillId="0" borderId="5" xfId="3" quotePrefix="1" applyNumberFormat="1" applyBorder="1" applyAlignment="1">
      <alignment horizontal="center" vertical="top"/>
    </xf>
    <xf numFmtId="0" fontId="19" fillId="0" borderId="0" xfId="19" applyFont="1" applyAlignment="1">
      <alignment horizontal="centerContinuous" vertical="center"/>
    </xf>
    <xf numFmtId="0" fontId="19" fillId="0" borderId="0" xfId="19" applyFont="1" applyAlignment="1">
      <alignment horizontal="center" vertical="center"/>
    </xf>
    <xf numFmtId="0" fontId="19" fillId="0" borderId="5" xfId="21" quotePrefix="1" applyFont="1" applyBorder="1" applyAlignment="1">
      <alignment horizontal="left" vertical="top"/>
    </xf>
    <xf numFmtId="0" fontId="19" fillId="0" borderId="32" xfId="21" applyFont="1" applyBorder="1" applyAlignment="1">
      <alignment horizontal="left" vertical="top"/>
    </xf>
    <xf numFmtId="0" fontId="19" fillId="0" borderId="33" xfId="21" applyFont="1" applyBorder="1" applyAlignment="1">
      <alignment horizontal="left" vertical="top"/>
    </xf>
    <xf numFmtId="0" fontId="19" fillId="0" borderId="33" xfId="21" applyFont="1" applyBorder="1" applyAlignment="1">
      <alignment horizontal="center" vertical="top"/>
    </xf>
    <xf numFmtId="1" fontId="19" fillId="0" borderId="33" xfId="21" applyNumberFormat="1" applyFont="1" applyBorder="1" applyAlignment="1">
      <alignment horizontal="center" vertical="top"/>
    </xf>
    <xf numFmtId="3" fontId="19" fillId="0" borderId="33" xfId="21" applyNumberFormat="1" applyFont="1" applyBorder="1" applyAlignment="1">
      <alignment horizontal="center" vertical="top"/>
    </xf>
    <xf numFmtId="0" fontId="19" fillId="0" borderId="15" xfId="32" applyBorder="1" applyAlignment="1">
      <alignment horizontal="center" vertical="center"/>
    </xf>
    <xf numFmtId="0" fontId="19" fillId="0" borderId="16" xfId="32" applyBorder="1" applyAlignment="1">
      <alignment horizontal="center" vertical="center"/>
    </xf>
    <xf numFmtId="3" fontId="19" fillId="0" borderId="16" xfId="32" applyNumberFormat="1" applyBorder="1" applyAlignment="1">
      <alignment horizontal="center" vertical="center"/>
    </xf>
    <xf numFmtId="0" fontId="20" fillId="0" borderId="16" xfId="32" applyFont="1" applyBorder="1" applyAlignment="1">
      <alignment vertical="center" wrapText="1"/>
    </xf>
    <xf numFmtId="0" fontId="0" fillId="0" borderId="16" xfId="3" applyFont="1" applyBorder="1" applyAlignment="1">
      <alignment vertical="top" wrapText="1"/>
    </xf>
    <xf numFmtId="0" fontId="19" fillId="0" borderId="0" xfId="4" applyAlignment="1">
      <alignment horizontal="centerContinuous" vertical="center"/>
    </xf>
    <xf numFmtId="43" fontId="19" fillId="0" borderId="0" xfId="7" applyFont="1" applyBorder="1" applyAlignment="1">
      <alignment horizontal="centerContinuous" vertical="center"/>
    </xf>
    <xf numFmtId="0" fontId="20" fillId="0" borderId="0" xfId="5" applyFont="1" applyAlignment="1">
      <alignment horizontal="left" vertical="center" wrapText="1"/>
    </xf>
    <xf numFmtId="0" fontId="20" fillId="0" borderId="6" xfId="5" applyFont="1" applyBorder="1" applyAlignment="1">
      <alignment horizontal="left" vertical="center" wrapText="1"/>
    </xf>
    <xf numFmtId="0" fontId="19" fillId="0" borderId="33" xfId="8" applyFont="1" applyBorder="1" applyAlignment="1">
      <alignment horizontal="left" vertical="center"/>
    </xf>
    <xf numFmtId="0" fontId="19" fillId="0" borderId="33" xfId="8" applyFont="1" applyBorder="1" applyAlignment="1">
      <alignment horizontal="center" vertical="center"/>
    </xf>
    <xf numFmtId="1" fontId="19" fillId="0" borderId="33" xfId="8" applyNumberFormat="1" applyFont="1" applyBorder="1" applyAlignment="1">
      <alignment horizontal="center" vertical="center"/>
    </xf>
    <xf numFmtId="4" fontId="19" fillId="0" borderId="33" xfId="8" applyNumberFormat="1" applyFont="1" applyBorder="1" applyAlignment="1" applyProtection="1">
      <alignment horizontal="center" vertical="center"/>
      <protection locked="0"/>
    </xf>
    <xf numFmtId="0" fontId="19" fillId="0" borderId="15" xfId="5" applyFont="1" applyBorder="1" applyAlignment="1">
      <alignment horizontal="center" vertical="center"/>
    </xf>
    <xf numFmtId="0" fontId="19" fillId="0" borderId="16" xfId="5" applyFont="1" applyBorder="1" applyAlignment="1">
      <alignment horizontal="left" vertical="center" wrapText="1"/>
    </xf>
    <xf numFmtId="0" fontId="19" fillId="0" borderId="16" xfId="5" applyFont="1" applyBorder="1" applyAlignment="1">
      <alignment horizontal="center" vertical="center"/>
    </xf>
    <xf numFmtId="0" fontId="19" fillId="0" borderId="16" xfId="5" quotePrefix="1" applyFont="1" applyBorder="1" applyAlignment="1">
      <alignment horizontal="left" vertical="center" wrapText="1"/>
    </xf>
    <xf numFmtId="0" fontId="19" fillId="0" borderId="16" xfId="8" applyFont="1" applyBorder="1" applyAlignment="1">
      <alignment horizontal="left" vertical="center" wrapText="1"/>
    </xf>
    <xf numFmtId="0" fontId="23" fillId="0" borderId="15" xfId="8" applyFont="1" applyBorder="1" applyAlignment="1">
      <alignment horizontal="center" vertical="center"/>
    </xf>
    <xf numFmtId="0" fontId="23" fillId="0" borderId="16" xfId="8" applyFont="1" applyBorder="1" applyAlignment="1">
      <alignment horizontal="left" vertical="center" wrapText="1"/>
    </xf>
    <xf numFmtId="0" fontId="19" fillId="2" borderId="16" xfId="8" applyFont="1" applyFill="1" applyBorder="1" applyAlignment="1">
      <alignment horizontal="left" vertical="center" wrapText="1"/>
    </xf>
    <xf numFmtId="2" fontId="19" fillId="0" borderId="15" xfId="8" applyNumberFormat="1" applyFont="1" applyBorder="1" applyAlignment="1">
      <alignment horizontal="center" vertical="center"/>
    </xf>
    <xf numFmtId="2" fontId="19" fillId="0" borderId="15" xfId="5" applyNumberFormat="1" applyFont="1" applyBorder="1" applyAlignment="1">
      <alignment horizontal="center" vertical="center"/>
    </xf>
    <xf numFmtId="0" fontId="19" fillId="0" borderId="16" xfId="18" applyFont="1" applyBorder="1" applyAlignment="1">
      <alignment horizontal="left" vertical="center" wrapText="1"/>
    </xf>
    <xf numFmtId="4" fontId="23" fillId="0" borderId="39" xfId="15" applyNumberFormat="1" applyFont="1" applyBorder="1" applyAlignment="1" applyProtection="1">
      <alignment horizontal="center"/>
      <protection locked="0"/>
    </xf>
    <xf numFmtId="43" fontId="19" fillId="0" borderId="11" xfId="17" applyFont="1" applyBorder="1" applyAlignment="1" applyProtection="1">
      <alignment horizontal="center" vertical="top"/>
    </xf>
    <xf numFmtId="0" fontId="23" fillId="0" borderId="7" xfId="21" applyFont="1" applyBorder="1" applyAlignment="1">
      <alignment horizontal="center" vertical="top"/>
    </xf>
    <xf numFmtId="0" fontId="23" fillId="0" borderId="19" xfId="21" applyFont="1" applyBorder="1" applyAlignment="1">
      <alignment horizontal="center" vertical="top"/>
    </xf>
    <xf numFmtId="1" fontId="23" fillId="0" borderId="19" xfId="21" applyNumberFormat="1" applyFont="1" applyBorder="1" applyAlignment="1">
      <alignment horizontal="center" vertical="top"/>
    </xf>
    <xf numFmtId="0" fontId="23" fillId="0" borderId="9" xfId="21" applyFont="1" applyBorder="1" applyAlignment="1">
      <alignment horizontal="center" vertical="top"/>
    </xf>
    <xf numFmtId="0" fontId="23" fillId="0" borderId="21" xfId="21" applyFont="1" applyBorder="1" applyAlignment="1">
      <alignment horizontal="left" vertical="top"/>
    </xf>
    <xf numFmtId="0" fontId="23" fillId="0" borderId="21" xfId="21" applyFont="1" applyBorder="1" applyAlignment="1">
      <alignment horizontal="center" vertical="top"/>
    </xf>
    <xf numFmtId="1" fontId="23" fillId="0" borderId="21" xfId="21" applyNumberFormat="1" applyFont="1" applyBorder="1" applyAlignment="1">
      <alignment horizontal="center" vertical="top"/>
    </xf>
    <xf numFmtId="43" fontId="23" fillId="0" borderId="22" xfId="17" applyFont="1" applyBorder="1" applyAlignment="1" applyProtection="1">
      <alignment horizontal="center" vertical="top"/>
    </xf>
    <xf numFmtId="0" fontId="19" fillId="0" borderId="23" xfId="21" applyFont="1" applyBorder="1" applyAlignment="1">
      <alignment horizontal="center" vertical="top"/>
    </xf>
    <xf numFmtId="0" fontId="19" fillId="0" borderId="24" xfId="21" applyFont="1" applyBorder="1" applyAlignment="1">
      <alignment horizontal="left" vertical="top"/>
    </xf>
    <xf numFmtId="0" fontId="19" fillId="0" borderId="24" xfId="21" applyFont="1" applyBorder="1" applyAlignment="1">
      <alignment horizontal="center" vertical="top"/>
    </xf>
    <xf numFmtId="1" fontId="19" fillId="0" borderId="16" xfId="21" applyNumberFormat="1" applyFont="1" applyBorder="1" applyAlignment="1">
      <alignment horizontal="center" vertical="top"/>
    </xf>
    <xf numFmtId="3" fontId="19" fillId="0" borderId="24" xfId="21" applyNumberFormat="1" applyFont="1" applyBorder="1" applyAlignment="1" applyProtection="1">
      <alignment horizontal="center" vertical="top"/>
      <protection locked="0"/>
    </xf>
    <xf numFmtId="43" fontId="19" fillId="0" borderId="25" xfId="17" applyFont="1" applyBorder="1" applyAlignment="1" applyProtection="1">
      <alignment horizontal="center" vertical="top"/>
      <protection locked="0"/>
    </xf>
    <xf numFmtId="0" fontId="23" fillId="0" borderId="15" xfId="21" applyFont="1" applyBorder="1" applyAlignment="1">
      <alignment horizontal="center" vertical="top"/>
    </xf>
    <xf numFmtId="0" fontId="20" fillId="0" borderId="16" xfId="21" applyFont="1" applyBorder="1" applyAlignment="1">
      <alignment horizontal="left" vertical="top" wrapText="1"/>
    </xf>
    <xf numFmtId="0" fontId="19" fillId="0" borderId="15" xfId="21" applyFont="1" applyBorder="1" applyAlignment="1">
      <alignment horizontal="center" vertical="top"/>
    </xf>
    <xf numFmtId="0" fontId="19" fillId="0" borderId="16" xfId="21" applyFont="1" applyBorder="1" applyAlignment="1">
      <alignment horizontal="center" vertical="top"/>
    </xf>
    <xf numFmtId="3" fontId="19" fillId="0" borderId="16" xfId="21" applyNumberFormat="1" applyFont="1" applyBorder="1" applyAlignment="1" applyProtection="1">
      <alignment horizontal="center" vertical="top"/>
      <protection locked="0"/>
    </xf>
    <xf numFmtId="2" fontId="19" fillId="0" borderId="15" xfId="21" applyNumberFormat="1" applyFont="1" applyBorder="1" applyAlignment="1">
      <alignment horizontal="center" vertical="top"/>
    </xf>
    <xf numFmtId="168" fontId="19" fillId="0" borderId="16" xfId="21" applyNumberFormat="1" applyFont="1" applyBorder="1" applyAlignment="1">
      <alignment horizontal="center" vertical="top"/>
    </xf>
    <xf numFmtId="1" fontId="19" fillId="0" borderId="16" xfId="21" applyNumberFormat="1" applyFont="1" applyBorder="1" applyAlignment="1" applyProtection="1">
      <alignment horizontal="center" vertical="top"/>
      <protection locked="0"/>
    </xf>
    <xf numFmtId="0" fontId="23" fillId="0" borderId="16" xfId="21" applyFont="1" applyBorder="1" applyAlignment="1">
      <alignment horizontal="left" vertical="top" wrapText="1"/>
    </xf>
    <xf numFmtId="0" fontId="19" fillId="0" borderId="31" xfId="21" applyFont="1" applyBorder="1" applyAlignment="1">
      <alignment horizontal="center" vertical="top"/>
    </xf>
    <xf numFmtId="3" fontId="19" fillId="0" borderId="26" xfId="21" applyNumberFormat="1" applyFont="1" applyBorder="1" applyAlignment="1" applyProtection="1">
      <alignment horizontal="center" vertical="top"/>
      <protection locked="0"/>
    </xf>
    <xf numFmtId="3" fontId="23" fillId="0" borderId="19" xfId="21" applyNumberFormat="1" applyFont="1" applyBorder="1" applyAlignment="1">
      <alignment horizontal="center" vertical="top"/>
    </xf>
    <xf numFmtId="43" fontId="23" fillId="0" borderId="20" xfId="17" applyFont="1" applyBorder="1" applyAlignment="1" applyProtection="1">
      <alignment horizontal="center" vertical="top"/>
    </xf>
    <xf numFmtId="3" fontId="23" fillId="0" borderId="21" xfId="21" applyNumberFormat="1" applyFont="1" applyBorder="1" applyAlignment="1">
      <alignment horizontal="center" vertical="top"/>
    </xf>
    <xf numFmtId="0" fontId="20" fillId="0" borderId="0" xfId="19" applyFont="1" applyAlignment="1">
      <alignment horizontal="left" vertical="center" wrapText="1"/>
    </xf>
    <xf numFmtId="0" fontId="20" fillId="0" borderId="6" xfId="19" applyFont="1" applyBorder="1" applyAlignment="1">
      <alignment horizontal="left" vertical="center" wrapText="1"/>
    </xf>
    <xf numFmtId="0" fontId="0" fillId="0" borderId="16" xfId="21" applyFont="1" applyBorder="1" applyAlignment="1">
      <alignment horizontal="left" vertical="top" wrapText="1"/>
    </xf>
    <xf numFmtId="0" fontId="23" fillId="0" borderId="15" xfId="21" applyFont="1" applyBorder="1" applyAlignment="1">
      <alignment horizontal="center" vertical="center"/>
    </xf>
    <xf numFmtId="0" fontId="20" fillId="0" borderId="16" xfId="21" applyFont="1" applyBorder="1" applyAlignment="1">
      <alignment horizontal="left" vertical="center" wrapText="1"/>
    </xf>
    <xf numFmtId="0" fontId="23" fillId="0" borderId="16" xfId="21" applyFont="1" applyBorder="1" applyAlignment="1">
      <alignment horizontal="center" vertical="center"/>
    </xf>
    <xf numFmtId="1" fontId="19" fillId="0" borderId="16" xfId="21" applyNumberFormat="1" applyFont="1" applyBorder="1" applyAlignment="1">
      <alignment horizontal="center" vertical="center"/>
    </xf>
    <xf numFmtId="3" fontId="23" fillId="0" borderId="16" xfId="21" applyNumberFormat="1" applyFont="1" applyBorder="1" applyAlignment="1" applyProtection="1">
      <alignment horizontal="center" vertical="center"/>
      <protection locked="0"/>
    </xf>
    <xf numFmtId="0" fontId="32" fillId="0" borderId="0" xfId="21" applyFont="1" applyAlignment="1">
      <alignment horizontal="left" vertical="center"/>
    </xf>
    <xf numFmtId="0" fontId="19" fillId="0" borderId="15" xfId="21" applyFont="1" applyBorder="1" applyAlignment="1">
      <alignment horizontal="center" vertical="center"/>
    </xf>
    <xf numFmtId="3" fontId="19" fillId="0" borderId="16" xfId="21" applyNumberFormat="1" applyFont="1" applyBorder="1" applyAlignment="1" applyProtection="1">
      <alignment horizontal="center" vertical="center"/>
      <protection locked="0"/>
    </xf>
    <xf numFmtId="0" fontId="30" fillId="0" borderId="0" xfId="21" applyAlignment="1">
      <alignment horizontal="left" vertical="center"/>
    </xf>
    <xf numFmtId="0" fontId="19" fillId="0" borderId="47" xfId="5" applyFont="1" applyBorder="1" applyAlignment="1">
      <alignment horizontal="left" vertical="center" wrapText="1"/>
    </xf>
    <xf numFmtId="1" fontId="39" fillId="0" borderId="45" xfId="25" applyNumberFormat="1" applyFont="1" applyBorder="1" applyAlignment="1">
      <alignment horizontal="center" vertical="center" wrapText="1"/>
    </xf>
    <xf numFmtId="0" fontId="40" fillId="0" borderId="46" xfId="19" applyFont="1" applyBorder="1" applyAlignment="1">
      <alignment horizontal="left" vertical="center" wrapText="1"/>
    </xf>
    <xf numFmtId="43" fontId="19" fillId="0" borderId="55" xfId="17" applyFont="1" applyFill="1" applyBorder="1" applyAlignment="1">
      <alignment horizontal="center" wrapText="1"/>
    </xf>
    <xf numFmtId="168" fontId="23" fillId="0" borderId="45" xfId="25" applyNumberFormat="1" applyFont="1" applyBorder="1" applyAlignment="1">
      <alignment horizontal="center" vertical="center" wrapText="1"/>
    </xf>
    <xf numFmtId="0" fontId="39" fillId="0" borderId="46" xfId="19" applyFont="1" applyBorder="1" applyAlignment="1">
      <alignment horizontal="left" vertical="center" wrapText="1"/>
    </xf>
    <xf numFmtId="2" fontId="31" fillId="0" borderId="15" xfId="25" applyNumberFormat="1" applyFont="1" applyBorder="1" applyAlignment="1">
      <alignment horizontal="center" vertical="top" wrapText="1"/>
    </xf>
    <xf numFmtId="0" fontId="19" fillId="0" borderId="16" xfId="27" applyBorder="1" applyAlignment="1">
      <alignment vertical="center" wrapText="1"/>
    </xf>
    <xf numFmtId="0" fontId="19" fillId="0" borderId="16" xfId="27" applyBorder="1" applyAlignment="1">
      <alignment horizontal="left" vertical="center" wrapText="1"/>
    </xf>
    <xf numFmtId="0" fontId="19" fillId="0" borderId="16" xfId="19" applyFont="1" applyBorder="1" applyAlignment="1">
      <alignment horizontal="left" vertical="center" wrapText="1"/>
    </xf>
    <xf numFmtId="0" fontId="19" fillId="0" borderId="16" xfId="27" quotePrefix="1" applyBorder="1" applyAlignment="1">
      <alignment vertical="center" wrapText="1"/>
    </xf>
    <xf numFmtId="49" fontId="23" fillId="0" borderId="15" xfId="27" applyNumberFormat="1" applyFont="1" applyBorder="1" applyAlignment="1">
      <alignment horizontal="center" vertical="center"/>
    </xf>
    <xf numFmtId="49" fontId="19" fillId="0" borderId="31" xfId="27" applyNumberFormat="1" applyBorder="1" applyAlignment="1">
      <alignment horizontal="center" vertical="top"/>
    </xf>
    <xf numFmtId="0" fontId="19" fillId="0" borderId="26" xfId="27" applyBorder="1" applyAlignment="1">
      <alignment vertical="top" wrapText="1"/>
    </xf>
    <xf numFmtId="0" fontId="19" fillId="0" borderId="26" xfId="27" applyBorder="1" applyAlignment="1">
      <alignment horizontal="center" wrapText="1"/>
    </xf>
    <xf numFmtId="3" fontId="19" fillId="0" borderId="26" xfId="27" applyNumberFormat="1" applyBorder="1" applyAlignment="1">
      <alignment horizontal="center" vertical="center" wrapText="1"/>
    </xf>
    <xf numFmtId="4" fontId="19" fillId="0" borderId="26" xfId="28" applyNumberFormat="1" applyFont="1" applyBorder="1" applyAlignment="1">
      <alignment horizontal="center" wrapText="1"/>
    </xf>
    <xf numFmtId="49" fontId="19" fillId="0" borderId="38" xfId="27" applyNumberFormat="1" applyBorder="1" applyAlignment="1">
      <alignment horizontal="center" vertical="top"/>
    </xf>
    <xf numFmtId="0" fontId="23" fillId="0" borderId="39" xfId="27" applyFont="1" applyBorder="1" applyAlignment="1">
      <alignment horizontal="left" vertical="top" wrapText="1"/>
    </xf>
    <xf numFmtId="0" fontId="19" fillId="0" borderId="39" xfId="27" applyBorder="1" applyAlignment="1">
      <alignment horizontal="center" wrapText="1"/>
    </xf>
    <xf numFmtId="3" fontId="19" fillId="0" borderId="39" xfId="27" applyNumberFormat="1" applyBorder="1" applyAlignment="1">
      <alignment horizontal="center" vertical="center" wrapText="1"/>
    </xf>
    <xf numFmtId="4" fontId="19" fillId="0" borderId="39" xfId="28" applyNumberFormat="1" applyFont="1" applyBorder="1" applyAlignment="1">
      <alignment horizontal="center" wrapText="1"/>
    </xf>
    <xf numFmtId="172" fontId="19" fillId="0" borderId="26" xfId="27" applyNumberFormat="1" applyBorder="1" applyAlignment="1">
      <alignment horizontal="center" wrapText="1"/>
    </xf>
    <xf numFmtId="3" fontId="19" fillId="0" borderId="39" xfId="27" applyNumberFormat="1" applyBorder="1" applyAlignment="1">
      <alignment horizontal="center" wrapText="1"/>
    </xf>
    <xf numFmtId="2" fontId="23" fillId="0" borderId="39" xfId="9" applyNumberFormat="1" applyFont="1" applyBorder="1" applyAlignment="1">
      <alignment horizontal="left"/>
    </xf>
    <xf numFmtId="0" fontId="23" fillId="0" borderId="15" xfId="19" applyFont="1" applyBorder="1" applyAlignment="1">
      <alignment horizontal="center" vertical="center"/>
    </xf>
    <xf numFmtId="0" fontId="20" fillId="0" borderId="16" xfId="19" applyFont="1" applyBorder="1" applyAlignment="1">
      <alignment horizontal="left" vertical="center" wrapText="1"/>
    </xf>
    <xf numFmtId="0" fontId="19" fillId="0" borderId="15" xfId="19" applyFont="1" applyBorder="1" applyAlignment="1">
      <alignment horizontal="center" vertical="center"/>
    </xf>
    <xf numFmtId="0" fontId="19" fillId="0" borderId="16" xfId="19" applyFont="1" applyBorder="1" applyAlignment="1">
      <alignment horizontal="center" vertical="center"/>
    </xf>
    <xf numFmtId="43" fontId="19" fillId="0" borderId="16" xfId="17" applyFont="1" applyBorder="1" applyAlignment="1" applyProtection="1">
      <alignment horizontal="center" vertical="center"/>
      <protection locked="0"/>
    </xf>
    <xf numFmtId="0" fontId="30" fillId="0" borderId="0" xfId="19" applyAlignment="1">
      <alignment horizontal="left" vertical="center"/>
    </xf>
    <xf numFmtId="2" fontId="19" fillId="0" borderId="15" xfId="19" applyNumberFormat="1" applyFont="1" applyBorder="1" applyAlignment="1">
      <alignment horizontal="center" vertical="center"/>
    </xf>
    <xf numFmtId="0" fontId="23" fillId="0" borderId="15" xfId="23" applyFont="1" applyBorder="1" applyAlignment="1">
      <alignment horizontal="center" vertical="center"/>
    </xf>
    <xf numFmtId="0" fontId="20" fillId="0" borderId="16" xfId="23" applyFont="1" applyBorder="1" applyAlignment="1">
      <alignment horizontal="left" vertical="center" wrapText="1"/>
    </xf>
    <xf numFmtId="0" fontId="23" fillId="0" borderId="48" xfId="19" applyFont="1" applyBorder="1" applyAlignment="1">
      <alignment horizontal="center" vertical="center"/>
    </xf>
    <xf numFmtId="0" fontId="23" fillId="0" borderId="16" xfId="19" applyFont="1" applyBorder="1" applyAlignment="1">
      <alignment horizontal="left" vertical="center" wrapText="1"/>
    </xf>
    <xf numFmtId="0" fontId="23" fillId="0" borderId="16" xfId="9" applyFont="1" applyBorder="1" applyAlignment="1">
      <alignment horizontal="left" vertical="center" wrapText="1"/>
    </xf>
    <xf numFmtId="2" fontId="19" fillId="0" borderId="31" xfId="19" applyNumberFormat="1" applyFont="1" applyBorder="1" applyAlignment="1">
      <alignment horizontal="center" vertical="top"/>
    </xf>
    <xf numFmtId="0" fontId="19" fillId="0" borderId="26" xfId="19" applyFont="1" applyBorder="1" applyAlignment="1">
      <alignment horizontal="left" vertical="top" wrapText="1"/>
    </xf>
    <xf numFmtId="0" fontId="19" fillId="0" borderId="26" xfId="19" applyFont="1" applyBorder="1" applyAlignment="1">
      <alignment horizontal="center"/>
    </xf>
    <xf numFmtId="43" fontId="19" fillId="0" borderId="26" xfId="17" applyFont="1" applyBorder="1" applyAlignment="1" applyProtection="1">
      <alignment horizontal="left"/>
      <protection locked="0"/>
    </xf>
    <xf numFmtId="0" fontId="19" fillId="0" borderId="18" xfId="51" applyBorder="1" applyAlignment="1">
      <alignment horizontal="center"/>
    </xf>
    <xf numFmtId="0" fontId="19" fillId="0" borderId="16" xfId="51" applyBorder="1" applyAlignment="1">
      <alignment vertical="top" wrapText="1"/>
    </xf>
    <xf numFmtId="0" fontId="19" fillId="0" borderId="2" xfId="52" applyBorder="1"/>
    <xf numFmtId="0" fontId="19" fillId="0" borderId="0" xfId="52"/>
    <xf numFmtId="0" fontId="19" fillId="0" borderId="5" xfId="52" applyBorder="1"/>
    <xf numFmtId="0" fontId="19" fillId="0" borderId="0" xfId="52" applyAlignment="1">
      <alignment vertical="center"/>
    </xf>
    <xf numFmtId="0" fontId="19" fillId="0" borderId="0" xfId="3" applyAlignment="1">
      <alignment horizontal="center" vertical="center"/>
    </xf>
    <xf numFmtId="1" fontId="19" fillId="0" borderId="6" xfId="3" applyNumberFormat="1" applyBorder="1" applyAlignment="1">
      <alignment horizontal="center" vertical="center"/>
    </xf>
    <xf numFmtId="0" fontId="20" fillId="0" borderId="0" xfId="3" applyFont="1" applyAlignment="1">
      <alignment vertical="center" wrapText="1"/>
    </xf>
    <xf numFmtId="1" fontId="20" fillId="0" borderId="6" xfId="3" applyNumberFormat="1" applyFont="1" applyBorder="1" applyAlignment="1">
      <alignment vertical="center" wrapText="1"/>
    </xf>
    <xf numFmtId="0" fontId="19" fillId="0" borderId="32" xfId="52" applyBorder="1"/>
    <xf numFmtId="0" fontId="19" fillId="0" borderId="33" xfId="52" applyBorder="1"/>
    <xf numFmtId="41" fontId="19" fillId="0" borderId="11" xfId="52" applyNumberFormat="1" applyBorder="1"/>
    <xf numFmtId="0" fontId="23" fillId="0" borderId="20" xfId="52" applyFont="1" applyBorder="1" applyAlignment="1">
      <alignment horizontal="center"/>
    </xf>
    <xf numFmtId="41" fontId="23" fillId="0" borderId="22" xfId="52" applyNumberFormat="1" applyFont="1" applyBorder="1" applyAlignment="1">
      <alignment horizontal="center"/>
    </xf>
    <xf numFmtId="0" fontId="19" fillId="0" borderId="0" xfId="52" applyAlignment="1">
      <alignment horizontal="left" indent="1"/>
    </xf>
    <xf numFmtId="41" fontId="19" fillId="0" borderId="14" xfId="52" applyNumberFormat="1" applyBorder="1" applyAlignment="1">
      <alignment horizontal="center"/>
    </xf>
    <xf numFmtId="0" fontId="19" fillId="0" borderId="5" xfId="52" applyBorder="1" applyAlignment="1">
      <alignment vertical="center"/>
    </xf>
    <xf numFmtId="0" fontId="19" fillId="0" borderId="0" xfId="52" applyAlignment="1">
      <alignment horizontal="left" vertical="center"/>
    </xf>
    <xf numFmtId="41" fontId="19" fillId="0" borderId="14" xfId="52" applyNumberFormat="1" applyBorder="1" applyAlignment="1">
      <alignment horizontal="center" vertical="center"/>
    </xf>
    <xf numFmtId="0" fontId="19" fillId="0" borderId="59" xfId="52" applyBorder="1"/>
    <xf numFmtId="0" fontId="19" fillId="0" borderId="53" xfId="52" applyBorder="1" applyAlignment="1">
      <alignment horizontal="left" indent="1"/>
    </xf>
    <xf numFmtId="41" fontId="19" fillId="0" borderId="60" xfId="52" applyNumberFormat="1" applyBorder="1" applyAlignment="1">
      <alignment horizontal="center"/>
    </xf>
    <xf numFmtId="41" fontId="23" fillId="0" borderId="41" xfId="52" applyNumberFormat="1" applyFont="1" applyBorder="1" applyAlignment="1">
      <alignment horizontal="left" vertical="center"/>
    </xf>
    <xf numFmtId="0" fontId="19" fillId="0" borderId="47" xfId="52" applyBorder="1"/>
    <xf numFmtId="41" fontId="19" fillId="0" borderId="47" xfId="52" applyNumberFormat="1" applyBorder="1" applyAlignment="1">
      <alignment horizontal="center"/>
    </xf>
    <xf numFmtId="0" fontId="19" fillId="0" borderId="61" xfId="52" applyBorder="1"/>
    <xf numFmtId="41" fontId="19" fillId="0" borderId="61" xfId="52" applyNumberFormat="1" applyBorder="1" applyAlignment="1">
      <alignment horizontal="center"/>
    </xf>
    <xf numFmtId="41" fontId="19" fillId="0" borderId="0" xfId="52" applyNumberFormat="1" applyAlignment="1">
      <alignment horizontal="right"/>
    </xf>
    <xf numFmtId="41" fontId="19" fillId="0" borderId="0" xfId="52" applyNumberFormat="1"/>
    <xf numFmtId="0" fontId="23" fillId="0" borderId="7" xfId="19" applyFont="1" applyBorder="1" applyAlignment="1">
      <alignment horizontal="center" vertical="top"/>
    </xf>
    <xf numFmtId="0" fontId="23" fillId="0" borderId="9" xfId="19" applyFont="1" applyBorder="1" applyAlignment="1">
      <alignment horizontal="center" vertical="top"/>
    </xf>
    <xf numFmtId="0" fontId="19" fillId="0" borderId="5" xfId="8" applyFont="1" applyBorder="1" applyAlignment="1">
      <alignment vertical="top"/>
    </xf>
    <xf numFmtId="0" fontId="19" fillId="0" borderId="0" xfId="3" applyAlignment="1">
      <alignment horizontal="centerContinuous" vertical="center"/>
    </xf>
    <xf numFmtId="0" fontId="19" fillId="0" borderId="32" xfId="8" applyFont="1" applyBorder="1" applyAlignment="1">
      <alignment vertical="top"/>
    </xf>
    <xf numFmtId="0" fontId="20" fillId="0" borderId="33" xfId="5" applyFont="1" applyBorder="1" applyAlignment="1">
      <alignment horizontal="left"/>
    </xf>
    <xf numFmtId="0" fontId="19" fillId="0" borderId="33" xfId="5" applyFont="1" applyBorder="1" applyAlignment="1">
      <alignment horizontal="centerContinuous"/>
    </xf>
    <xf numFmtId="0" fontId="19" fillId="0" borderId="33" xfId="5" applyFont="1" applyBorder="1" applyAlignment="1">
      <alignment horizontal="center"/>
    </xf>
    <xf numFmtId="43" fontId="19" fillId="0" borderId="33" xfId="17" applyFont="1" applyBorder="1" applyAlignment="1">
      <alignment horizontal="centerContinuous"/>
    </xf>
    <xf numFmtId="0" fontId="23" fillId="0" borderId="7" xfId="5" applyFont="1" applyBorder="1" applyAlignment="1">
      <alignment horizontal="center" vertical="top"/>
    </xf>
    <xf numFmtId="0" fontId="23" fillId="0" borderId="19" xfId="5" applyFont="1" applyBorder="1" applyAlignment="1">
      <alignment horizontal="center"/>
    </xf>
    <xf numFmtId="0" fontId="23" fillId="0" borderId="19" xfId="5" applyFont="1" applyBorder="1" applyAlignment="1">
      <alignment horizontal="justify"/>
    </xf>
    <xf numFmtId="4" fontId="23" fillId="0" borderId="19" xfId="5" applyNumberFormat="1" applyFont="1" applyBorder="1" applyAlignment="1" applyProtection="1">
      <alignment horizontal="center"/>
      <protection locked="0"/>
    </xf>
    <xf numFmtId="0" fontId="23" fillId="0" borderId="9" xfId="5" applyFont="1" applyBorder="1" applyAlignment="1">
      <alignment horizontal="center" vertical="top"/>
    </xf>
    <xf numFmtId="0" fontId="23" fillId="0" borderId="21" xfId="5" applyFont="1" applyBorder="1" applyAlignment="1">
      <alignment horizontal="left"/>
    </xf>
    <xf numFmtId="0" fontId="23" fillId="0" borderId="21" xfId="5" applyFont="1" applyBorder="1" applyAlignment="1">
      <alignment horizontal="center"/>
    </xf>
    <xf numFmtId="0" fontId="23" fillId="0" borderId="21" xfId="5" applyFont="1" applyBorder="1" applyAlignment="1">
      <alignment horizontal="justify"/>
    </xf>
    <xf numFmtId="4" fontId="23" fillId="0" borderId="21" xfId="5" applyNumberFormat="1" applyFont="1" applyBorder="1" applyAlignment="1" applyProtection="1">
      <alignment horizontal="center"/>
      <protection locked="0"/>
    </xf>
    <xf numFmtId="0" fontId="19" fillId="0" borderId="24" xfId="5" applyFont="1" applyBorder="1" applyAlignment="1">
      <alignment horizontal="justify"/>
    </xf>
    <xf numFmtId="4" fontId="19" fillId="0" borderId="24" xfId="5" applyNumberFormat="1" applyFont="1" applyBorder="1" applyAlignment="1" applyProtection="1">
      <alignment horizontal="center"/>
      <protection locked="0"/>
    </xf>
    <xf numFmtId="0" fontId="19" fillId="0" borderId="38" xfId="5" applyFont="1" applyBorder="1" applyAlignment="1">
      <alignment horizontal="center" vertical="top"/>
    </xf>
    <xf numFmtId="0" fontId="19" fillId="0" borderId="39" xfId="5" applyFont="1" applyBorder="1" applyAlignment="1">
      <alignment horizontal="left"/>
    </xf>
    <xf numFmtId="0" fontId="19" fillId="0" borderId="39" xfId="5" applyFont="1" applyBorder="1" applyAlignment="1">
      <alignment horizontal="center"/>
    </xf>
    <xf numFmtId="0" fontId="19" fillId="0" borderId="39" xfId="5" applyFont="1" applyBorder="1" applyAlignment="1">
      <alignment horizontal="justify"/>
    </xf>
    <xf numFmtId="4" fontId="19" fillId="0" borderId="39" xfId="5" applyNumberFormat="1" applyFont="1" applyBorder="1" applyAlignment="1" applyProtection="1">
      <alignment horizontal="center"/>
      <protection locked="0"/>
    </xf>
    <xf numFmtId="0" fontId="19" fillId="0" borderId="16" xfId="5" applyFont="1" applyBorder="1" applyAlignment="1">
      <alignment horizontal="center" vertical="center" wrapText="1"/>
    </xf>
    <xf numFmtId="0" fontId="48" fillId="0" borderId="0" xfId="5" applyFont="1" applyAlignment="1">
      <alignment horizontal="left"/>
    </xf>
    <xf numFmtId="0" fontId="24" fillId="0" borderId="0" xfId="5" applyFont="1" applyAlignment="1">
      <alignment horizontal="left"/>
    </xf>
    <xf numFmtId="0" fontId="20" fillId="0" borderId="16" xfId="5" applyFont="1" applyBorder="1" applyAlignment="1">
      <alignment vertical="center" wrapText="1"/>
    </xf>
    <xf numFmtId="0" fontId="19" fillId="0" borderId="16" xfId="5" applyFont="1" applyBorder="1" applyAlignment="1">
      <alignment horizontal="center" wrapText="1"/>
    </xf>
    <xf numFmtId="3" fontId="19" fillId="0" borderId="16" xfId="5" applyNumberFormat="1" applyFont="1" applyBorder="1" applyAlignment="1">
      <alignment horizontal="center" wrapText="1"/>
    </xf>
    <xf numFmtId="0" fontId="23" fillId="0" borderId="15" xfId="5" applyFont="1" applyBorder="1" applyAlignment="1">
      <alignment horizontal="center" vertical="top"/>
    </xf>
    <xf numFmtId="0" fontId="19" fillId="0" borderId="16" xfId="5" applyFont="1" applyBorder="1" applyAlignment="1">
      <alignment vertical="top" wrapText="1"/>
    </xf>
    <xf numFmtId="168" fontId="19" fillId="0" borderId="15" xfId="5" applyNumberFormat="1" applyFont="1" applyBorder="1" applyAlignment="1">
      <alignment horizontal="center" vertical="top"/>
    </xf>
    <xf numFmtId="3" fontId="19" fillId="0" borderId="39" xfId="5" applyNumberFormat="1" applyFont="1" applyBorder="1" applyAlignment="1">
      <alignment horizontal="center" wrapText="1"/>
    </xf>
    <xf numFmtId="0" fontId="49" fillId="0" borderId="0" xfId="5" applyFont="1" applyAlignment="1">
      <alignment horizontal="left"/>
    </xf>
    <xf numFmtId="0" fontId="19" fillId="0" borderId="39" xfId="5" applyFont="1" applyBorder="1" applyAlignment="1">
      <alignment horizontal="center" vertical="center" wrapText="1"/>
    </xf>
    <xf numFmtId="0" fontId="23" fillId="0" borderId="16" xfId="5" applyFont="1" applyBorder="1" applyAlignment="1">
      <alignment horizontal="left" vertical="center" wrapText="1"/>
    </xf>
    <xf numFmtId="0" fontId="23" fillId="0" borderId="26" xfId="5" applyFont="1" applyBorder="1" applyAlignment="1">
      <alignment vertical="top" wrapText="1"/>
    </xf>
    <xf numFmtId="3" fontId="19" fillId="0" borderId="16" xfId="5" applyNumberFormat="1" applyFont="1" applyBorder="1" applyAlignment="1">
      <alignment horizontal="center"/>
    </xf>
    <xf numFmtId="0" fontId="20" fillId="0" borderId="16" xfId="5" applyFont="1" applyBorder="1" applyAlignment="1">
      <alignment vertical="top" wrapText="1"/>
    </xf>
    <xf numFmtId="0" fontId="50" fillId="0" borderId="0" xfId="5" applyFont="1" applyAlignment="1">
      <alignment horizontal="left"/>
    </xf>
    <xf numFmtId="0" fontId="23" fillId="0" borderId="16" xfId="5" applyFont="1" applyBorder="1" applyAlignment="1">
      <alignment vertical="center" wrapText="1"/>
    </xf>
    <xf numFmtId="0" fontId="23" fillId="0" borderId="16" xfId="5" applyFont="1" applyBorder="1" applyAlignment="1">
      <alignment vertical="top" wrapText="1"/>
    </xf>
    <xf numFmtId="0" fontId="20" fillId="0" borderId="39" xfId="5" applyFont="1" applyBorder="1" applyAlignment="1">
      <alignment vertical="top" wrapText="1"/>
    </xf>
    <xf numFmtId="0" fontId="19" fillId="0" borderId="39" xfId="5" applyFont="1" applyBorder="1" applyAlignment="1">
      <alignment horizontal="center" wrapText="1"/>
    </xf>
    <xf numFmtId="0" fontId="19" fillId="0" borderId="15" xfId="5" applyFont="1" applyBorder="1" applyAlignment="1">
      <alignment horizontal="center" vertical="top" wrapText="1"/>
    </xf>
    <xf numFmtId="2" fontId="19" fillId="0" borderId="15" xfId="5" applyNumberFormat="1" applyFont="1" applyBorder="1" applyAlignment="1">
      <alignment horizontal="center" vertical="top" wrapText="1"/>
    </xf>
    <xf numFmtId="39" fontId="19" fillId="0" borderId="18" xfId="55" applyNumberFormat="1" applyFont="1" applyBorder="1" applyAlignment="1">
      <alignment horizontal="right" wrapText="1"/>
    </xf>
    <xf numFmtId="0" fontId="45" fillId="0" borderId="0" xfId="13" applyFont="1"/>
    <xf numFmtId="0" fontId="19" fillId="0" borderId="0" xfId="13"/>
    <xf numFmtId="0" fontId="19" fillId="0" borderId="16" xfId="4" applyBorder="1" applyAlignment="1">
      <alignment vertical="top" wrapText="1"/>
    </xf>
    <xf numFmtId="0" fontId="51" fillId="0" borderId="0" xfId="5" applyFont="1" applyAlignment="1">
      <alignment horizontal="left"/>
    </xf>
    <xf numFmtId="0" fontId="23" fillId="0" borderId="15" xfId="5" applyFont="1" applyBorder="1" applyAlignment="1">
      <alignment horizontal="center" vertical="center" wrapText="1"/>
    </xf>
    <xf numFmtId="0" fontId="19" fillId="0" borderId="0" xfId="5" applyFont="1" applyAlignment="1">
      <alignment horizontal="center" vertical="top"/>
    </xf>
    <xf numFmtId="0" fontId="19" fillId="0" borderId="0" xfId="5" applyFont="1" applyAlignment="1">
      <alignment horizontal="left"/>
    </xf>
    <xf numFmtId="0" fontId="19" fillId="0" borderId="0" xfId="5" applyFont="1" applyAlignment="1">
      <alignment horizontal="center"/>
    </xf>
    <xf numFmtId="0" fontId="19" fillId="0" borderId="0" xfId="5" applyFont="1" applyAlignment="1">
      <alignment horizontal="justify"/>
    </xf>
    <xf numFmtId="4" fontId="19" fillId="0" borderId="0" xfId="5" applyNumberFormat="1" applyFont="1" applyAlignment="1">
      <alignment horizontal="center"/>
    </xf>
    <xf numFmtId="0" fontId="30" fillId="0" borderId="0" xfId="5" applyAlignment="1">
      <alignment horizontal="center" vertical="top"/>
    </xf>
    <xf numFmtId="0" fontId="30" fillId="0" borderId="0" xfId="5" applyAlignment="1">
      <alignment horizontal="center"/>
    </xf>
    <xf numFmtId="0" fontId="30" fillId="0" borderId="0" xfId="5" applyAlignment="1">
      <alignment horizontal="justify"/>
    </xf>
    <xf numFmtId="4" fontId="30" fillId="0" borderId="0" xfId="5" applyNumberFormat="1" applyAlignment="1">
      <alignment horizontal="center"/>
    </xf>
    <xf numFmtId="0" fontId="19" fillId="0" borderId="16" xfId="9" applyFont="1" applyBorder="1" applyAlignment="1">
      <alignment vertical="center" wrapText="1"/>
    </xf>
    <xf numFmtId="0" fontId="19" fillId="0" borderId="16" xfId="9" applyFont="1" applyBorder="1" applyAlignment="1">
      <alignment horizontal="center" vertical="center" wrapText="1"/>
    </xf>
    <xf numFmtId="3" fontId="19" fillId="0" borderId="16" xfId="9" applyNumberFormat="1" applyFont="1" applyBorder="1" applyAlignment="1">
      <alignment horizontal="center" vertical="center" wrapText="1"/>
    </xf>
    <xf numFmtId="4" fontId="19" fillId="0" borderId="26" xfId="10" applyNumberFormat="1" applyFont="1" applyBorder="1" applyAlignment="1">
      <alignment horizontal="center" vertical="center" wrapText="1"/>
    </xf>
    <xf numFmtId="0" fontId="30" fillId="0" borderId="0" xfId="3" applyFont="1" applyAlignment="1">
      <alignment horizontal="center" vertical="center"/>
    </xf>
    <xf numFmtId="0" fontId="30" fillId="0" borderId="0" xfId="3" applyFont="1" applyAlignment="1">
      <alignment horizontal="left" vertical="center"/>
    </xf>
    <xf numFmtId="2" fontId="19" fillId="0" borderId="15" xfId="9" applyNumberFormat="1" applyFont="1" applyBorder="1" applyAlignment="1">
      <alignment horizontal="center" vertical="center"/>
    </xf>
    <xf numFmtId="2" fontId="19" fillId="0" borderId="15" xfId="21" applyNumberFormat="1" applyFont="1" applyBorder="1" applyAlignment="1">
      <alignment horizontal="center" vertical="center"/>
    </xf>
    <xf numFmtId="0" fontId="19" fillId="0" borderId="24" xfId="8" applyFont="1" applyBorder="1" applyAlignment="1">
      <alignment horizontal="left" wrapText="1"/>
    </xf>
    <xf numFmtId="0" fontId="20" fillId="0" borderId="39" xfId="5" applyFont="1" applyBorder="1" applyAlignment="1">
      <alignment horizontal="left" vertical="center"/>
    </xf>
    <xf numFmtId="0" fontId="0" fillId="0" borderId="16" xfId="5" applyFont="1" applyBorder="1" applyAlignment="1">
      <alignment horizontal="left" vertical="center" wrapText="1"/>
    </xf>
    <xf numFmtId="0" fontId="23" fillId="0" borderId="15" xfId="5" applyFont="1" applyBorder="1" applyAlignment="1">
      <alignment horizontal="center" vertical="center"/>
    </xf>
    <xf numFmtId="0" fontId="30" fillId="0" borderId="0" xfId="56" applyFont="1" applyAlignment="1">
      <alignment vertical="top"/>
    </xf>
    <xf numFmtId="3" fontId="19" fillId="0" borderId="0" xfId="57" applyNumberFormat="1" applyFont="1" applyBorder="1" applyAlignment="1" applyProtection="1">
      <alignment horizontal="center" vertical="center"/>
    </xf>
    <xf numFmtId="3" fontId="20" fillId="0" borderId="0" xfId="5" applyNumberFormat="1" applyFont="1" applyAlignment="1">
      <alignment horizontal="center" vertical="center" wrapText="1"/>
    </xf>
    <xf numFmtId="49" fontId="19" fillId="0" borderId="32" xfId="3" applyNumberFormat="1" applyBorder="1" applyAlignment="1">
      <alignment horizontal="center" vertical="top"/>
    </xf>
    <xf numFmtId="0" fontId="20" fillId="0" borderId="33" xfId="3" applyFont="1" applyBorder="1" applyAlignment="1">
      <alignment horizontal="left" vertical="top"/>
    </xf>
    <xf numFmtId="0" fontId="19" fillId="0" borderId="33" xfId="3" applyBorder="1" applyAlignment="1">
      <alignment horizontal="centerContinuous" vertical="top"/>
    </xf>
    <xf numFmtId="0" fontId="19" fillId="0" borderId="33" xfId="3" applyBorder="1" applyAlignment="1">
      <alignment horizontal="center" vertical="top"/>
    </xf>
    <xf numFmtId="3" fontId="19" fillId="0" borderId="33" xfId="58" applyNumberFormat="1" applyFont="1" applyBorder="1" applyAlignment="1">
      <alignment horizontal="center" vertical="top"/>
    </xf>
    <xf numFmtId="0" fontId="23" fillId="0" borderId="19" xfId="19" applyFont="1" applyBorder="1" applyAlignment="1">
      <alignment horizontal="justify" vertical="top"/>
    </xf>
    <xf numFmtId="3" fontId="23" fillId="0" borderId="19" xfId="19" applyNumberFormat="1" applyFont="1" applyBorder="1" applyAlignment="1" applyProtection="1">
      <alignment horizontal="center" vertical="top"/>
      <protection locked="0"/>
    </xf>
    <xf numFmtId="0" fontId="23" fillId="0" borderId="21" xfId="19" applyFont="1" applyBorder="1" applyAlignment="1">
      <alignment horizontal="center" vertical="top"/>
    </xf>
    <xf numFmtId="0" fontId="23" fillId="0" borderId="21" xfId="19" applyFont="1" applyBorder="1" applyAlignment="1">
      <alignment horizontal="justify" vertical="top"/>
    </xf>
    <xf numFmtId="3" fontId="23" fillId="0" borderId="21" xfId="19" applyNumberFormat="1" applyFont="1" applyBorder="1" applyAlignment="1" applyProtection="1">
      <alignment horizontal="center" vertical="top"/>
      <protection locked="0"/>
    </xf>
    <xf numFmtId="0" fontId="23" fillId="0" borderId="12" xfId="19" applyFont="1" applyBorder="1" applyAlignment="1">
      <alignment horizontal="center" vertical="top"/>
    </xf>
    <xf numFmtId="0" fontId="23" fillId="0" borderId="43" xfId="19" applyFont="1" applyBorder="1" applyAlignment="1">
      <alignment horizontal="left" vertical="top"/>
    </xf>
    <xf numFmtId="0" fontId="23" fillId="0" borderId="43" xfId="19" applyFont="1" applyBorder="1" applyAlignment="1">
      <alignment horizontal="center" vertical="top"/>
    </xf>
    <xf numFmtId="0" fontId="23" fillId="0" borderId="43" xfId="19" applyFont="1" applyBorder="1" applyAlignment="1">
      <alignment horizontal="justify" vertical="top"/>
    </xf>
    <xf numFmtId="3" fontId="23" fillId="0" borderId="43" xfId="19" applyNumberFormat="1" applyFont="1" applyBorder="1" applyAlignment="1" applyProtection="1">
      <alignment horizontal="center" vertical="top"/>
      <protection locked="0"/>
    </xf>
    <xf numFmtId="1" fontId="23" fillId="0" borderId="15" xfId="56" applyNumberFormat="1" applyFont="1" applyBorder="1" applyAlignment="1">
      <alignment horizontal="center" vertical="top"/>
    </xf>
    <xf numFmtId="0" fontId="20" fillId="0" borderId="16" xfId="56" applyFont="1" applyBorder="1" applyAlignment="1">
      <alignment vertical="top" wrapText="1"/>
    </xf>
    <xf numFmtId="0" fontId="19" fillId="0" borderId="16" xfId="56" applyFont="1" applyBorder="1" applyAlignment="1">
      <alignment horizontal="center" vertical="top" wrapText="1"/>
    </xf>
    <xf numFmtId="3" fontId="19" fillId="0" borderId="16" xfId="59" applyNumberFormat="1" applyFont="1" applyFill="1" applyBorder="1" applyAlignment="1" applyProtection="1">
      <alignment horizontal="center" vertical="top"/>
    </xf>
    <xf numFmtId="1" fontId="19" fillId="0" borderId="15" xfId="56" applyNumberFormat="1" applyFont="1" applyBorder="1" applyAlignment="1">
      <alignment horizontal="center" vertical="top"/>
    </xf>
    <xf numFmtId="3" fontId="19" fillId="0" borderId="16" xfId="59" applyNumberFormat="1" applyFont="1" applyFill="1" applyBorder="1" applyAlignment="1" applyProtection="1">
      <alignment horizontal="center" vertical="top" wrapText="1"/>
      <protection locked="0"/>
    </xf>
    <xf numFmtId="0" fontId="19" fillId="0" borderId="15" xfId="56" applyFont="1" applyBorder="1" applyAlignment="1">
      <alignment horizontal="center" vertical="top" wrapText="1"/>
    </xf>
    <xf numFmtId="0" fontId="19" fillId="0" borderId="16" xfId="56" applyFont="1" applyBorder="1" applyAlignment="1">
      <alignment vertical="top" wrapText="1"/>
    </xf>
    <xf numFmtId="3" fontId="19" fillId="0" borderId="16" xfId="59" applyNumberFormat="1" applyFont="1" applyFill="1" applyBorder="1" applyAlignment="1" applyProtection="1">
      <alignment horizontal="center" vertical="top" wrapText="1"/>
    </xf>
    <xf numFmtId="0" fontId="19" fillId="0" borderId="15" xfId="56" applyFont="1" applyBorder="1" applyAlignment="1">
      <alignment horizontal="center" vertical="top"/>
    </xf>
    <xf numFmtId="3" fontId="19" fillId="0" borderId="16" xfId="56" applyNumberFormat="1" applyFont="1" applyBorder="1" applyAlignment="1">
      <alignment horizontal="center" vertical="top" wrapText="1"/>
    </xf>
    <xf numFmtId="0" fontId="19" fillId="0" borderId="15" xfId="56" applyFont="1" applyBorder="1" applyAlignment="1">
      <alignment horizontal="center" vertical="center"/>
    </xf>
    <xf numFmtId="0" fontId="19" fillId="0" borderId="16" xfId="56" applyFont="1" applyBorder="1" applyAlignment="1">
      <alignment vertical="center" wrapText="1"/>
    </xf>
    <xf numFmtId="0" fontId="19" fillId="0" borderId="16" xfId="56" applyFont="1" applyBorder="1" applyAlignment="1">
      <alignment horizontal="center" vertical="center" wrapText="1"/>
    </xf>
    <xf numFmtId="3" fontId="19" fillId="0" borderId="16" xfId="56" applyNumberFormat="1" applyFont="1" applyBorder="1" applyAlignment="1">
      <alignment horizontal="center" vertical="center"/>
    </xf>
    <xf numFmtId="3" fontId="19" fillId="0" borderId="16" xfId="59" applyNumberFormat="1" applyFont="1" applyFill="1" applyBorder="1" applyAlignment="1" applyProtection="1">
      <alignment horizontal="center" vertical="center"/>
    </xf>
    <xf numFmtId="0" fontId="30" fillId="0" borderId="0" xfId="56" applyFont="1" applyAlignment="1">
      <alignment vertical="center"/>
    </xf>
    <xf numFmtId="0" fontId="28" fillId="0" borderId="16" xfId="56" applyFont="1" applyBorder="1" applyAlignment="1">
      <alignment horizontal="center" vertical="top" wrapText="1"/>
    </xf>
    <xf numFmtId="3" fontId="19" fillId="0" borderId="16" xfId="56" applyNumberFormat="1" applyFont="1" applyBorder="1" applyAlignment="1">
      <alignment horizontal="center" vertical="top"/>
    </xf>
    <xf numFmtId="168" fontId="19" fillId="0" borderId="15" xfId="56" applyNumberFormat="1" applyFont="1" applyBorder="1" applyAlignment="1">
      <alignment horizontal="center" vertical="top" wrapText="1"/>
    </xf>
    <xf numFmtId="168" fontId="19" fillId="0" borderId="15" xfId="56" applyNumberFormat="1" applyFont="1" applyBorder="1" applyAlignment="1">
      <alignment horizontal="center" vertical="top"/>
    </xf>
    <xf numFmtId="3" fontId="19" fillId="0" borderId="16" xfId="59" applyNumberFormat="1" applyFont="1" applyFill="1" applyBorder="1" applyAlignment="1" applyProtection="1">
      <alignment horizontal="center" vertical="top"/>
      <protection locked="0"/>
    </xf>
    <xf numFmtId="2" fontId="19" fillId="0" borderId="15" xfId="56" applyNumberFormat="1" applyFont="1" applyBorder="1" applyAlignment="1">
      <alignment horizontal="center" vertical="top"/>
    </xf>
    <xf numFmtId="2" fontId="19" fillId="0" borderId="15" xfId="56" applyNumberFormat="1" applyFont="1" applyBorder="1" applyAlignment="1">
      <alignment horizontal="center" vertical="center"/>
    </xf>
    <xf numFmtId="2" fontId="19" fillId="0" borderId="15" xfId="56" applyNumberFormat="1" applyFont="1" applyBorder="1" applyAlignment="1">
      <alignment horizontal="center" vertical="top" wrapText="1"/>
    </xf>
    <xf numFmtId="0" fontId="30" fillId="0" borderId="0" xfId="56" applyFont="1" applyAlignment="1">
      <alignment vertical="top" wrapText="1"/>
    </xf>
    <xf numFmtId="1" fontId="23" fillId="0" borderId="15" xfId="56" applyNumberFormat="1" applyFont="1" applyBorder="1" applyAlignment="1">
      <alignment horizontal="center" vertical="center"/>
    </xf>
    <xf numFmtId="0" fontId="20" fillId="0" borderId="16" xfId="56" applyFont="1" applyBorder="1" applyAlignment="1">
      <alignment vertical="center" wrapText="1"/>
    </xf>
    <xf numFmtId="0" fontId="20" fillId="0" borderId="16" xfId="56" applyFont="1" applyBorder="1" applyAlignment="1">
      <alignment vertical="top"/>
    </xf>
    <xf numFmtId="0" fontId="19" fillId="0" borderId="16" xfId="56" applyFont="1" applyBorder="1" applyAlignment="1">
      <alignment vertical="top"/>
    </xf>
    <xf numFmtId="168" fontId="19" fillId="0" borderId="15" xfId="56" quotePrefix="1" applyNumberFormat="1" applyFont="1" applyBorder="1" applyAlignment="1">
      <alignment horizontal="center" vertical="top"/>
    </xf>
    <xf numFmtId="0" fontId="20" fillId="0" borderId="34" xfId="56" applyFont="1" applyBorder="1" applyAlignment="1">
      <alignment vertical="center" wrapText="1"/>
    </xf>
    <xf numFmtId="0" fontId="23" fillId="0" borderId="15" xfId="56" applyFont="1" applyBorder="1" applyAlignment="1">
      <alignment horizontal="center" vertical="top"/>
    </xf>
    <xf numFmtId="49" fontId="19" fillId="0" borderId="15" xfId="56" applyNumberFormat="1" applyFont="1" applyBorder="1" applyAlignment="1">
      <alignment horizontal="center" vertical="top" wrapText="1"/>
    </xf>
    <xf numFmtId="3" fontId="19" fillId="0" borderId="16" xfId="59" applyNumberFormat="1" applyFont="1" applyBorder="1" applyAlignment="1" applyProtection="1">
      <alignment horizontal="center" vertical="top" wrapText="1"/>
      <protection locked="0"/>
    </xf>
    <xf numFmtId="49" fontId="19" fillId="0" borderId="15" xfId="56" applyNumberFormat="1" applyFont="1" applyBorder="1" applyAlignment="1">
      <alignment horizontal="center" vertical="top"/>
    </xf>
    <xf numFmtId="49" fontId="19" fillId="0" borderId="16" xfId="56" applyNumberFormat="1" applyFont="1" applyBorder="1" applyAlignment="1">
      <alignment horizontal="center" vertical="top" wrapText="1"/>
    </xf>
    <xf numFmtId="3" fontId="19" fillId="0" borderId="16" xfId="59" applyNumberFormat="1" applyFont="1" applyBorder="1" applyAlignment="1" applyProtection="1">
      <alignment horizontal="center" vertical="top"/>
    </xf>
    <xf numFmtId="1" fontId="23" fillId="0" borderId="15" xfId="56" applyNumberFormat="1" applyFont="1" applyBorder="1" applyAlignment="1">
      <alignment horizontal="center" vertical="top" wrapText="1"/>
    </xf>
    <xf numFmtId="0" fontId="28" fillId="0" borderId="16" xfId="56" applyFont="1" applyBorder="1" applyAlignment="1">
      <alignment vertical="top" wrapText="1"/>
    </xf>
    <xf numFmtId="3" fontId="19" fillId="0" borderId="16" xfId="59" applyNumberFormat="1" applyFont="1" applyFill="1" applyBorder="1" applyAlignment="1">
      <alignment horizontal="center" vertical="top" wrapText="1"/>
    </xf>
    <xf numFmtId="0" fontId="19" fillId="0" borderId="16" xfId="56" applyFont="1" applyBorder="1" applyAlignment="1">
      <alignment horizontal="center" vertical="top"/>
    </xf>
    <xf numFmtId="3" fontId="19" fillId="0" borderId="16" xfId="59" applyNumberFormat="1" applyFont="1" applyFill="1" applyBorder="1" applyAlignment="1">
      <alignment horizontal="center" vertical="top"/>
    </xf>
    <xf numFmtId="0" fontId="19" fillId="0" borderId="16" xfId="60" applyBorder="1" applyAlignment="1">
      <alignment horizontal="center" vertical="top"/>
    </xf>
    <xf numFmtId="9" fontId="19" fillId="0" borderId="16" xfId="56" applyNumberFormat="1" applyFont="1" applyBorder="1" applyAlignment="1">
      <alignment horizontal="center" vertical="top" wrapText="1"/>
    </xf>
    <xf numFmtId="1" fontId="30" fillId="0" borderId="0" xfId="56" applyNumberFormat="1" applyFont="1" applyAlignment="1">
      <alignment horizontal="center" vertical="top"/>
    </xf>
    <xf numFmtId="3" fontId="30" fillId="0" borderId="0" xfId="59" applyNumberFormat="1" applyFont="1" applyFill="1" applyBorder="1" applyAlignment="1" applyProtection="1">
      <alignment horizontal="center" vertical="top"/>
      <protection locked="0"/>
    </xf>
    <xf numFmtId="41" fontId="19" fillId="0" borderId="20" xfId="52" applyNumberFormat="1" applyBorder="1"/>
    <xf numFmtId="0" fontId="0" fillId="0" borderId="0" xfId="52" applyFont="1" applyAlignment="1">
      <alignment horizontal="left" vertical="center"/>
    </xf>
    <xf numFmtId="0" fontId="30" fillId="0" borderId="0" xfId="37"/>
    <xf numFmtId="0" fontId="53" fillId="0" borderId="0" xfId="37" applyFont="1"/>
    <xf numFmtId="0" fontId="53" fillId="0" borderId="0" xfId="37" applyFont="1" applyAlignment="1">
      <alignment horizontal="center"/>
    </xf>
    <xf numFmtId="0" fontId="19" fillId="0" borderId="5" xfId="53" applyFont="1" applyBorder="1"/>
    <xf numFmtId="0" fontId="19" fillId="0" borderId="32" xfId="53" applyFont="1" applyBorder="1"/>
    <xf numFmtId="0" fontId="19" fillId="0" borderId="5" xfId="37" applyFont="1" applyBorder="1"/>
    <xf numFmtId="0" fontId="19" fillId="0" borderId="2" xfId="37" applyFont="1" applyBorder="1"/>
    <xf numFmtId="0" fontId="19" fillId="0" borderId="0" xfId="37" applyFont="1"/>
    <xf numFmtId="0" fontId="19" fillId="0" borderId="32" xfId="37" applyFont="1" applyBorder="1"/>
    <xf numFmtId="0" fontId="19" fillId="0" borderId="33" xfId="37" applyFont="1" applyBorder="1"/>
    <xf numFmtId="0" fontId="19" fillId="0" borderId="1" xfId="37" applyFont="1" applyBorder="1"/>
    <xf numFmtId="0" fontId="19" fillId="0" borderId="5" xfId="37" applyFont="1" applyBorder="1" applyAlignment="1">
      <alignment vertical="center"/>
    </xf>
    <xf numFmtId="0" fontId="19" fillId="0" borderId="0" xfId="52" applyAlignment="1">
      <alignment horizontal="left" vertical="top" wrapText="1" indent="1"/>
    </xf>
    <xf numFmtId="0" fontId="19" fillId="0" borderId="59" xfId="37" applyFont="1" applyBorder="1"/>
    <xf numFmtId="0" fontId="31" fillId="0" borderId="53" xfId="52" applyFont="1" applyBorder="1" applyAlignment="1">
      <alignment horizontal="left" indent="1"/>
    </xf>
    <xf numFmtId="0" fontId="19" fillId="0" borderId="53" xfId="52" applyBorder="1"/>
    <xf numFmtId="0" fontId="19" fillId="0" borderId="63" xfId="53" applyFont="1" applyBorder="1"/>
    <xf numFmtId="0" fontId="23" fillId="0" borderId="33" xfId="53" applyFont="1" applyBorder="1" applyAlignment="1">
      <alignment horizontal="right" vertical="center" wrapText="1" indent="1"/>
    </xf>
    <xf numFmtId="0" fontId="23" fillId="0" borderId="10" xfId="53" applyFont="1" applyBorder="1" applyAlignment="1">
      <alignment horizontal="center" vertical="center"/>
    </xf>
    <xf numFmtId="43" fontId="53" fillId="0" borderId="0" xfId="64" applyFont="1" applyBorder="1" applyAlignment="1">
      <alignment horizontal="right"/>
    </xf>
    <xf numFmtId="43" fontId="30" fillId="0" borderId="0" xfId="64" applyFont="1" applyBorder="1" applyAlignment="1">
      <alignment horizontal="right"/>
    </xf>
    <xf numFmtId="43" fontId="23" fillId="0" borderId="22" xfId="64" applyFont="1" applyBorder="1" applyAlignment="1">
      <alignment horizontal="center"/>
    </xf>
    <xf numFmtId="43" fontId="19" fillId="0" borderId="20" xfId="64" applyFont="1" applyBorder="1" applyAlignment="1">
      <alignment horizontal="right"/>
    </xf>
    <xf numFmtId="43" fontId="19" fillId="0" borderId="14" xfId="64" applyFont="1" applyBorder="1" applyAlignment="1">
      <alignment horizontal="right" vertical="center"/>
    </xf>
    <xf numFmtId="43" fontId="19" fillId="0" borderId="14" xfId="64" applyFont="1" applyBorder="1" applyAlignment="1">
      <alignment horizontal="center"/>
    </xf>
    <xf numFmtId="43" fontId="19" fillId="0" borderId="60" xfId="64" applyFont="1" applyBorder="1" applyAlignment="1">
      <alignment horizontal="center"/>
    </xf>
    <xf numFmtId="43" fontId="19" fillId="0" borderId="64" xfId="64" applyFont="1" applyBorder="1" applyAlignment="1">
      <alignment horizontal="right"/>
    </xf>
    <xf numFmtId="43" fontId="19" fillId="0" borderId="22" xfId="64" applyFont="1" applyBorder="1" applyAlignment="1">
      <alignment horizontal="right" vertical="center"/>
    </xf>
    <xf numFmtId="43" fontId="30" fillId="0" borderId="65" xfId="64" applyFont="1" applyBorder="1" applyAlignment="1">
      <alignment horizontal="right"/>
    </xf>
    <xf numFmtId="43" fontId="19" fillId="0" borderId="25" xfId="3" applyNumberFormat="1" applyBorder="1" applyAlignment="1" applyProtection="1">
      <alignment horizontal="center"/>
      <protection locked="0"/>
    </xf>
    <xf numFmtId="43" fontId="19" fillId="0" borderId="27" xfId="10" applyNumberFormat="1" applyFont="1" applyBorder="1" applyAlignment="1">
      <alignment horizontal="center" wrapText="1"/>
    </xf>
    <xf numFmtId="43" fontId="19" fillId="0" borderId="26" xfId="10" applyNumberFormat="1" applyFont="1" applyBorder="1" applyAlignment="1">
      <alignment horizontal="center" vertical="center" wrapText="1"/>
    </xf>
    <xf numFmtId="43" fontId="30" fillId="0" borderId="0" xfId="10" applyNumberFormat="1" applyFont="1" applyBorder="1" applyAlignment="1">
      <alignment horizontal="center" wrapText="1"/>
    </xf>
    <xf numFmtId="43" fontId="30" fillId="0" borderId="0" xfId="11" applyNumberFormat="1"/>
    <xf numFmtId="43" fontId="19" fillId="0" borderId="0" xfId="10" applyNumberFormat="1" applyFont="1" applyBorder="1" applyAlignment="1">
      <alignment horizontal="center" wrapText="1"/>
    </xf>
    <xf numFmtId="0" fontId="30" fillId="0" borderId="5" xfId="3" quotePrefix="1" applyFont="1" applyBorder="1" applyAlignment="1">
      <alignment horizontal="center" vertical="top"/>
    </xf>
    <xf numFmtId="0" fontId="19" fillId="0" borderId="0" xfId="7" applyNumberFormat="1" applyFont="1" applyBorder="1" applyAlignment="1">
      <alignment horizontal="centerContinuous" vertical="center"/>
    </xf>
    <xf numFmtId="0" fontId="19" fillId="0" borderId="6" xfId="7" applyNumberFormat="1" applyFont="1" applyBorder="1" applyAlignment="1">
      <alignment horizontal="centerContinuous" vertical="center"/>
    </xf>
    <xf numFmtId="0" fontId="23" fillId="0" borderId="7" xfId="3" applyFont="1" applyBorder="1" applyAlignment="1">
      <alignment horizontal="center" vertical="top"/>
    </xf>
    <xf numFmtId="0" fontId="23" fillId="0" borderId="19" xfId="3" applyFont="1" applyBorder="1" applyAlignment="1">
      <alignment horizontal="center"/>
    </xf>
    <xf numFmtId="0" fontId="23" fillId="0" borderId="19" xfId="3" applyFont="1" applyBorder="1" applyAlignment="1" applyProtection="1">
      <alignment horizontal="center"/>
      <protection locked="0"/>
    </xf>
    <xf numFmtId="0" fontId="23" fillId="0" borderId="20" xfId="3" applyFont="1" applyBorder="1" applyAlignment="1" applyProtection="1">
      <alignment horizontal="center"/>
      <protection locked="0"/>
    </xf>
    <xf numFmtId="0" fontId="23" fillId="0" borderId="9" xfId="3" applyFont="1" applyBorder="1" applyAlignment="1">
      <alignment horizontal="center" vertical="top"/>
    </xf>
    <xf numFmtId="0" fontId="23" fillId="0" borderId="21" xfId="3" applyFont="1" applyBorder="1" applyAlignment="1">
      <alignment horizontal="center"/>
    </xf>
    <xf numFmtId="0" fontId="23" fillId="0" borderId="21" xfId="3" applyFont="1" applyBorder="1" applyAlignment="1" applyProtection="1">
      <alignment horizontal="center"/>
      <protection locked="0"/>
    </xf>
    <xf numFmtId="0" fontId="23" fillId="0" borderId="22" xfId="3" applyFont="1" applyBorder="1" applyAlignment="1" applyProtection="1">
      <alignment horizontal="center"/>
      <protection locked="0"/>
    </xf>
    <xf numFmtId="4" fontId="0" fillId="0" borderId="16" xfId="15" applyNumberFormat="1" applyFont="1" applyBorder="1" applyAlignment="1" applyProtection="1">
      <alignment horizontal="center"/>
      <protection locked="0"/>
    </xf>
    <xf numFmtId="0" fontId="0" fillId="0" borderId="16" xfId="21" applyFont="1" applyBorder="1" applyAlignment="1">
      <alignment horizontal="left" vertical="center" wrapText="1"/>
    </xf>
    <xf numFmtId="4" fontId="19" fillId="0" borderId="16" xfId="5" applyNumberFormat="1" applyFont="1" applyBorder="1" applyAlignment="1" applyProtection="1">
      <alignment horizontal="center"/>
      <protection locked="0"/>
    </xf>
    <xf numFmtId="0" fontId="28" fillId="0" borderId="0" xfId="3" applyFont="1" applyAlignment="1">
      <alignment vertical="center" wrapText="1"/>
    </xf>
    <xf numFmtId="2" fontId="19" fillId="0" borderId="16" xfId="5" applyNumberFormat="1" applyFont="1" applyBorder="1" applyAlignment="1">
      <alignment horizontal="left"/>
    </xf>
    <xf numFmtId="2" fontId="19" fillId="0" borderId="16" xfId="5" applyNumberFormat="1" applyFont="1" applyBorder="1" applyAlignment="1">
      <alignment horizontal="center"/>
    </xf>
    <xf numFmtId="4" fontId="0" fillId="0" borderId="16" xfId="28" applyNumberFormat="1" applyFont="1" applyBorder="1" applyAlignment="1">
      <alignment horizontal="center" vertical="center" wrapText="1"/>
    </xf>
    <xf numFmtId="0" fontId="0" fillId="2" borderId="16" xfId="19" applyFont="1" applyFill="1" applyBorder="1" applyAlignment="1">
      <alignment vertical="top" wrapText="1"/>
    </xf>
    <xf numFmtId="43" fontId="0" fillId="0" borderId="16" xfId="17" applyFont="1" applyBorder="1" applyAlignment="1" applyProtection="1">
      <alignment horizontal="center" vertical="center"/>
      <protection locked="0"/>
    </xf>
    <xf numFmtId="0" fontId="19" fillId="0" borderId="5" xfId="9" quotePrefix="1" applyFont="1" applyBorder="1" applyAlignment="1">
      <alignment horizontal="left"/>
    </xf>
    <xf numFmtId="0" fontId="30" fillId="0" borderId="6" xfId="9" applyFont="1" applyBorder="1" applyAlignment="1">
      <alignment horizontal="left"/>
    </xf>
    <xf numFmtId="0" fontId="19" fillId="0" borderId="0" xfId="9" applyFont="1" applyAlignment="1">
      <alignment horizontal="center"/>
    </xf>
    <xf numFmtId="0" fontId="19" fillId="0" borderId="32" xfId="9" applyFont="1" applyBorder="1" applyAlignment="1">
      <alignment horizontal="left"/>
    </xf>
    <xf numFmtId="0" fontId="30" fillId="0" borderId="11" xfId="9" applyFont="1" applyBorder="1" applyAlignment="1">
      <alignment horizontal="left"/>
    </xf>
    <xf numFmtId="0" fontId="23" fillId="0" borderId="7" xfId="9" applyFont="1" applyBorder="1" applyAlignment="1">
      <alignment horizontal="center"/>
    </xf>
    <xf numFmtId="4" fontId="32" fillId="0" borderId="35" xfId="9" applyNumberFormat="1" applyFont="1" applyBorder="1" applyAlignment="1" applyProtection="1">
      <alignment horizontal="center"/>
      <protection locked="0"/>
    </xf>
    <xf numFmtId="0" fontId="23" fillId="0" borderId="9" xfId="9" applyFont="1" applyBorder="1" applyAlignment="1">
      <alignment horizontal="center"/>
    </xf>
    <xf numFmtId="0" fontId="32" fillId="0" borderId="11" xfId="9" applyFont="1" applyBorder="1" applyAlignment="1">
      <alignment horizontal="left"/>
    </xf>
    <xf numFmtId="0" fontId="19" fillId="0" borderId="23" xfId="9" applyFont="1" applyBorder="1" applyAlignment="1">
      <alignment horizontal="center"/>
    </xf>
    <xf numFmtId="0" fontId="19" fillId="0" borderId="24" xfId="9" applyFont="1" applyBorder="1" applyAlignment="1">
      <alignment horizontal="left"/>
    </xf>
    <xf numFmtId="0" fontId="19" fillId="0" borderId="24" xfId="9" applyFont="1" applyBorder="1" applyAlignment="1">
      <alignment horizontal="center"/>
    </xf>
    <xf numFmtId="0" fontId="19" fillId="0" borderId="24" xfId="9" applyFont="1" applyBorder="1" applyAlignment="1">
      <alignment horizontal="justify"/>
    </xf>
    <xf numFmtId="0" fontId="30" fillId="0" borderId="36" xfId="9" applyFont="1" applyBorder="1" applyAlignment="1">
      <alignment horizontal="left"/>
    </xf>
    <xf numFmtId="0" fontId="23" fillId="0" borderId="38" xfId="9" applyFont="1" applyBorder="1" applyAlignment="1">
      <alignment horizontal="center" vertical="top"/>
    </xf>
    <xf numFmtId="0" fontId="20" fillId="0" borderId="39" xfId="9" applyFont="1" applyBorder="1" applyAlignment="1">
      <alignment horizontal="left" vertical="top"/>
    </xf>
    <xf numFmtId="0" fontId="19" fillId="0" borderId="39" xfId="9" applyFont="1" applyBorder="1" applyAlignment="1">
      <alignment horizontal="center"/>
    </xf>
    <xf numFmtId="0" fontId="19" fillId="0" borderId="39" xfId="9" applyFont="1" applyBorder="1" applyAlignment="1">
      <alignment horizontal="justify"/>
    </xf>
    <xf numFmtId="0" fontId="23" fillId="0" borderId="15" xfId="9" applyFont="1" applyBorder="1" applyAlignment="1">
      <alignment horizontal="center" vertical="top"/>
    </xf>
    <xf numFmtId="0" fontId="20" fillId="0" borderId="16" xfId="9" applyFont="1" applyBorder="1" applyAlignment="1">
      <alignment horizontal="left" wrapText="1"/>
    </xf>
    <xf numFmtId="0" fontId="23" fillId="0" borderId="16" xfId="9" applyFont="1" applyBorder="1" applyAlignment="1">
      <alignment horizontal="center"/>
    </xf>
    <xf numFmtId="0" fontId="19" fillId="0" borderId="16" xfId="9" applyFont="1" applyBorder="1" applyAlignment="1">
      <alignment horizontal="left" wrapText="1"/>
    </xf>
    <xf numFmtId="0" fontId="19" fillId="0" borderId="16" xfId="9" applyFont="1" applyBorder="1" applyAlignment="1">
      <alignment horizontal="center"/>
    </xf>
    <xf numFmtId="4" fontId="19" fillId="0" borderId="16" xfId="9" applyNumberFormat="1" applyFont="1" applyBorder="1" applyAlignment="1" applyProtection="1">
      <alignment horizontal="center"/>
      <protection locked="0"/>
    </xf>
    <xf numFmtId="0" fontId="19" fillId="0" borderId="16" xfId="9" applyFont="1" applyBorder="1" applyAlignment="1">
      <alignment horizontal="left" vertical="top" wrapText="1"/>
    </xf>
    <xf numFmtId="0" fontId="19" fillId="0" borderId="16" xfId="9" applyFont="1" applyBorder="1" applyAlignment="1">
      <alignment horizontal="justify"/>
    </xf>
    <xf numFmtId="0" fontId="19" fillId="0" borderId="16" xfId="9" quotePrefix="1" applyFont="1" applyBorder="1" applyAlignment="1">
      <alignment horizontal="left" wrapText="1"/>
    </xf>
    <xf numFmtId="1" fontId="19" fillId="0" borderId="16" xfId="9" applyNumberFormat="1" applyFont="1" applyBorder="1" applyAlignment="1" applyProtection="1">
      <alignment horizontal="center"/>
      <protection locked="0"/>
    </xf>
    <xf numFmtId="0" fontId="23" fillId="0" borderId="48" xfId="9" applyFont="1" applyBorder="1" applyAlignment="1">
      <alignment horizontal="center" vertical="top"/>
    </xf>
    <xf numFmtId="0" fontId="23" fillId="0" borderId="18" xfId="9" applyFont="1" applyBorder="1" applyAlignment="1">
      <alignment horizontal="center"/>
    </xf>
    <xf numFmtId="0" fontId="19" fillId="0" borderId="48" xfId="9" applyFont="1" applyBorder="1" applyAlignment="1">
      <alignment horizontal="center" vertical="top"/>
    </xf>
    <xf numFmtId="0" fontId="19" fillId="0" borderId="18" xfId="9" applyFont="1" applyBorder="1" applyAlignment="1">
      <alignment horizontal="center"/>
    </xf>
    <xf numFmtId="0" fontId="23" fillId="0" borderId="16" xfId="9" applyFont="1" applyBorder="1" applyAlignment="1">
      <alignment horizontal="left" wrapText="1"/>
    </xf>
    <xf numFmtId="0" fontId="19" fillId="0" borderId="16" xfId="893" applyFont="1" applyBorder="1" applyAlignment="1">
      <alignment horizontal="left" wrapText="1"/>
    </xf>
    <xf numFmtId="0" fontId="19" fillId="0" borderId="16" xfId="14" applyFont="1" applyBorder="1" applyAlignment="1">
      <alignment horizontal="left" vertical="top" wrapText="1"/>
    </xf>
    <xf numFmtId="0" fontId="19" fillId="0" borderId="45" xfId="9" applyFont="1" applyBorder="1" applyAlignment="1">
      <alignment horizontal="center" vertical="top"/>
    </xf>
    <xf numFmtId="0" fontId="19" fillId="0" borderId="26" xfId="9" applyFont="1" applyBorder="1" applyAlignment="1">
      <alignment horizontal="left" wrapText="1"/>
    </xf>
    <xf numFmtId="0" fontId="19" fillId="0" borderId="42" xfId="9" applyFont="1" applyBorder="1" applyAlignment="1">
      <alignment horizontal="center"/>
    </xf>
    <xf numFmtId="0" fontId="19" fillId="0" borderId="26" xfId="9" applyFont="1" applyBorder="1" applyAlignment="1">
      <alignment horizontal="center"/>
    </xf>
    <xf numFmtId="0" fontId="19" fillId="0" borderId="48" xfId="893" applyFont="1" applyBorder="1" applyAlignment="1">
      <alignment horizontal="center" vertical="center"/>
    </xf>
    <xf numFmtId="0" fontId="19" fillId="0" borderId="18" xfId="893" applyFont="1" applyBorder="1" applyAlignment="1">
      <alignment horizontal="center" vertical="center"/>
    </xf>
    <xf numFmtId="0" fontId="19" fillId="0" borderId="16" xfId="893" applyFont="1" applyBorder="1" applyAlignment="1">
      <alignment horizontal="center" vertical="center"/>
    </xf>
    <xf numFmtId="0" fontId="23" fillId="0" borderId="16" xfId="893" applyFont="1" applyBorder="1" applyAlignment="1">
      <alignment horizontal="left" wrapText="1"/>
    </xf>
    <xf numFmtId="2" fontId="19" fillId="0" borderId="48" xfId="9" applyNumberFormat="1" applyFont="1" applyBorder="1" applyAlignment="1">
      <alignment horizontal="center" vertical="top"/>
    </xf>
    <xf numFmtId="0" fontId="23" fillId="0" borderId="23" xfId="9" applyFont="1" applyBorder="1" applyAlignment="1">
      <alignment horizontal="center" vertical="top"/>
    </xf>
    <xf numFmtId="0" fontId="20" fillId="0" borderId="24" xfId="9" applyFont="1" applyBorder="1" applyAlignment="1">
      <alignment horizontal="left" wrapText="1"/>
    </xf>
    <xf numFmtId="0" fontId="23" fillId="0" borderId="24" xfId="9" applyFont="1" applyBorder="1" applyAlignment="1">
      <alignment horizontal="center"/>
    </xf>
    <xf numFmtId="0" fontId="20" fillId="0" borderId="16" xfId="33" applyFont="1" applyBorder="1" applyAlignment="1">
      <alignment horizontal="left" wrapText="1"/>
    </xf>
    <xf numFmtId="0" fontId="20" fillId="0" borderId="16" xfId="9" applyFont="1" applyBorder="1" applyAlignment="1">
      <alignment horizontal="left" vertical="top" wrapText="1"/>
    </xf>
    <xf numFmtId="0" fontId="19" fillId="0" borderId="38" xfId="9" applyFont="1" applyBorder="1" applyAlignment="1">
      <alignment horizontal="center" vertical="top"/>
    </xf>
    <xf numFmtId="0" fontId="20" fillId="0" borderId="39" xfId="9" applyFont="1" applyBorder="1" applyAlignment="1">
      <alignment horizontal="left" vertical="top" wrapText="1"/>
    </xf>
    <xf numFmtId="0" fontId="23" fillId="0" borderId="16" xfId="9" applyFont="1" applyBorder="1" applyAlignment="1">
      <alignment horizontal="left" vertical="top" wrapText="1"/>
    </xf>
    <xf numFmtId="0" fontId="30" fillId="0" borderId="37" xfId="9" applyFont="1" applyBorder="1"/>
    <xf numFmtId="0" fontId="23" fillId="0" borderId="15" xfId="9" applyFont="1" applyBorder="1" applyAlignment="1">
      <alignment horizontal="center"/>
    </xf>
    <xf numFmtId="3" fontId="19" fillId="2" borderId="16" xfId="19" applyNumberFormat="1" applyFont="1" applyFill="1" applyBorder="1" applyAlignment="1">
      <alignment horizontal="center" wrapText="1"/>
    </xf>
    <xf numFmtId="0" fontId="19" fillId="0" borderId="31" xfId="9" applyFont="1" applyBorder="1" applyAlignment="1">
      <alignment horizontal="center" vertical="top"/>
    </xf>
    <xf numFmtId="0" fontId="19" fillId="0" borderId="26" xfId="4" applyBorder="1" applyAlignment="1">
      <alignment vertical="top" wrapText="1"/>
    </xf>
    <xf numFmtId="168" fontId="23" fillId="0" borderId="15" xfId="9" applyNumberFormat="1" applyFont="1" applyBorder="1" applyAlignment="1">
      <alignment horizontal="center" vertical="top"/>
    </xf>
    <xf numFmtId="49" fontId="23" fillId="0" borderId="15" xfId="669" applyNumberFormat="1" applyFont="1" applyBorder="1" applyAlignment="1">
      <alignment horizontal="center" vertical="top"/>
    </xf>
    <xf numFmtId="0" fontId="20" fillId="0" borderId="16" xfId="669" applyFont="1" applyBorder="1" applyAlignment="1">
      <alignment vertical="top" wrapText="1"/>
    </xf>
    <xf numFmtId="0" fontId="19" fillId="0" borderId="16" xfId="669" applyBorder="1" applyAlignment="1">
      <alignment horizontal="center" wrapText="1"/>
    </xf>
    <xf numFmtId="3" fontId="19" fillId="0" borderId="16" xfId="669" applyNumberFormat="1" applyBorder="1" applyAlignment="1">
      <alignment horizontal="center" wrapText="1"/>
    </xf>
    <xf numFmtId="49" fontId="19" fillId="0" borderId="15" xfId="669" applyNumberFormat="1" applyBorder="1" applyAlignment="1">
      <alignment horizontal="center" vertical="top"/>
    </xf>
    <xf numFmtId="0" fontId="19" fillId="0" borderId="16" xfId="669" applyBorder="1" applyAlignment="1">
      <alignment vertical="top" wrapText="1"/>
    </xf>
    <xf numFmtId="49" fontId="23" fillId="0" borderId="15" xfId="9" applyNumberFormat="1" applyFont="1" applyBorder="1" applyAlignment="1">
      <alignment horizontal="center" vertical="top"/>
    </xf>
    <xf numFmtId="0" fontId="20" fillId="0" borderId="16" xfId="19" applyFont="1" applyBorder="1" applyAlignment="1">
      <alignment vertical="center" wrapText="1"/>
    </xf>
    <xf numFmtId="0" fontId="19" fillId="0" borderId="0" xfId="9" applyFont="1" applyAlignment="1">
      <alignment horizontal="justify"/>
    </xf>
    <xf numFmtId="0" fontId="30" fillId="0" borderId="0" xfId="9" applyFont="1" applyAlignment="1">
      <alignment horizontal="center"/>
    </xf>
    <xf numFmtId="0" fontId="30" fillId="0" borderId="0" xfId="9" applyFont="1" applyAlignment="1">
      <alignment horizontal="justify"/>
    </xf>
    <xf numFmtId="4" fontId="30" fillId="0" borderId="0" xfId="9" applyNumberFormat="1" applyFont="1" applyAlignment="1">
      <alignment horizontal="center"/>
    </xf>
    <xf numFmtId="4" fontId="23" fillId="0" borderId="13" xfId="24" applyNumberFormat="1" applyFont="1" applyBorder="1" applyAlignment="1" applyProtection="1">
      <alignment horizontal="left"/>
      <protection locked="0"/>
    </xf>
    <xf numFmtId="0" fontId="19" fillId="0" borderId="5" xfId="24" quotePrefix="1" applyFont="1" applyBorder="1" applyAlignment="1">
      <alignment horizontal="left"/>
    </xf>
    <xf numFmtId="4" fontId="23" fillId="0" borderId="0" xfId="24" applyNumberFormat="1" applyFont="1" applyAlignment="1" applyProtection="1">
      <alignment horizontal="left" vertical="center"/>
      <protection locked="0"/>
    </xf>
    <xf numFmtId="165" fontId="19" fillId="0" borderId="0" xfId="896" applyNumberFormat="1" applyFont="1" applyBorder="1" applyAlignment="1">
      <alignment horizontal="centerContinuous" vertical="center"/>
    </xf>
    <xf numFmtId="4" fontId="20" fillId="0" borderId="0" xfId="24" applyNumberFormat="1" applyFont="1" applyAlignment="1" applyProtection="1">
      <alignment horizontal="left" vertical="center"/>
      <protection locked="0"/>
    </xf>
    <xf numFmtId="0" fontId="19" fillId="0" borderId="32" xfId="24" applyFont="1" applyBorder="1" applyAlignment="1">
      <alignment horizontal="left"/>
    </xf>
    <xf numFmtId="4" fontId="23" fillId="0" borderId="0" xfId="24" applyNumberFormat="1" applyFont="1" applyAlignment="1" applyProtection="1">
      <alignment horizontal="left"/>
      <protection locked="0"/>
    </xf>
    <xf numFmtId="4" fontId="23" fillId="0" borderId="33" xfId="24" applyNumberFormat="1" applyFont="1" applyBorder="1" applyAlignment="1" applyProtection="1">
      <alignment horizontal="left"/>
      <protection locked="0"/>
    </xf>
    <xf numFmtId="0" fontId="23" fillId="0" borderId="7" xfId="24" applyFont="1" applyBorder="1" applyAlignment="1">
      <alignment horizontal="center"/>
    </xf>
    <xf numFmtId="0" fontId="23" fillId="0" borderId="19" xfId="24" applyFont="1" applyBorder="1" applyAlignment="1">
      <alignment horizontal="center"/>
    </xf>
    <xf numFmtId="49" fontId="23" fillId="0" borderId="19" xfId="24" applyNumberFormat="1" applyFont="1" applyBorder="1" applyAlignment="1">
      <alignment horizontal="right"/>
    </xf>
    <xf numFmtId="4" fontId="23" fillId="0" borderId="19" xfId="24" applyNumberFormat="1" applyFont="1" applyBorder="1" applyAlignment="1" applyProtection="1">
      <alignment horizontal="center"/>
      <protection locked="0"/>
    </xf>
    <xf numFmtId="0" fontId="23" fillId="0" borderId="9" xfId="24" applyFont="1" applyBorder="1" applyAlignment="1">
      <alignment horizontal="center"/>
    </xf>
    <xf numFmtId="0" fontId="23" fillId="0" borderId="21" xfId="24" applyFont="1" applyBorder="1" applyAlignment="1">
      <alignment horizontal="left"/>
    </xf>
    <xf numFmtId="0" fontId="23" fillId="0" borderId="21" xfId="24" applyFont="1" applyBorder="1" applyAlignment="1">
      <alignment horizontal="center"/>
    </xf>
    <xf numFmtId="49" fontId="23" fillId="0" borderId="21" xfId="24" applyNumberFormat="1" applyFont="1" applyBorder="1" applyAlignment="1">
      <alignment horizontal="right"/>
    </xf>
    <xf numFmtId="4" fontId="23" fillId="0" borderId="21" xfId="24" applyNumberFormat="1" applyFont="1" applyBorder="1" applyAlignment="1" applyProtection="1">
      <alignment horizontal="center"/>
      <protection locked="0"/>
    </xf>
    <xf numFmtId="0" fontId="19" fillId="0" borderId="23" xfId="24" applyFont="1" applyBorder="1" applyAlignment="1">
      <alignment horizontal="center"/>
    </xf>
    <xf numFmtId="0" fontId="19" fillId="0" borderId="24" xfId="24" applyFont="1" applyBorder="1" applyAlignment="1">
      <alignment horizontal="left"/>
    </xf>
    <xf numFmtId="0" fontId="19" fillId="0" borderId="24" xfId="24" applyFont="1" applyBorder="1" applyAlignment="1">
      <alignment horizontal="center"/>
    </xf>
    <xf numFmtId="49" fontId="19" fillId="0" borderId="24" xfId="24" applyNumberFormat="1" applyFont="1" applyBorder="1" applyAlignment="1">
      <alignment horizontal="right"/>
    </xf>
    <xf numFmtId="4" fontId="19" fillId="0" borderId="24" xfId="24" applyNumberFormat="1" applyFont="1" applyBorder="1" applyAlignment="1" applyProtection="1">
      <alignment horizontal="left"/>
      <protection locked="0"/>
    </xf>
    <xf numFmtId="0" fontId="23" fillId="0" borderId="15" xfId="24" applyFont="1" applyBorder="1" applyAlignment="1">
      <alignment horizontal="center" vertical="center"/>
    </xf>
    <xf numFmtId="0" fontId="20" fillId="0" borderId="16" xfId="24" applyFont="1" applyBorder="1" applyAlignment="1">
      <alignment horizontal="left" vertical="center" wrapText="1"/>
    </xf>
    <xf numFmtId="0" fontId="23" fillId="0" borderId="16" xfId="24" applyFont="1" applyBorder="1" applyAlignment="1">
      <alignment horizontal="center"/>
    </xf>
    <xf numFmtId="49" fontId="23" fillId="0" borderId="16" xfId="897" applyNumberFormat="1" applyFont="1" applyBorder="1" applyAlignment="1">
      <alignment horizontal="right"/>
    </xf>
    <xf numFmtId="4" fontId="23" fillId="0" borderId="16" xfId="24" applyNumberFormat="1" applyFont="1" applyBorder="1" applyAlignment="1" applyProtection="1">
      <alignment horizontal="left"/>
      <protection locked="0"/>
    </xf>
    <xf numFmtId="0" fontId="32" fillId="0" borderId="37" xfId="24" applyFont="1" applyBorder="1" applyAlignment="1">
      <alignment horizontal="left"/>
    </xf>
    <xf numFmtId="0" fontId="32" fillId="0" borderId="0" xfId="24" applyFont="1" applyAlignment="1">
      <alignment horizontal="left"/>
    </xf>
    <xf numFmtId="0" fontId="23" fillId="0" borderId="15" xfId="24" applyFont="1" applyBorder="1" applyAlignment="1">
      <alignment horizontal="center" vertical="top"/>
    </xf>
    <xf numFmtId="0" fontId="20" fillId="0" borderId="16" xfId="24" applyFont="1" applyBorder="1" applyAlignment="1">
      <alignment horizontal="left" vertical="top" wrapText="1"/>
    </xf>
    <xf numFmtId="0" fontId="25" fillId="0" borderId="16" xfId="32" applyFont="1" applyBorder="1" applyAlignment="1">
      <alignment horizontal="left" vertical="top" wrapText="1"/>
    </xf>
    <xf numFmtId="0" fontId="26" fillId="0" borderId="16" xfId="32" applyFont="1" applyBorder="1" applyAlignment="1">
      <alignment horizontal="left" vertical="top" wrapText="1"/>
    </xf>
    <xf numFmtId="0" fontId="23" fillId="0" borderId="16" xfId="32" applyFont="1" applyBorder="1" applyAlignment="1">
      <alignment horizontal="left" vertical="top" wrapText="1"/>
    </xf>
    <xf numFmtId="0" fontId="19" fillId="0" borderId="15" xfId="24" applyFont="1" applyBorder="1" applyAlignment="1">
      <alignment horizontal="center" vertical="top"/>
    </xf>
    <xf numFmtId="0" fontId="19" fillId="0" borderId="16" xfId="24" applyFont="1" applyBorder="1" applyAlignment="1">
      <alignment horizontal="left" vertical="top" wrapText="1"/>
    </xf>
    <xf numFmtId="0" fontId="19" fillId="0" borderId="16" xfId="24" applyFont="1" applyBorder="1" applyAlignment="1">
      <alignment horizontal="center"/>
    </xf>
    <xf numFmtId="39" fontId="19" fillId="0" borderId="16" xfId="26" applyNumberFormat="1" applyFont="1" applyBorder="1" applyAlignment="1">
      <alignment horizontal="center"/>
    </xf>
    <xf numFmtId="4" fontId="19" fillId="0" borderId="16" xfId="24" applyNumberFormat="1" applyFont="1" applyBorder="1" applyAlignment="1" applyProtection="1">
      <alignment horizontal="center"/>
      <protection locked="0"/>
    </xf>
    <xf numFmtId="0" fontId="30" fillId="0" borderId="37" xfId="24" applyBorder="1" applyAlignment="1">
      <alignment horizontal="left"/>
    </xf>
    <xf numFmtId="0" fontId="0" fillId="0" borderId="16" xfId="24" applyFont="1" applyBorder="1" applyAlignment="1">
      <alignment horizontal="left" vertical="top" wrapText="1"/>
    </xf>
    <xf numFmtId="49" fontId="19" fillId="0" borderId="16" xfId="897" applyNumberFormat="1" applyFont="1" applyBorder="1" applyAlignment="1">
      <alignment horizontal="center"/>
    </xf>
    <xf numFmtId="4" fontId="19" fillId="0" borderId="16" xfId="24" applyNumberFormat="1" applyFont="1" applyBorder="1" applyAlignment="1" applyProtection="1">
      <alignment horizontal="left"/>
      <protection locked="0"/>
    </xf>
    <xf numFmtId="0" fontId="28" fillId="0" borderId="16" xfId="24" applyFont="1" applyBorder="1" applyAlignment="1">
      <alignment horizontal="left" vertical="top" wrapText="1"/>
    </xf>
    <xf numFmtId="49" fontId="19" fillId="0" borderId="16" xfId="897" applyNumberFormat="1" applyFont="1" applyBorder="1" applyAlignment="1">
      <alignment horizontal="right"/>
    </xf>
    <xf numFmtId="37" fontId="19" fillId="0" borderId="16" xfId="26" applyNumberFormat="1" applyFont="1" applyBorder="1" applyAlignment="1">
      <alignment horizontal="center"/>
    </xf>
    <xf numFmtId="49" fontId="23" fillId="0" borderId="16" xfId="897" applyNumberFormat="1" applyFont="1" applyBorder="1" applyAlignment="1">
      <alignment horizontal="center"/>
    </xf>
    <xf numFmtId="0" fontId="19" fillId="0" borderId="16" xfId="24" applyFont="1" applyBorder="1" applyAlignment="1">
      <alignment horizontal="left" wrapText="1"/>
    </xf>
    <xf numFmtId="0" fontId="0" fillId="0" borderId="16" xfId="24" applyFont="1" applyBorder="1" applyAlignment="1">
      <alignment horizontal="left" vertical="center" wrapText="1"/>
    </xf>
    <xf numFmtId="2" fontId="19" fillId="0" borderId="15" xfId="24" applyNumberFormat="1" applyFont="1" applyBorder="1" applyAlignment="1">
      <alignment horizontal="center" vertical="top"/>
    </xf>
    <xf numFmtId="49" fontId="0" fillId="0" borderId="16" xfId="897" applyNumberFormat="1" applyFont="1" applyBorder="1" applyAlignment="1">
      <alignment horizontal="center"/>
    </xf>
    <xf numFmtId="0" fontId="30" fillId="0" borderId="15" xfId="24" applyBorder="1" applyAlignment="1">
      <alignment horizontal="left"/>
    </xf>
    <xf numFmtId="0" fontId="30" fillId="0" borderId="16" xfId="24" applyBorder="1" applyAlignment="1">
      <alignment horizontal="left"/>
    </xf>
    <xf numFmtId="0" fontId="30" fillId="0" borderId="16" xfId="24" applyBorder="1" applyAlignment="1">
      <alignment horizontal="center"/>
    </xf>
    <xf numFmtId="49" fontId="30" fillId="0" borderId="16" xfId="24" applyNumberFormat="1" applyBorder="1" applyAlignment="1">
      <alignment horizontal="right"/>
    </xf>
    <xf numFmtId="4" fontId="30" fillId="0" borderId="16" xfId="24" applyNumberFormat="1" applyBorder="1" applyAlignment="1">
      <alignment horizontal="left"/>
    </xf>
    <xf numFmtId="2" fontId="19" fillId="0" borderId="31" xfId="24" applyNumberFormat="1" applyFont="1" applyBorder="1" applyAlignment="1">
      <alignment horizontal="center" vertical="top"/>
    </xf>
    <xf numFmtId="0" fontId="19" fillId="0" borderId="26" xfId="24" applyFont="1" applyBorder="1" applyAlignment="1">
      <alignment horizontal="left" vertical="center" wrapText="1"/>
    </xf>
    <xf numFmtId="0" fontId="19" fillId="0" borderId="26" xfId="24" applyFont="1" applyBorder="1" applyAlignment="1">
      <alignment horizontal="center"/>
    </xf>
    <xf numFmtId="49" fontId="0" fillId="0" borderId="26" xfId="897" applyNumberFormat="1" applyFont="1" applyBorder="1" applyAlignment="1">
      <alignment horizontal="center"/>
    </xf>
    <xf numFmtId="4" fontId="19" fillId="0" borderId="26" xfId="24" applyNumberFormat="1" applyFont="1" applyBorder="1" applyAlignment="1" applyProtection="1">
      <alignment horizontal="center"/>
      <protection locked="0"/>
    </xf>
    <xf numFmtId="0" fontId="23" fillId="0" borderId="38" xfId="24" applyFont="1" applyBorder="1" applyAlignment="1">
      <alignment horizontal="center" vertical="center"/>
    </xf>
    <xf numFmtId="0" fontId="20" fillId="0" borderId="39" xfId="24" applyFont="1" applyBorder="1" applyAlignment="1">
      <alignment horizontal="left" vertical="center" wrapText="1"/>
    </xf>
    <xf numFmtId="0" fontId="23" fillId="0" borderId="39" xfId="24" applyFont="1" applyBorder="1" applyAlignment="1">
      <alignment horizontal="center"/>
    </xf>
    <xf numFmtId="49" fontId="19" fillId="0" borderId="39" xfId="897" applyNumberFormat="1" applyFont="1" applyBorder="1" applyAlignment="1">
      <alignment horizontal="center"/>
    </xf>
    <xf numFmtId="4" fontId="19" fillId="0" borderId="39" xfId="24" applyNumberFormat="1" applyFont="1" applyBorder="1" applyAlignment="1" applyProtection="1">
      <alignment horizontal="center"/>
      <protection locked="0"/>
    </xf>
    <xf numFmtId="0" fontId="19" fillId="0" borderId="15" xfId="24" applyFont="1" applyBorder="1" applyAlignment="1">
      <alignment horizontal="center" vertical="center"/>
    </xf>
    <xf numFmtId="0" fontId="19" fillId="0" borderId="16" xfId="24" applyFont="1" applyBorder="1" applyAlignment="1">
      <alignment horizontal="left" vertical="center" wrapText="1"/>
    </xf>
    <xf numFmtId="0" fontId="19" fillId="0" borderId="16" xfId="24" applyFont="1" applyBorder="1" applyAlignment="1">
      <alignment horizontal="center" vertical="center"/>
    </xf>
    <xf numFmtId="49" fontId="19" fillId="0" borderId="16" xfId="897" applyNumberFormat="1" applyFont="1" applyBorder="1" applyAlignment="1">
      <alignment horizontal="center" vertical="center"/>
    </xf>
    <xf numFmtId="4" fontId="19" fillId="0" borderId="16" xfId="24" applyNumberFormat="1" applyFont="1" applyBorder="1" applyAlignment="1" applyProtection="1">
      <alignment horizontal="center" vertical="center"/>
      <protection locked="0"/>
    </xf>
    <xf numFmtId="0" fontId="30" fillId="0" borderId="37" xfId="24" applyBorder="1" applyAlignment="1">
      <alignment horizontal="left" vertical="center"/>
    </xf>
    <xf numFmtId="0" fontId="30" fillId="0" borderId="0" xfId="24" applyAlignment="1">
      <alignment horizontal="left" vertical="center"/>
    </xf>
    <xf numFmtId="0" fontId="28" fillId="0" borderId="16" xfId="24" applyFont="1" applyBorder="1" applyAlignment="1">
      <alignment horizontal="left" vertical="center" wrapText="1"/>
    </xf>
    <xf numFmtId="0" fontId="19" fillId="0" borderId="34" xfId="24" applyFont="1" applyBorder="1" applyAlignment="1">
      <alignment horizontal="left" vertical="center" wrapText="1"/>
    </xf>
    <xf numFmtId="49" fontId="0" fillId="0" borderId="18" xfId="897" applyNumberFormat="1" applyFont="1" applyBorder="1" applyAlignment="1">
      <alignment horizontal="center"/>
    </xf>
    <xf numFmtId="168" fontId="19" fillId="0" borderId="15" xfId="24" applyNumberFormat="1" applyFont="1" applyBorder="1" applyAlignment="1">
      <alignment horizontal="center" vertical="top"/>
    </xf>
    <xf numFmtId="0" fontId="30" fillId="0" borderId="72" xfId="24" applyBorder="1" applyAlignment="1">
      <alignment horizontal="left"/>
    </xf>
    <xf numFmtId="0" fontId="30" fillId="0" borderId="33" xfId="24" applyBorder="1" applyAlignment="1">
      <alignment horizontal="left"/>
    </xf>
    <xf numFmtId="0" fontId="19" fillId="0" borderId="26" xfId="24" applyFont="1" applyBorder="1" applyAlignment="1">
      <alignment horizontal="left" vertical="top" wrapText="1"/>
    </xf>
    <xf numFmtId="49" fontId="19" fillId="0" borderId="26" xfId="897" applyNumberFormat="1" applyFont="1" applyBorder="1" applyAlignment="1">
      <alignment horizontal="center"/>
    </xf>
    <xf numFmtId="0" fontId="30" fillId="0" borderId="57" xfId="24" applyBorder="1" applyAlignment="1">
      <alignment horizontal="left"/>
    </xf>
    <xf numFmtId="0" fontId="30" fillId="0" borderId="73" xfId="24" applyBorder="1" applyAlignment="1">
      <alignment horizontal="left"/>
    </xf>
    <xf numFmtId="0" fontId="19" fillId="0" borderId="38" xfId="24" applyFont="1" applyBorder="1" applyAlignment="1">
      <alignment horizontal="center" vertical="top"/>
    </xf>
    <xf numFmtId="0" fontId="20" fillId="0" borderId="39" xfId="24" applyFont="1" applyBorder="1" applyAlignment="1">
      <alignment horizontal="left" wrapText="1"/>
    </xf>
    <xf numFmtId="0" fontId="19" fillId="0" borderId="39" xfId="24" applyFont="1" applyBorder="1" applyAlignment="1">
      <alignment horizontal="center"/>
    </xf>
    <xf numFmtId="0" fontId="30" fillId="0" borderId="56" xfId="24" applyBorder="1" applyAlignment="1">
      <alignment horizontal="left"/>
    </xf>
    <xf numFmtId="168" fontId="19" fillId="0" borderId="38" xfId="24" applyNumberFormat="1" applyFont="1" applyBorder="1" applyAlignment="1">
      <alignment horizontal="center" vertical="top"/>
    </xf>
    <xf numFmtId="0" fontId="20" fillId="0" borderId="39" xfId="24" applyFont="1" applyBorder="1" applyAlignment="1">
      <alignment horizontal="left" vertical="top" wrapText="1"/>
    </xf>
    <xf numFmtId="2" fontId="19" fillId="0" borderId="15" xfId="24" applyNumberFormat="1" applyFont="1" applyBorder="1" applyAlignment="1">
      <alignment horizontal="center" vertical="center"/>
    </xf>
    <xf numFmtId="0" fontId="32" fillId="0" borderId="62" xfId="24" applyFont="1" applyBorder="1" applyAlignment="1">
      <alignment horizontal="left"/>
    </xf>
    <xf numFmtId="2" fontId="19" fillId="0" borderId="38" xfId="24" applyNumberFormat="1" applyFont="1" applyBorder="1" applyAlignment="1">
      <alignment horizontal="center" vertical="top"/>
    </xf>
    <xf numFmtId="0" fontId="19" fillId="0" borderId="39" xfId="24" applyFont="1" applyBorder="1" applyAlignment="1">
      <alignment horizontal="left" vertical="top" wrapText="1"/>
    </xf>
    <xf numFmtId="0" fontId="19" fillId="0" borderId="16" xfId="25" applyBorder="1" applyAlignment="1">
      <alignment horizontal="left" vertical="top" wrapText="1"/>
    </xf>
    <xf numFmtId="0" fontId="19" fillId="0" borderId="16" xfId="24" quotePrefix="1" applyFont="1" applyBorder="1" applyAlignment="1">
      <alignment horizontal="left" vertical="top" wrapText="1"/>
    </xf>
    <xf numFmtId="49" fontId="19" fillId="0" borderId="16" xfId="897" applyNumberFormat="1" applyFont="1" applyFill="1" applyBorder="1" applyAlignment="1">
      <alignment horizontal="center"/>
    </xf>
    <xf numFmtId="0" fontId="19" fillId="0" borderId="16" xfId="897" applyNumberFormat="1" applyFont="1" applyFill="1" applyBorder="1" applyAlignment="1">
      <alignment horizontal="center"/>
    </xf>
    <xf numFmtId="0" fontId="19" fillId="0" borderId="16" xfId="24" quotePrefix="1" applyFont="1" applyBorder="1" applyAlignment="1">
      <alignment horizontal="left" vertical="center" wrapText="1"/>
    </xf>
    <xf numFmtId="49" fontId="19" fillId="0" borderId="26" xfId="897" applyNumberFormat="1" applyFont="1" applyFill="1" applyBorder="1" applyAlignment="1">
      <alignment horizontal="center"/>
    </xf>
    <xf numFmtId="49" fontId="19" fillId="0" borderId="39" xfId="897" applyNumberFormat="1" applyFont="1" applyFill="1" applyBorder="1" applyAlignment="1">
      <alignment horizontal="center"/>
    </xf>
    <xf numFmtId="0" fontId="19" fillId="0" borderId="15" xfId="25" applyBorder="1" applyAlignment="1">
      <alignment horizontal="centerContinuous" vertical="top" wrapText="1"/>
    </xf>
    <xf numFmtId="0" fontId="19" fillId="0" borderId="16" xfId="25" applyBorder="1" applyAlignment="1">
      <alignment horizontal="center" wrapText="1"/>
    </xf>
    <xf numFmtId="0" fontId="30" fillId="3" borderId="37" xfId="24" applyFill="1" applyBorder="1" applyAlignment="1">
      <alignment horizontal="left"/>
    </xf>
    <xf numFmtId="0" fontId="30" fillId="3" borderId="0" xfId="24" applyFill="1" applyAlignment="1">
      <alignment horizontal="left"/>
    </xf>
    <xf numFmtId="49" fontId="23" fillId="0" borderId="16" xfId="897" applyNumberFormat="1" applyFont="1" applyFill="1" applyBorder="1" applyAlignment="1">
      <alignment horizontal="right"/>
    </xf>
    <xf numFmtId="49" fontId="19" fillId="0" borderId="16" xfId="897" applyNumberFormat="1" applyFont="1" applyFill="1" applyBorder="1" applyAlignment="1">
      <alignment horizontal="center" vertical="center"/>
    </xf>
    <xf numFmtId="0" fontId="23" fillId="0" borderId="16" xfId="24" applyFont="1" applyBorder="1" applyAlignment="1">
      <alignment horizontal="center" vertical="center"/>
    </xf>
    <xf numFmtId="49" fontId="23" fillId="0" borderId="16" xfId="897" applyNumberFormat="1" applyFont="1" applyFill="1" applyBorder="1" applyAlignment="1">
      <alignment horizontal="center" vertical="center"/>
    </xf>
    <xf numFmtId="0" fontId="19" fillId="0" borderId="16" xfId="33" applyFont="1" applyBorder="1" applyAlignment="1">
      <alignment horizontal="center" vertical="center"/>
    </xf>
    <xf numFmtId="3" fontId="19" fillId="0" borderId="16" xfId="19" applyNumberFormat="1" applyFont="1" applyBorder="1" applyAlignment="1">
      <alignment horizontal="center" vertical="center"/>
    </xf>
    <xf numFmtId="176" fontId="19" fillId="0" borderId="16" xfId="28" applyNumberFormat="1" applyFont="1" applyFill="1" applyBorder="1" applyAlignment="1">
      <alignment horizontal="center" vertical="center" wrapText="1"/>
    </xf>
    <xf numFmtId="0" fontId="19" fillId="0" borderId="16" xfId="14" quotePrefix="1" applyFont="1" applyBorder="1" applyAlignment="1">
      <alignment horizontal="left" vertical="top" wrapText="1"/>
    </xf>
    <xf numFmtId="4" fontId="19" fillId="0" borderId="0" xfId="24" applyNumberFormat="1" applyFont="1" applyAlignment="1">
      <alignment horizontal="left"/>
    </xf>
    <xf numFmtId="4" fontId="30" fillId="0" borderId="0" xfId="24" applyNumberFormat="1" applyAlignment="1">
      <alignment horizontal="left"/>
    </xf>
    <xf numFmtId="0" fontId="20" fillId="0" borderId="26" xfId="3" applyFont="1" applyBorder="1" applyAlignment="1">
      <alignment vertical="top" wrapText="1"/>
    </xf>
    <xf numFmtId="43" fontId="19" fillId="0" borderId="25" xfId="9" applyNumberFormat="1" applyFont="1" applyBorder="1" applyAlignment="1" applyProtection="1">
      <alignment horizontal="center"/>
      <protection locked="0"/>
    </xf>
    <xf numFmtId="43" fontId="19" fillId="0" borderId="17" xfId="9" applyNumberFormat="1" applyFont="1" applyBorder="1" applyAlignment="1" applyProtection="1">
      <alignment horizontal="center"/>
      <protection locked="0"/>
    </xf>
    <xf numFmtId="43" fontId="19" fillId="0" borderId="40" xfId="9" applyNumberFormat="1" applyFont="1" applyBorder="1" applyAlignment="1" applyProtection="1">
      <alignment horizontal="center"/>
      <protection locked="0"/>
    </xf>
    <xf numFmtId="43" fontId="30" fillId="0" borderId="0" xfId="9" applyNumberFormat="1" applyFont="1" applyAlignment="1">
      <alignment horizontal="center"/>
    </xf>
    <xf numFmtId="0" fontId="19" fillId="0" borderId="0" xfId="17" applyNumberFormat="1" applyFont="1" applyBorder="1" applyAlignment="1">
      <alignment horizontal="centerContinuous" vertical="center"/>
    </xf>
    <xf numFmtId="0" fontId="19" fillId="0" borderId="6" xfId="17" applyNumberFormat="1" applyFont="1" applyBorder="1" applyAlignment="1">
      <alignment horizontal="centerContinuous" vertical="center"/>
    </xf>
    <xf numFmtId="0" fontId="19" fillId="0" borderId="6" xfId="9" applyFont="1" applyBorder="1" applyAlignment="1" applyProtection="1">
      <alignment horizontal="center"/>
      <protection locked="0"/>
    </xf>
    <xf numFmtId="0" fontId="20" fillId="0" borderId="33" xfId="9" applyFont="1" applyBorder="1" applyAlignment="1">
      <alignment horizontal="left"/>
    </xf>
    <xf numFmtId="0" fontId="19" fillId="0" borderId="33" xfId="9" applyFont="1" applyBorder="1" applyAlignment="1">
      <alignment horizontal="center"/>
    </xf>
    <xf numFmtId="0" fontId="19" fillId="0" borderId="33" xfId="17" applyNumberFormat="1" applyFont="1" applyBorder="1" applyAlignment="1">
      <alignment horizontal="center"/>
    </xf>
    <xf numFmtId="0" fontId="19" fillId="0" borderId="11" xfId="17" applyNumberFormat="1" applyFont="1" applyBorder="1" applyAlignment="1">
      <alignment horizontal="center"/>
    </xf>
    <xf numFmtId="0" fontId="23" fillId="0" borderId="19" xfId="9" applyFont="1" applyBorder="1" applyAlignment="1">
      <alignment horizontal="center"/>
    </xf>
    <xf numFmtId="0" fontId="23" fillId="0" borderId="19" xfId="9" applyFont="1" applyBorder="1" applyAlignment="1">
      <alignment horizontal="justify"/>
    </xf>
    <xf numFmtId="0" fontId="23" fillId="0" borderId="66" xfId="9" applyFont="1" applyBorder="1" applyAlignment="1" applyProtection="1">
      <alignment horizontal="center"/>
      <protection locked="0"/>
    </xf>
    <xf numFmtId="0" fontId="23" fillId="0" borderId="67" xfId="9" applyFont="1" applyBorder="1" applyAlignment="1" applyProtection="1">
      <alignment horizontal="center"/>
      <protection locked="0"/>
    </xf>
    <xf numFmtId="0" fontId="23" fillId="0" borderId="21" xfId="9" applyFont="1" applyBorder="1" applyAlignment="1">
      <alignment horizontal="left"/>
    </xf>
    <xf numFmtId="0" fontId="23" fillId="0" borderId="21" xfId="9" applyFont="1" applyBorder="1" applyAlignment="1">
      <alignment horizontal="center"/>
    </xf>
    <xf numFmtId="0" fontId="23" fillId="0" borderId="21" xfId="9" applyFont="1" applyBorder="1" applyAlignment="1">
      <alignment horizontal="justify"/>
    </xf>
    <xf numFmtId="0" fontId="23" fillId="0" borderId="58" xfId="9" applyFont="1" applyBorder="1" applyAlignment="1" applyProtection="1">
      <alignment horizontal="center"/>
      <protection locked="0"/>
    </xf>
    <xf numFmtId="0" fontId="23" fillId="0" borderId="22" xfId="9" applyFont="1" applyBorder="1" applyAlignment="1" applyProtection="1">
      <alignment horizontal="center"/>
      <protection locked="0"/>
    </xf>
    <xf numFmtId="43" fontId="23" fillId="0" borderId="41" xfId="9" applyNumberFormat="1" applyFont="1" applyBorder="1" applyAlignment="1" applyProtection="1">
      <alignment horizontal="center"/>
      <protection locked="0"/>
    </xf>
    <xf numFmtId="43" fontId="19" fillId="0" borderId="6" xfId="7" applyFont="1" applyBorder="1" applyAlignment="1">
      <alignment horizontal="centerContinuous" vertical="center"/>
    </xf>
    <xf numFmtId="43" fontId="20" fillId="0" borderId="6" xfId="5" applyNumberFormat="1" applyFont="1" applyBorder="1" applyAlignment="1">
      <alignment horizontal="left" vertical="center" wrapText="1"/>
    </xf>
    <xf numFmtId="43" fontId="19" fillId="0" borderId="11" xfId="8" applyNumberFormat="1" applyFont="1" applyBorder="1" applyAlignment="1" applyProtection="1">
      <alignment horizontal="center" vertical="center"/>
      <protection locked="0"/>
    </xf>
    <xf numFmtId="43" fontId="23" fillId="0" borderId="20" xfId="8" applyNumberFormat="1" applyFont="1" applyBorder="1" applyAlignment="1" applyProtection="1">
      <alignment horizontal="center" vertical="top"/>
      <protection locked="0"/>
    </xf>
    <xf numFmtId="43" fontId="23" fillId="0" borderId="22" xfId="8" applyNumberFormat="1" applyFont="1" applyBorder="1" applyAlignment="1" applyProtection="1">
      <alignment horizontal="center" vertical="top"/>
      <protection locked="0"/>
    </xf>
    <xf numFmtId="43" fontId="19" fillId="0" borderId="0" xfId="8" applyNumberFormat="1" applyFont="1" applyAlignment="1">
      <alignment horizontal="center" vertical="top"/>
    </xf>
    <xf numFmtId="43" fontId="30" fillId="0" borderId="0" xfId="8" applyNumberFormat="1" applyAlignment="1">
      <alignment horizontal="center" vertical="top"/>
    </xf>
    <xf numFmtId="43" fontId="23" fillId="0" borderId="20" xfId="15" applyNumberFormat="1" applyFont="1" applyBorder="1" applyAlignment="1" applyProtection="1">
      <alignment horizontal="center"/>
      <protection locked="0"/>
    </xf>
    <xf numFmtId="43" fontId="23" fillId="0" borderId="22" xfId="15" applyNumberFormat="1" applyFont="1" applyBorder="1" applyAlignment="1" applyProtection="1">
      <alignment horizontal="center"/>
      <protection locked="0"/>
    </xf>
    <xf numFmtId="43" fontId="19" fillId="0" borderId="0" xfId="15" applyNumberFormat="1" applyFont="1" applyAlignment="1">
      <alignment horizontal="center"/>
    </xf>
    <xf numFmtId="43" fontId="30" fillId="0" borderId="0" xfId="15" applyNumberFormat="1" applyAlignment="1">
      <alignment horizontal="center"/>
    </xf>
    <xf numFmtId="43" fontId="19" fillId="0" borderId="6" xfId="3" applyNumberFormat="1" applyBorder="1" applyAlignment="1">
      <alignment horizontal="centerContinuous" vertical="center"/>
    </xf>
    <xf numFmtId="43" fontId="19" fillId="0" borderId="11" xfId="17" applyFont="1" applyBorder="1" applyAlignment="1">
      <alignment horizontal="centerContinuous"/>
    </xf>
    <xf numFmtId="43" fontId="19" fillId="0" borderId="0" xfId="5" applyNumberFormat="1" applyFont="1" applyAlignment="1">
      <alignment horizontal="center"/>
    </xf>
    <xf numFmtId="43" fontId="30" fillId="0" borderId="0" xfId="5" applyNumberFormat="1" applyAlignment="1">
      <alignment horizontal="center"/>
    </xf>
    <xf numFmtId="43" fontId="28" fillId="0" borderId="6" xfId="3" applyNumberFormat="1" applyFont="1" applyBorder="1" applyAlignment="1">
      <alignment vertical="center" wrapText="1"/>
    </xf>
    <xf numFmtId="0" fontId="23" fillId="0" borderId="20" xfId="5" applyFont="1" applyBorder="1" applyAlignment="1" applyProtection="1">
      <alignment horizontal="center"/>
      <protection locked="0"/>
    </xf>
    <xf numFmtId="0" fontId="23" fillId="0" borderId="22" xfId="5" applyFont="1" applyBorder="1" applyAlignment="1" applyProtection="1">
      <alignment horizontal="center"/>
      <protection locked="0"/>
    </xf>
    <xf numFmtId="43" fontId="19" fillId="0" borderId="6" xfId="26" applyFont="1" applyBorder="1" applyAlignment="1">
      <alignment horizontal="centerContinuous" vertical="center"/>
    </xf>
    <xf numFmtId="43" fontId="19" fillId="0" borderId="6" xfId="27" applyNumberFormat="1" applyBorder="1" applyAlignment="1" applyProtection="1">
      <alignment horizontal="left" vertical="center"/>
      <protection locked="0"/>
    </xf>
    <xf numFmtId="43" fontId="19" fillId="0" borderId="11" xfId="27" applyNumberFormat="1" applyBorder="1" applyAlignment="1" applyProtection="1">
      <alignment horizontal="left"/>
      <protection locked="0"/>
    </xf>
    <xf numFmtId="43" fontId="23" fillId="0" borderId="20" xfId="27" applyNumberFormat="1" applyFont="1" applyBorder="1" applyAlignment="1" applyProtection="1">
      <alignment horizontal="center"/>
      <protection locked="0"/>
    </xf>
    <xf numFmtId="43" fontId="23" fillId="0" borderId="22" xfId="27" applyNumberFormat="1" applyFont="1" applyBorder="1" applyAlignment="1" applyProtection="1">
      <alignment horizontal="center"/>
      <protection locked="0"/>
    </xf>
    <xf numFmtId="43" fontId="19" fillId="0" borderId="17" xfId="28" applyNumberFormat="1" applyFont="1" applyBorder="1" applyAlignment="1">
      <alignment horizontal="right" wrapText="1"/>
    </xf>
    <xf numFmtId="43" fontId="30" fillId="0" borderId="6" xfId="28" applyNumberFormat="1" applyFont="1" applyBorder="1" applyAlignment="1">
      <alignment horizontal="right" wrapText="1"/>
    </xf>
    <xf numFmtId="43" fontId="19" fillId="0" borderId="6" xfId="57" applyFont="1" applyBorder="1" applyAlignment="1" applyProtection="1">
      <alignment horizontal="right" vertical="center"/>
    </xf>
    <xf numFmtId="43" fontId="20" fillId="0" borderId="6" xfId="5" applyNumberFormat="1" applyFont="1" applyBorder="1" applyAlignment="1">
      <alignment horizontal="right" vertical="center" wrapText="1"/>
    </xf>
    <xf numFmtId="43" fontId="19" fillId="0" borderId="11" xfId="58" applyNumberFormat="1" applyFont="1" applyBorder="1" applyAlignment="1">
      <alignment horizontal="right" vertical="top"/>
    </xf>
    <xf numFmtId="43" fontId="23" fillId="0" borderId="20" xfId="19" applyNumberFormat="1" applyFont="1" applyBorder="1" applyAlignment="1" applyProtection="1">
      <alignment horizontal="center" vertical="top"/>
      <protection locked="0"/>
    </xf>
    <xf numFmtId="43" fontId="23" fillId="0" borderId="22" xfId="19" applyNumberFormat="1" applyFont="1" applyBorder="1" applyAlignment="1" applyProtection="1">
      <alignment horizontal="center" vertical="top"/>
      <protection locked="0"/>
    </xf>
    <xf numFmtId="43" fontId="30" fillId="0" borderId="0" xfId="59" applyFont="1" applyFill="1" applyBorder="1" applyAlignment="1" applyProtection="1">
      <alignment horizontal="right" vertical="top"/>
      <protection locked="0"/>
    </xf>
    <xf numFmtId="43" fontId="23" fillId="0" borderId="6" xfId="24" applyNumberFormat="1" applyFont="1" applyBorder="1" applyAlignment="1" applyProtection="1">
      <alignment horizontal="left" vertical="center"/>
      <protection locked="0"/>
    </xf>
    <xf numFmtId="43" fontId="19" fillId="0" borderId="6" xfId="896" applyNumberFormat="1" applyFont="1" applyBorder="1" applyAlignment="1">
      <alignment horizontal="centerContinuous" vertical="center"/>
    </xf>
    <xf numFmtId="43" fontId="23" fillId="0" borderId="11" xfId="24" applyNumberFormat="1" applyFont="1" applyBorder="1" applyAlignment="1" applyProtection="1">
      <alignment horizontal="left"/>
      <protection locked="0"/>
    </xf>
    <xf numFmtId="43" fontId="23" fillId="0" borderId="20" xfId="24" applyNumberFormat="1" applyFont="1" applyBorder="1" applyAlignment="1" applyProtection="1">
      <alignment horizontal="center"/>
      <protection locked="0"/>
    </xf>
    <xf numFmtId="43" fontId="23" fillId="0" borderId="22" xfId="24" applyNumberFormat="1" applyFont="1" applyBorder="1" applyAlignment="1" applyProtection="1">
      <alignment horizontal="center"/>
      <protection locked="0"/>
    </xf>
    <xf numFmtId="43" fontId="19" fillId="0" borderId="0" xfId="24" applyNumberFormat="1" applyFont="1" applyAlignment="1">
      <alignment horizontal="left"/>
    </xf>
    <xf numFmtId="43" fontId="30" fillId="0" borderId="0" xfId="24" applyNumberFormat="1" applyAlignment="1">
      <alignment horizontal="left"/>
    </xf>
    <xf numFmtId="0" fontId="19" fillId="0" borderId="0" xfId="165"/>
    <xf numFmtId="0" fontId="23" fillId="0" borderId="32" xfId="165" applyFont="1" applyBorder="1" applyAlignment="1">
      <alignment horizontal="center"/>
    </xf>
    <xf numFmtId="0" fontId="23" fillId="0" borderId="61" xfId="165" applyFont="1" applyBorder="1" applyAlignment="1">
      <alignment horizontal="center" vertical="top" wrapText="1"/>
    </xf>
    <xf numFmtId="0" fontId="23" fillId="0" borderId="10" xfId="165" applyFont="1" applyBorder="1" applyAlignment="1">
      <alignment horizontal="center" vertical="top" wrapText="1"/>
    </xf>
    <xf numFmtId="0" fontId="23" fillId="0" borderId="11" xfId="165" applyFont="1" applyBorder="1" applyAlignment="1">
      <alignment horizontal="center" vertical="top"/>
    </xf>
    <xf numFmtId="0" fontId="19" fillId="0" borderId="15" xfId="165" applyBorder="1" applyAlignment="1">
      <alignment horizontal="center" vertical="center"/>
    </xf>
    <xf numFmtId="0" fontId="19" fillId="0" borderId="73" xfId="165" applyBorder="1" applyAlignment="1">
      <alignment horizontal="left" vertical="center" wrapText="1"/>
    </xf>
    <xf numFmtId="0" fontId="19" fillId="0" borderId="18" xfId="165" applyBorder="1" applyAlignment="1">
      <alignment horizontal="left" vertical="center" wrapText="1"/>
    </xf>
    <xf numFmtId="43" fontId="59" fillId="0" borderId="37" xfId="165" applyNumberFormat="1" applyFont="1" applyBorder="1" applyAlignment="1">
      <alignment horizontal="center"/>
    </xf>
    <xf numFmtId="0" fontId="19" fillId="0" borderId="74" xfId="165" applyBorder="1" applyAlignment="1">
      <alignment horizontal="centerContinuous" vertical="top"/>
    </xf>
    <xf numFmtId="0" fontId="19" fillId="0" borderId="76" xfId="165" applyBorder="1" applyAlignment="1">
      <alignment horizontal="left" vertical="top" wrapText="1"/>
    </xf>
    <xf numFmtId="43" fontId="59" fillId="0" borderId="77" xfId="165" applyNumberFormat="1" applyFont="1" applyBorder="1" applyAlignment="1">
      <alignment horizontal="center"/>
    </xf>
    <xf numFmtId="0" fontId="19" fillId="0" borderId="59" xfId="165" applyBorder="1" applyAlignment="1">
      <alignment horizontal="center" vertical="top"/>
    </xf>
    <xf numFmtId="0" fontId="23" fillId="0" borderId="53" xfId="165" applyFont="1" applyBorder="1" applyAlignment="1">
      <alignment horizontal="left" vertical="center" wrapText="1"/>
    </xf>
    <xf numFmtId="43" fontId="60" fillId="0" borderId="60" xfId="165" applyNumberFormat="1" applyFont="1" applyBorder="1" applyAlignment="1">
      <alignment horizontal="center" vertical="center"/>
    </xf>
    <xf numFmtId="0" fontId="19" fillId="0" borderId="78" xfId="165" applyBorder="1" applyAlignment="1">
      <alignment horizontal="center" vertical="top"/>
    </xf>
    <xf numFmtId="0" fontId="23" fillId="0" borderId="51" xfId="165" applyFont="1" applyBorder="1" applyAlignment="1">
      <alignment horizontal="left" vertical="center" wrapText="1"/>
    </xf>
    <xf numFmtId="43" fontId="60" fillId="0" borderId="79" xfId="165" applyNumberFormat="1" applyFont="1" applyBorder="1" applyAlignment="1">
      <alignment horizontal="center" vertical="center"/>
    </xf>
    <xf numFmtId="0" fontId="19" fillId="0" borderId="78" xfId="165" applyBorder="1"/>
    <xf numFmtId="0" fontId="23" fillId="0" borderId="51" xfId="165" applyFont="1" applyBorder="1" applyAlignment="1">
      <alignment vertical="center"/>
    </xf>
    <xf numFmtId="0" fontId="19" fillId="0" borderId="28" xfId="165" applyBorder="1"/>
    <xf numFmtId="0" fontId="23" fillId="0" borderId="29" xfId="165" applyFont="1" applyBorder="1" applyAlignment="1">
      <alignment horizontal="left" vertical="center" wrapText="1"/>
    </xf>
    <xf numFmtId="4" fontId="23" fillId="0" borderId="0" xfId="165" applyNumberFormat="1" applyFont="1" applyAlignment="1">
      <alignment horizontal="center"/>
    </xf>
    <xf numFmtId="0" fontId="19" fillId="0" borderId="0" xfId="165" applyAlignment="1">
      <alignment horizontal="centerContinuous" vertical="top"/>
    </xf>
    <xf numFmtId="0" fontId="19" fillId="0" borderId="43" xfId="165" applyBorder="1"/>
    <xf numFmtId="43" fontId="59" fillId="0" borderId="11" xfId="165" applyNumberFormat="1" applyFont="1" applyBorder="1"/>
    <xf numFmtId="0" fontId="19" fillId="0" borderId="0" xfId="165" applyAlignment="1">
      <alignment vertical="top" wrapText="1"/>
    </xf>
    <xf numFmtId="43" fontId="59" fillId="0" borderId="0" xfId="165" applyNumberFormat="1" applyFont="1" applyAlignment="1">
      <alignment horizontal="center"/>
    </xf>
    <xf numFmtId="0" fontId="59" fillId="0" borderId="0" xfId="165" applyFont="1" applyAlignment="1">
      <alignment horizontal="centerContinuous" vertical="top"/>
    </xf>
    <xf numFmtId="0" fontId="59" fillId="0" borderId="0" xfId="165" applyFont="1" applyAlignment="1">
      <alignment vertical="top" wrapText="1"/>
    </xf>
    <xf numFmtId="43" fontId="19" fillId="0" borderId="0" xfId="165" applyNumberFormat="1" applyAlignment="1">
      <alignment horizontal="center"/>
    </xf>
    <xf numFmtId="43" fontId="19" fillId="0" borderId="6" xfId="165" applyNumberFormat="1" applyBorder="1" applyAlignment="1">
      <alignment horizontal="center"/>
    </xf>
    <xf numFmtId="0" fontId="0" fillId="0" borderId="73" xfId="165" applyFont="1" applyBorder="1" applyAlignment="1">
      <alignment horizontal="left" vertical="center" wrapText="1"/>
    </xf>
    <xf numFmtId="4" fontId="19" fillId="0" borderId="16" xfId="8" applyNumberFormat="1" applyFont="1" applyBorder="1" applyAlignment="1" applyProtection="1">
      <alignment horizontal="center" vertical="center"/>
      <protection locked="0"/>
    </xf>
    <xf numFmtId="0" fontId="19" fillId="0" borderId="16" xfId="56" applyFont="1" applyBorder="1" applyAlignment="1">
      <alignment horizontal="center" wrapText="1"/>
    </xf>
    <xf numFmtId="3" fontId="19" fillId="0" borderId="16" xfId="59" applyNumberFormat="1" applyFont="1" applyFill="1" applyBorder="1" applyAlignment="1" applyProtection="1">
      <alignment horizontal="center"/>
    </xf>
    <xf numFmtId="4" fontId="30" fillId="0" borderId="0" xfId="37" applyNumberFormat="1" applyAlignment="1">
      <alignment horizontal="right"/>
    </xf>
    <xf numFmtId="0" fontId="19" fillId="0" borderId="47" xfId="37" applyFont="1" applyBorder="1"/>
    <xf numFmtId="0" fontId="23" fillId="0" borderId="20" xfId="37" applyFont="1" applyBorder="1" applyAlignment="1">
      <alignment horizontal="center"/>
    </xf>
    <xf numFmtId="0" fontId="19" fillId="0" borderId="61" xfId="37" applyFont="1" applyBorder="1"/>
    <xf numFmtId="4" fontId="23" fillId="0" borderId="22" xfId="37" applyNumberFormat="1" applyFont="1" applyBorder="1" applyAlignment="1">
      <alignment horizontal="center"/>
    </xf>
    <xf numFmtId="4" fontId="19" fillId="0" borderId="20" xfId="37" applyNumberFormat="1" applyFont="1" applyBorder="1" applyAlignment="1">
      <alignment horizontal="right"/>
    </xf>
    <xf numFmtId="0" fontId="0" fillId="0" borderId="47" xfId="37" applyFont="1" applyBorder="1" applyAlignment="1">
      <alignment horizontal="left" vertical="center"/>
    </xf>
    <xf numFmtId="0" fontId="19" fillId="0" borderId="0" xfId="37" applyFont="1" applyAlignment="1">
      <alignment vertical="center"/>
    </xf>
    <xf numFmtId="4" fontId="19" fillId="0" borderId="14" xfId="37" applyNumberFormat="1" applyFont="1" applyBorder="1" applyAlignment="1">
      <alignment horizontal="right" vertical="center"/>
    </xf>
    <xf numFmtId="0" fontId="19" fillId="0" borderId="47" xfId="37" applyFont="1" applyBorder="1" applyAlignment="1">
      <alignment horizontal="left" vertical="center"/>
    </xf>
    <xf numFmtId="0" fontId="19" fillId="0" borderId="47" xfId="37" applyFont="1" applyBorder="1" applyAlignment="1">
      <alignment horizontal="left" indent="1"/>
    </xf>
    <xf numFmtId="4" fontId="19" fillId="0" borderId="14" xfId="37" applyNumberFormat="1" applyFont="1" applyBorder="1" applyAlignment="1">
      <alignment horizontal="right"/>
    </xf>
    <xf numFmtId="0" fontId="19" fillId="0" borderId="0" xfId="1313"/>
    <xf numFmtId="4" fontId="23" fillId="0" borderId="71" xfId="37" applyNumberFormat="1" applyFont="1" applyBorder="1" applyAlignment="1">
      <alignment horizontal="center" vertical="center"/>
    </xf>
    <xf numFmtId="4" fontId="30" fillId="0" borderId="65" xfId="37" applyNumberFormat="1" applyBorder="1" applyAlignment="1">
      <alignment horizontal="right"/>
    </xf>
    <xf numFmtId="43" fontId="20" fillId="0" borderId="0" xfId="5" applyNumberFormat="1" applyFont="1" applyAlignment="1">
      <alignment horizontal="left" vertical="center" wrapText="1"/>
    </xf>
    <xf numFmtId="49" fontId="30" fillId="0" borderId="5" xfId="3" quotePrefix="1" applyNumberFormat="1" applyFont="1" applyBorder="1" applyAlignment="1">
      <alignment horizontal="center" vertical="top"/>
    </xf>
    <xf numFmtId="0" fontId="35" fillId="0" borderId="0" xfId="265" applyFont="1" applyAlignment="1">
      <alignment horizontal="left" wrapText="1"/>
    </xf>
    <xf numFmtId="49" fontId="23" fillId="0" borderId="7" xfId="3" applyNumberFormat="1" applyFont="1" applyBorder="1" applyAlignment="1">
      <alignment horizontal="center" vertical="top"/>
    </xf>
    <xf numFmtId="49" fontId="23" fillId="0" borderId="9" xfId="3" applyNumberFormat="1" applyFont="1" applyBorder="1" applyAlignment="1">
      <alignment horizontal="center" vertical="top"/>
    </xf>
    <xf numFmtId="0" fontId="20" fillId="0" borderId="16" xfId="265" applyFont="1" applyBorder="1" applyAlignment="1">
      <alignment vertical="top" wrapText="1"/>
    </xf>
    <xf numFmtId="0" fontId="23" fillId="0" borderId="15" xfId="265" applyFont="1" applyBorder="1" applyAlignment="1">
      <alignment horizontal="center" vertical="center"/>
    </xf>
    <xf numFmtId="0" fontId="20" fillId="0" borderId="16" xfId="265" applyFont="1" applyBorder="1" applyAlignment="1">
      <alignment vertical="center" wrapText="1"/>
    </xf>
    <xf numFmtId="0" fontId="19" fillId="0" borderId="16" xfId="265" applyFont="1" applyBorder="1" applyAlignment="1">
      <alignment horizontal="center" vertical="center" wrapText="1"/>
    </xf>
    <xf numFmtId="3" fontId="19" fillId="0" borderId="16" xfId="265" applyNumberFormat="1" applyFont="1" applyBorder="1" applyAlignment="1">
      <alignment horizontal="center" vertical="center" wrapText="1"/>
    </xf>
    <xf numFmtId="0" fontId="19" fillId="0" borderId="15" xfId="265" applyFont="1" applyBorder="1" applyAlignment="1">
      <alignment horizontal="center" vertical="top"/>
    </xf>
    <xf numFmtId="0" fontId="19" fillId="0" borderId="16" xfId="265" applyFont="1" applyBorder="1" applyAlignment="1">
      <alignment horizontal="center" wrapText="1"/>
    </xf>
    <xf numFmtId="3" fontId="19" fillId="0" borderId="16" xfId="265" applyNumberFormat="1" applyFont="1" applyBorder="1" applyAlignment="1">
      <alignment horizontal="center" wrapText="1"/>
    </xf>
    <xf numFmtId="0" fontId="19" fillId="0" borderId="16" xfId="265" applyFont="1" applyBorder="1" applyAlignment="1">
      <alignment vertical="top" wrapText="1"/>
    </xf>
    <xf numFmtId="0" fontId="20" fillId="0" borderId="16" xfId="265" applyFont="1" applyBorder="1" applyAlignment="1">
      <alignment horizontal="center" wrapText="1"/>
    </xf>
    <xf numFmtId="0" fontId="19" fillId="0" borderId="15" xfId="265" applyFont="1" applyBorder="1" applyAlignment="1">
      <alignment horizontal="center" vertical="center"/>
    </xf>
    <xf numFmtId="0" fontId="19" fillId="0" borderId="16" xfId="265" applyFont="1" applyBorder="1" applyAlignment="1">
      <alignment vertical="center" wrapText="1"/>
    </xf>
    <xf numFmtId="2" fontId="19" fillId="0" borderId="15" xfId="265" applyNumberFormat="1" applyFont="1" applyBorder="1" applyAlignment="1">
      <alignment horizontal="center" vertical="top"/>
    </xf>
    <xf numFmtId="0" fontId="19" fillId="0" borderId="31" xfId="265" applyFont="1" applyBorder="1" applyAlignment="1">
      <alignment horizontal="center" vertical="top"/>
    </xf>
    <xf numFmtId="0" fontId="20" fillId="0" borderId="26" xfId="265" applyFont="1" applyBorder="1" applyAlignment="1">
      <alignment vertical="top" wrapText="1"/>
    </xf>
    <xf numFmtId="0" fontId="19" fillId="0" borderId="26" xfId="265" applyFont="1" applyBorder="1" applyAlignment="1">
      <alignment horizontal="center" wrapText="1"/>
    </xf>
    <xf numFmtId="3" fontId="19" fillId="0" borderId="26" xfId="265" applyNumberFormat="1" applyFont="1" applyBorder="1" applyAlignment="1">
      <alignment horizontal="center" wrapText="1"/>
    </xf>
    <xf numFmtId="0" fontId="19" fillId="0" borderId="26" xfId="265" applyFont="1" applyBorder="1" applyAlignment="1">
      <alignment vertical="top" wrapText="1"/>
    </xf>
    <xf numFmtId="0" fontId="19" fillId="0" borderId="38" xfId="265" applyFont="1" applyBorder="1" applyAlignment="1">
      <alignment horizontal="center" vertical="center"/>
    </xf>
    <xf numFmtId="0" fontId="19" fillId="0" borderId="39" xfId="265" applyFont="1" applyBorder="1" applyAlignment="1">
      <alignment vertical="center" wrapText="1"/>
    </xf>
    <xf numFmtId="0" fontId="19" fillId="0" borderId="39" xfId="265" applyFont="1" applyBorder="1" applyAlignment="1">
      <alignment horizontal="center" vertical="center" wrapText="1"/>
    </xf>
    <xf numFmtId="3" fontId="19" fillId="0" borderId="39" xfId="265" applyNumberFormat="1" applyFont="1" applyBorder="1" applyAlignment="1">
      <alignment horizontal="center" vertical="center" wrapText="1"/>
    </xf>
    <xf numFmtId="0" fontId="23" fillId="0" borderId="16" xfId="265" applyFont="1" applyBorder="1" applyAlignment="1">
      <alignment horizontal="center" wrapText="1"/>
    </xf>
    <xf numFmtId="168" fontId="19" fillId="0" borderId="15" xfId="265" applyNumberFormat="1" applyFont="1" applyBorder="1" applyAlignment="1">
      <alignment horizontal="center" vertical="top"/>
    </xf>
    <xf numFmtId="43" fontId="19" fillId="0" borderId="0" xfId="2" applyNumberFormat="1" applyFont="1" applyBorder="1" applyAlignment="1" applyProtection="1">
      <alignment horizontal="centerContinuous" vertical="center"/>
    </xf>
    <xf numFmtId="43" fontId="35" fillId="0" borderId="0" xfId="265" applyNumberFormat="1" applyFont="1" applyAlignment="1">
      <alignment horizontal="left" wrapText="1"/>
    </xf>
    <xf numFmtId="43" fontId="23" fillId="0" borderId="19" xfId="3" applyNumberFormat="1" applyFont="1" applyBorder="1" applyAlignment="1" applyProtection="1">
      <alignment horizontal="center"/>
      <protection locked="0"/>
    </xf>
    <xf numFmtId="43" fontId="23" fillId="0" borderId="21" xfId="3" applyNumberFormat="1" applyFont="1" applyBorder="1" applyAlignment="1" applyProtection="1">
      <alignment horizontal="center"/>
      <protection locked="0"/>
    </xf>
    <xf numFmtId="43" fontId="19" fillId="0" borderId="24" xfId="3" applyNumberFormat="1" applyBorder="1" applyAlignment="1" applyProtection="1">
      <alignment horizontal="center"/>
      <protection locked="0"/>
    </xf>
    <xf numFmtId="43" fontId="19" fillId="0" borderId="26" xfId="10" applyNumberFormat="1" applyFont="1" applyBorder="1" applyAlignment="1">
      <alignment horizontal="center" wrapText="1"/>
    </xf>
    <xf numFmtId="43" fontId="19" fillId="0" borderId="26" xfId="10" applyNumberFormat="1" applyFont="1" applyFill="1" applyBorder="1" applyAlignment="1">
      <alignment horizontal="center" wrapText="1"/>
    </xf>
    <xf numFmtId="43" fontId="19" fillId="0" borderId="6" xfId="2" applyNumberFormat="1" applyFont="1" applyBorder="1" applyAlignment="1" applyProtection="1">
      <alignment vertical="center"/>
    </xf>
    <xf numFmtId="43" fontId="35" fillId="0" borderId="6" xfId="265" applyNumberFormat="1" applyFont="1" applyBorder="1" applyAlignment="1">
      <alignment horizontal="left" wrapText="1"/>
    </xf>
    <xf numFmtId="43" fontId="23" fillId="0" borderId="20" xfId="3" applyNumberFormat="1" applyFont="1" applyBorder="1" applyAlignment="1" applyProtection="1">
      <alignment horizontal="center"/>
      <protection locked="0"/>
    </xf>
    <xf numFmtId="43" fontId="23" fillId="0" borderId="22" xfId="3" applyNumberFormat="1" applyFont="1" applyBorder="1" applyAlignment="1" applyProtection="1">
      <alignment horizontal="center"/>
      <protection locked="0"/>
    </xf>
    <xf numFmtId="0" fontId="0" fillId="0" borderId="26" xfId="3" applyFont="1" applyBorder="1" applyAlignment="1">
      <alignment vertical="top" wrapText="1"/>
    </xf>
    <xf numFmtId="0" fontId="30" fillId="0" borderId="0" xfId="48" applyFont="1"/>
    <xf numFmtId="0" fontId="19" fillId="0" borderId="5" xfId="48" quotePrefix="1" applyBorder="1" applyAlignment="1">
      <alignment horizontal="center" vertical="top"/>
    </xf>
    <xf numFmtId="0" fontId="20" fillId="0" borderId="0" xfId="48" applyFont="1" applyAlignment="1">
      <alignment horizontal="left"/>
    </xf>
    <xf numFmtId="0" fontId="19" fillId="0" borderId="0" xfId="48" applyAlignment="1">
      <alignment horizontal="center"/>
    </xf>
    <xf numFmtId="0" fontId="19" fillId="0" borderId="0" xfId="48" applyAlignment="1">
      <alignment horizontal="centerContinuous"/>
    </xf>
    <xf numFmtId="165" fontId="19" fillId="0" borderId="0" xfId="6" applyNumberFormat="1" applyFont="1" applyBorder="1" applyAlignment="1" applyProtection="1">
      <alignment horizontal="centerContinuous"/>
    </xf>
    <xf numFmtId="0" fontId="46" fillId="0" borderId="5" xfId="48" quotePrefix="1" applyFont="1" applyBorder="1" applyAlignment="1">
      <alignment horizontal="center" vertical="top"/>
    </xf>
    <xf numFmtId="0" fontId="19" fillId="0" borderId="32" xfId="48" applyBorder="1" applyAlignment="1">
      <alignment horizontal="center" vertical="top"/>
    </xf>
    <xf numFmtId="0" fontId="23" fillId="0" borderId="7" xfId="48" applyFont="1" applyBorder="1" applyAlignment="1">
      <alignment horizontal="center" vertical="top"/>
    </xf>
    <xf numFmtId="0" fontId="23" fillId="0" borderId="8" xfId="48" applyFont="1" applyBorder="1" applyAlignment="1">
      <alignment horizontal="center" vertical="top" wrapText="1"/>
    </xf>
    <xf numFmtId="0" fontId="23" fillId="0" borderId="8" xfId="48" applyFont="1" applyBorder="1" applyAlignment="1">
      <alignment horizontal="center"/>
    </xf>
    <xf numFmtId="0" fontId="23" fillId="0" borderId="19" xfId="48" applyFont="1" applyBorder="1" applyAlignment="1">
      <alignment horizontal="center"/>
    </xf>
    <xf numFmtId="0" fontId="23" fillId="0" borderId="9" xfId="48" applyFont="1" applyBorder="1" applyAlignment="1">
      <alignment horizontal="center" vertical="top"/>
    </xf>
    <xf numFmtId="0" fontId="23" fillId="0" borderId="10" xfId="48" applyFont="1" applyBorder="1" applyAlignment="1">
      <alignment horizontal="center" vertical="top" wrapText="1"/>
    </xf>
    <xf numFmtId="0" fontId="23" fillId="0" borderId="10" xfId="48" applyFont="1" applyBorder="1" applyAlignment="1">
      <alignment horizontal="center"/>
    </xf>
    <xf numFmtId="3" fontId="23" fillId="0" borderId="21" xfId="48" applyNumberFormat="1" applyFont="1" applyBorder="1" applyAlignment="1">
      <alignment horizontal="center"/>
    </xf>
    <xf numFmtId="0" fontId="23" fillId="0" borderId="15" xfId="48" applyFont="1" applyBorder="1" applyAlignment="1">
      <alignment horizontal="center" vertical="center"/>
    </xf>
    <xf numFmtId="0" fontId="20" fillId="0" borderId="18" xfId="48" applyFont="1" applyBorder="1" applyAlignment="1">
      <alignment horizontal="left" vertical="center" wrapText="1"/>
    </xf>
    <xf numFmtId="0" fontId="19" fillId="0" borderId="18" xfId="48" applyBorder="1" applyAlignment="1">
      <alignment horizontal="center" vertical="center"/>
    </xf>
    <xf numFmtId="0" fontId="30" fillId="0" borderId="0" xfId="48" applyFont="1" applyAlignment="1">
      <alignment vertical="center"/>
    </xf>
    <xf numFmtId="165" fontId="30" fillId="0" borderId="0" xfId="6" applyNumberFormat="1" applyFont="1" applyAlignment="1">
      <alignment vertical="center"/>
    </xf>
    <xf numFmtId="0" fontId="19" fillId="0" borderId="15" xfId="48" applyBorder="1" applyAlignment="1">
      <alignment horizontal="center" vertical="top"/>
    </xf>
    <xf numFmtId="0" fontId="19" fillId="0" borderId="18" xfId="48" applyBorder="1" applyAlignment="1">
      <alignment horizontal="center" vertical="top" wrapText="1"/>
    </xf>
    <xf numFmtId="0" fontId="19" fillId="0" borderId="18" xfId="48" applyBorder="1" applyAlignment="1">
      <alignment horizontal="center"/>
    </xf>
    <xf numFmtId="165" fontId="30" fillId="0" borderId="0" xfId="6" applyNumberFormat="1" applyFont="1"/>
    <xf numFmtId="0" fontId="19" fillId="0" borderId="16" xfId="48" applyBorder="1" applyAlignment="1">
      <alignment horizontal="center" vertical="top"/>
    </xf>
    <xf numFmtId="0" fontId="19" fillId="0" borderId="18" xfId="48" applyBorder="1" applyAlignment="1">
      <alignment horizontal="center" vertical="top"/>
    </xf>
    <xf numFmtId="0" fontId="19" fillId="0" borderId="18" xfId="48" applyBorder="1" applyAlignment="1">
      <alignment horizontal="left" vertical="top" wrapText="1"/>
    </xf>
    <xf numFmtId="0" fontId="30" fillId="0" borderId="0" xfId="48" applyFont="1" applyAlignment="1">
      <alignment horizontal="left"/>
    </xf>
    <xf numFmtId="165" fontId="30" fillId="0" borderId="0" xfId="6" applyNumberFormat="1" applyFont="1" applyAlignment="1">
      <alignment horizontal="left"/>
    </xf>
    <xf numFmtId="0" fontId="0" fillId="0" borderId="18" xfId="48" applyFont="1" applyBorder="1" applyAlignment="1">
      <alignment horizontal="left" vertical="top" wrapText="1"/>
    </xf>
    <xf numFmtId="0" fontId="19" fillId="0" borderId="18" xfId="48" applyBorder="1" applyAlignment="1">
      <alignment vertical="top" wrapText="1"/>
    </xf>
    <xf numFmtId="167" fontId="19" fillId="0" borderId="18" xfId="17" applyNumberFormat="1" applyFont="1" applyBorder="1" applyAlignment="1">
      <alignment horizontal="center" vertical="top"/>
    </xf>
    <xf numFmtId="0" fontId="32" fillId="0" borderId="0" xfId="48" applyFont="1"/>
    <xf numFmtId="165" fontId="32" fillId="0" borderId="0" xfId="6" applyNumberFormat="1" applyFont="1"/>
    <xf numFmtId="0" fontId="19" fillId="0" borderId="15" xfId="1319" applyFont="1" applyBorder="1" applyAlignment="1">
      <alignment horizontal="center" vertical="top"/>
    </xf>
    <xf numFmtId="0" fontId="31" fillId="0" borderId="18" xfId="1319" applyFont="1" applyBorder="1" applyAlignment="1">
      <alignment vertical="top" wrapText="1"/>
    </xf>
    <xf numFmtId="0" fontId="19" fillId="0" borderId="18" xfId="1319" applyFont="1" applyBorder="1" applyAlignment="1">
      <alignment horizontal="center" vertical="top"/>
    </xf>
    <xf numFmtId="0" fontId="23" fillId="0" borderId="28" xfId="48" applyFont="1" applyBorder="1" applyAlignment="1">
      <alignment horizontal="left" vertical="center"/>
    </xf>
    <xf numFmtId="0" fontId="23" fillId="0" borderId="29" xfId="48" quotePrefix="1" applyFont="1" applyBorder="1" applyAlignment="1">
      <alignment horizontal="left" vertical="top" wrapText="1"/>
    </xf>
    <xf numFmtId="0" fontId="19" fillId="0" borderId="29" xfId="48" applyBorder="1" applyAlignment="1">
      <alignment horizontal="center" vertical="center"/>
    </xf>
    <xf numFmtId="0" fontId="19" fillId="0" borderId="29" xfId="48" applyBorder="1" applyAlignment="1">
      <alignment vertical="center"/>
    </xf>
    <xf numFmtId="0" fontId="0" fillId="0" borderId="18" xfId="4" applyFont="1" applyBorder="1" applyAlignment="1">
      <alignment vertical="top" wrapText="1"/>
    </xf>
    <xf numFmtId="0" fontId="19" fillId="0" borderId="31" xfId="48" applyBorder="1" applyAlignment="1">
      <alignment horizontal="center" vertical="top"/>
    </xf>
    <xf numFmtId="0" fontId="19" fillId="0" borderId="42" xfId="48" applyBorder="1" applyAlignment="1">
      <alignment vertical="top" wrapText="1"/>
    </xf>
    <xf numFmtId="0" fontId="19" fillId="0" borderId="42" xfId="48" applyBorder="1" applyAlignment="1">
      <alignment horizontal="center"/>
    </xf>
    <xf numFmtId="0" fontId="19" fillId="0" borderId="12" xfId="48" applyBorder="1" applyAlignment="1">
      <alignment horizontal="center" vertical="top"/>
    </xf>
    <xf numFmtId="0" fontId="19" fillId="0" borderId="13" xfId="48" applyBorder="1" applyAlignment="1">
      <alignment vertical="top" wrapText="1"/>
    </xf>
    <xf numFmtId="0" fontId="19" fillId="0" borderId="13" xfId="48" applyBorder="1" applyAlignment="1">
      <alignment horizontal="center"/>
    </xf>
    <xf numFmtId="0" fontId="19" fillId="0" borderId="13" xfId="1319" applyFont="1" applyBorder="1" applyAlignment="1">
      <alignment vertical="top" wrapText="1"/>
    </xf>
    <xf numFmtId="0" fontId="19" fillId="0" borderId="38" xfId="48" applyBorder="1" applyAlignment="1">
      <alignment horizontal="center" vertical="top"/>
    </xf>
    <xf numFmtId="3" fontId="19" fillId="0" borderId="50" xfId="48" applyNumberFormat="1" applyBorder="1" applyAlignment="1">
      <alignment horizontal="center"/>
    </xf>
    <xf numFmtId="0" fontId="20" fillId="0" borderId="18" xfId="1319" applyFont="1" applyBorder="1" applyAlignment="1">
      <alignment vertical="top" wrapText="1"/>
    </xf>
    <xf numFmtId="3" fontId="19" fillId="0" borderId="18" xfId="48" applyNumberFormat="1" applyBorder="1" applyAlignment="1">
      <alignment horizontal="center"/>
    </xf>
    <xf numFmtId="0" fontId="19" fillId="0" borderId="34" xfId="12" applyBorder="1" applyAlignment="1">
      <alignment vertical="top" wrapText="1"/>
    </xf>
    <xf numFmtId="0" fontId="31" fillId="0" borderId="34" xfId="12" applyFont="1" applyBorder="1" applyAlignment="1">
      <alignment vertical="top" wrapText="1"/>
    </xf>
    <xf numFmtId="0" fontId="19" fillId="0" borderId="26" xfId="48" applyBorder="1" applyAlignment="1">
      <alignment horizontal="center" vertical="top"/>
    </xf>
    <xf numFmtId="0" fontId="19" fillId="0" borderId="42" xfId="48" applyBorder="1" applyAlignment="1">
      <alignment horizontal="center" vertical="top"/>
    </xf>
    <xf numFmtId="9" fontId="31" fillId="0" borderId="18" xfId="1319" applyNumberFormat="1" applyFont="1" applyBorder="1" applyAlignment="1">
      <alignment horizontal="center" vertical="top"/>
    </xf>
    <xf numFmtId="3" fontId="19" fillId="0" borderId="13" xfId="48" applyNumberFormat="1" applyBorder="1" applyAlignment="1">
      <alignment horizontal="center" vertical="top"/>
    </xf>
    <xf numFmtId="0" fontId="19" fillId="0" borderId="16" xfId="1319" applyFont="1" applyBorder="1" applyAlignment="1">
      <alignment horizontal="center" vertical="top"/>
    </xf>
    <xf numFmtId="0" fontId="19" fillId="0" borderId="15" xfId="1319" applyFont="1" applyBorder="1" applyAlignment="1">
      <alignment horizontal="center" vertical="center"/>
    </xf>
    <xf numFmtId="0" fontId="19" fillId="0" borderId="18" xfId="1319" applyFont="1" applyBorder="1" applyAlignment="1">
      <alignment vertical="top"/>
    </xf>
    <xf numFmtId="0" fontId="20" fillId="0" borderId="18" xfId="48" applyFont="1" applyBorder="1" applyAlignment="1">
      <alignment vertical="top" wrapText="1"/>
    </xf>
    <xf numFmtId="0" fontId="0" fillId="0" borderId="18" xfId="48" applyFont="1" applyBorder="1" applyAlignment="1">
      <alignment vertical="top" wrapText="1"/>
    </xf>
    <xf numFmtId="3" fontId="19" fillId="0" borderId="18" xfId="48" applyNumberFormat="1" applyBorder="1" applyAlignment="1">
      <alignment horizontal="center" vertical="top"/>
    </xf>
    <xf numFmtId="0" fontId="19" fillId="0" borderId="42" xfId="48" applyBorder="1" applyAlignment="1">
      <alignment horizontal="center" vertical="top" wrapText="1"/>
    </xf>
    <xf numFmtId="0" fontId="19" fillId="0" borderId="29" xfId="48" quotePrefix="1" applyBorder="1" applyAlignment="1">
      <alignment horizontal="left" vertical="top" wrapText="1"/>
    </xf>
    <xf numFmtId="2" fontId="19" fillId="0" borderId="15" xfId="48" applyNumberFormat="1" applyBorder="1" applyAlignment="1">
      <alignment horizontal="center" vertical="top"/>
    </xf>
    <xf numFmtId="0" fontId="19" fillId="0" borderId="5" xfId="48" applyBorder="1" applyAlignment="1">
      <alignment horizontal="center" vertical="center"/>
    </xf>
    <xf numFmtId="0" fontId="19" fillId="0" borderId="18" xfId="48" quotePrefix="1" applyBorder="1" applyAlignment="1">
      <alignment vertical="top" wrapText="1"/>
    </xf>
    <xf numFmtId="0" fontId="20" fillId="2" borderId="46" xfId="1320" applyFont="1" applyFill="1" applyBorder="1" applyAlignment="1">
      <alignment vertical="top" wrapText="1"/>
    </xf>
    <xf numFmtId="0" fontId="19" fillId="2" borderId="46" xfId="1320" applyFont="1" applyFill="1" applyBorder="1" applyAlignment="1">
      <alignment horizontal="center"/>
    </xf>
    <xf numFmtId="3" fontId="19" fillId="2" borderId="26" xfId="1320" applyNumberFormat="1" applyFont="1" applyFill="1" applyBorder="1" applyAlignment="1">
      <alignment horizontal="center"/>
    </xf>
    <xf numFmtId="0" fontId="0" fillId="2" borderId="46" xfId="1320" applyFont="1" applyFill="1" applyBorder="1" applyAlignment="1">
      <alignment vertical="top" wrapText="1"/>
    </xf>
    <xf numFmtId="0" fontId="31" fillId="2" borderId="46" xfId="1320" applyFont="1" applyFill="1" applyBorder="1" applyAlignment="1">
      <alignment vertical="top" wrapText="1"/>
    </xf>
    <xf numFmtId="9" fontId="31" fillId="2" borderId="46" xfId="1320" applyNumberFormat="1" applyFont="1" applyFill="1" applyBorder="1" applyAlignment="1">
      <alignment horizontal="center"/>
    </xf>
    <xf numFmtId="0" fontId="0" fillId="2" borderId="46" xfId="1320" applyFont="1" applyFill="1" applyBorder="1" applyAlignment="1">
      <alignment vertical="center" wrapText="1"/>
    </xf>
    <xf numFmtId="3" fontId="31" fillId="0" borderId="18" xfId="1319" applyNumberFormat="1" applyFont="1" applyBorder="1" applyAlignment="1">
      <alignment horizontal="center" vertical="top"/>
    </xf>
    <xf numFmtId="9" fontId="31" fillId="2" borderId="46" xfId="1320" applyNumberFormat="1" applyFont="1" applyFill="1" applyBorder="1" applyAlignment="1">
      <alignment horizontal="center" vertical="top"/>
    </xf>
    <xf numFmtId="3" fontId="19" fillId="2" borderId="26" xfId="1320" applyNumberFormat="1" applyFont="1" applyFill="1" applyBorder="1" applyAlignment="1">
      <alignment horizontal="center" vertical="top"/>
    </xf>
    <xf numFmtId="0" fontId="0" fillId="2" borderId="46" xfId="1320" applyFont="1" applyFill="1" applyBorder="1" applyAlignment="1">
      <alignment wrapText="1"/>
    </xf>
    <xf numFmtId="0" fontId="19" fillId="0" borderId="16" xfId="48" applyBorder="1" applyAlignment="1">
      <alignment horizontal="center"/>
    </xf>
    <xf numFmtId="3" fontId="19" fillId="2" borderId="42" xfId="1320" applyNumberFormat="1" applyFont="1" applyFill="1" applyBorder="1" applyAlignment="1">
      <alignment horizontal="center"/>
    </xf>
    <xf numFmtId="168" fontId="19" fillId="0" borderId="15" xfId="48" applyNumberFormat="1" applyBorder="1" applyAlignment="1">
      <alignment horizontal="center" vertical="top"/>
    </xf>
    <xf numFmtId="0" fontId="31" fillId="0" borderId="18" xfId="1319" applyFont="1" applyBorder="1" applyAlignment="1">
      <alignment horizontal="left" vertical="top" wrapText="1"/>
    </xf>
    <xf numFmtId="0" fontId="31" fillId="0" borderId="18" xfId="1320" applyFont="1" applyBorder="1" applyAlignment="1">
      <alignment horizontal="left" vertical="top" wrapText="1"/>
    </xf>
    <xf numFmtId="0" fontId="31" fillId="0" borderId="42" xfId="1319" applyFont="1" applyBorder="1" applyAlignment="1">
      <alignment horizontal="center" vertical="top"/>
    </xf>
    <xf numFmtId="0" fontId="19" fillId="0" borderId="42" xfId="1319" applyFont="1" applyBorder="1" applyAlignment="1">
      <alignment horizontal="center" vertical="top"/>
    </xf>
    <xf numFmtId="0" fontId="30" fillId="0" borderId="0" xfId="48" applyFont="1" applyAlignment="1">
      <alignment horizontal="center" vertical="top"/>
    </xf>
    <xf numFmtId="0" fontId="30" fillId="0" borderId="0" xfId="48" applyFont="1" applyAlignment="1">
      <alignment vertical="top" wrapText="1"/>
    </xf>
    <xf numFmtId="0" fontId="30" fillId="0" borderId="0" xfId="48" applyFont="1" applyAlignment="1">
      <alignment horizontal="center"/>
    </xf>
    <xf numFmtId="0" fontId="19" fillId="0" borderId="16" xfId="48" applyBorder="1" applyAlignment="1">
      <alignment horizontal="center" vertical="center"/>
    </xf>
    <xf numFmtId="43" fontId="19" fillId="0" borderId="17" xfId="48" applyNumberFormat="1" applyBorder="1"/>
    <xf numFmtId="43" fontId="19" fillId="0" borderId="6" xfId="6" applyNumberFormat="1" applyFont="1" applyBorder="1" applyAlignment="1" applyProtection="1"/>
    <xf numFmtId="43" fontId="19" fillId="0" borderId="6" xfId="37" applyNumberFormat="1" applyFont="1" applyBorder="1"/>
    <xf numFmtId="43" fontId="23" fillId="0" borderId="20" xfId="48" applyNumberFormat="1" applyFont="1" applyBorder="1" applyAlignment="1">
      <alignment horizontal="center"/>
    </xf>
    <xf numFmtId="43" fontId="23" fillId="0" borderId="11" xfId="48" applyNumberFormat="1" applyFont="1" applyBorder="1" applyAlignment="1">
      <alignment horizontal="center"/>
    </xf>
    <xf numFmtId="43" fontId="23" fillId="0" borderId="20" xfId="48" applyNumberFormat="1" applyFont="1" applyBorder="1"/>
    <xf numFmtId="43" fontId="19" fillId="0" borderId="17" xfId="48" applyNumberFormat="1" applyBorder="1" applyAlignment="1">
      <alignment vertical="center"/>
    </xf>
    <xf numFmtId="43" fontId="19" fillId="0" borderId="17" xfId="48" applyNumberFormat="1" applyBorder="1" applyAlignment="1">
      <alignment vertical="top"/>
    </xf>
    <xf numFmtId="43" fontId="19" fillId="0" borderId="41" xfId="48" applyNumberFormat="1" applyBorder="1" applyAlignment="1">
      <alignment vertical="center"/>
    </xf>
    <xf numFmtId="43" fontId="19" fillId="0" borderId="27" xfId="48" applyNumberFormat="1" applyBorder="1"/>
    <xf numFmtId="43" fontId="19" fillId="0" borderId="14" xfId="48" applyNumberFormat="1" applyBorder="1"/>
    <xf numFmtId="43" fontId="19" fillId="0" borderId="27" xfId="48" applyNumberFormat="1" applyBorder="1" applyAlignment="1">
      <alignment vertical="top"/>
    </xf>
    <xf numFmtId="43" fontId="30" fillId="0" borderId="0" xfId="48" applyNumberFormat="1" applyFont="1"/>
    <xf numFmtId="0" fontId="19" fillId="0" borderId="0" xfId="9" applyFont="1" applyAlignment="1">
      <alignment horizontal="left" vertical="top" wrapText="1"/>
    </xf>
    <xf numFmtId="0" fontId="19" fillId="0" borderId="0" xfId="9" applyFont="1" applyAlignment="1" applyProtection="1">
      <alignment horizontal="center"/>
      <protection locked="0"/>
    </xf>
    <xf numFmtId="0" fontId="19" fillId="0" borderId="0" xfId="9" applyFont="1" applyAlignment="1">
      <alignment horizontal="centerContinuous" vertical="center"/>
    </xf>
    <xf numFmtId="0" fontId="19" fillId="0" borderId="0" xfId="9" applyFont="1" applyAlignment="1">
      <alignment horizontal="center" vertical="center"/>
    </xf>
    <xf numFmtId="0" fontId="0" fillId="0" borderId="16" xfId="4" applyFont="1" applyBorder="1" applyAlignment="1">
      <alignment vertical="top" wrapText="1"/>
    </xf>
    <xf numFmtId="0" fontId="0" fillId="0" borderId="16" xfId="9" applyFont="1" applyBorder="1" applyAlignment="1">
      <alignment horizontal="left" vertical="top" wrapText="1"/>
    </xf>
    <xf numFmtId="0" fontId="0" fillId="0" borderId="16" xfId="8" applyFont="1" applyBorder="1" applyAlignment="1">
      <alignment horizontal="left" vertical="top" wrapText="1"/>
    </xf>
    <xf numFmtId="0" fontId="0" fillId="0" borderId="16" xfId="32" applyFont="1" applyBorder="1" applyAlignment="1">
      <alignment vertical="top" wrapText="1"/>
    </xf>
    <xf numFmtId="0" fontId="30" fillId="0" borderId="32" xfId="3" quotePrefix="1" applyFont="1" applyBorder="1" applyAlignment="1">
      <alignment horizontal="center" vertical="top"/>
    </xf>
    <xf numFmtId="0" fontId="35" fillId="0" borderId="33" xfId="9" applyFont="1" applyBorder="1" applyAlignment="1">
      <alignment horizontal="left" wrapText="1"/>
    </xf>
    <xf numFmtId="0" fontId="35" fillId="0" borderId="11" xfId="9" applyFont="1" applyBorder="1" applyAlignment="1">
      <alignment horizontal="left" wrapText="1"/>
    </xf>
    <xf numFmtId="0" fontId="0" fillId="0" borderId="16" xfId="9" applyFont="1" applyBorder="1" applyAlignment="1">
      <alignment vertical="top" wrapText="1"/>
    </xf>
    <xf numFmtId="0" fontId="0" fillId="2" borderId="16" xfId="8" applyFont="1" applyFill="1" applyBorder="1" applyAlignment="1">
      <alignment horizontal="left" vertical="top" wrapText="1"/>
    </xf>
    <xf numFmtId="0" fontId="0" fillId="0" borderId="16" xfId="8" applyFont="1" applyBorder="1" applyAlignment="1">
      <alignment horizontal="left" vertical="center" wrapText="1"/>
    </xf>
    <xf numFmtId="0" fontId="0" fillId="0" borderId="16" xfId="15" applyFont="1" applyBorder="1" applyAlignment="1">
      <alignment horizontal="left" vertical="top" wrapText="1"/>
    </xf>
    <xf numFmtId="0" fontId="0" fillId="0" borderId="16" xfId="15" quotePrefix="1" applyFont="1" applyBorder="1" applyAlignment="1">
      <alignment horizontal="left" vertical="center" wrapText="1"/>
    </xf>
    <xf numFmtId="0" fontId="0" fillId="0" borderId="42" xfId="15" applyFont="1" applyBorder="1" applyAlignment="1">
      <alignment horizontal="left" vertical="top" wrapText="1"/>
    </xf>
    <xf numFmtId="0" fontId="0" fillId="0" borderId="26" xfId="21" applyFont="1" applyBorder="1" applyAlignment="1">
      <alignment horizontal="left" vertical="top" wrapText="1"/>
    </xf>
    <xf numFmtId="0" fontId="0" fillId="0" borderId="26" xfId="265" applyFont="1" applyBorder="1" applyAlignment="1">
      <alignment vertical="top" wrapText="1"/>
    </xf>
    <xf numFmtId="0" fontId="0" fillId="0" borderId="16" xfId="265" applyFont="1" applyBorder="1" applyAlignment="1">
      <alignment vertical="top" wrapText="1"/>
    </xf>
    <xf numFmtId="0" fontId="0" fillId="0" borderId="16" xfId="5" applyFont="1" applyBorder="1" applyAlignment="1">
      <alignment vertical="top" wrapText="1"/>
    </xf>
    <xf numFmtId="0" fontId="0" fillId="0" borderId="46" xfId="19" applyFont="1" applyBorder="1" applyAlignment="1">
      <alignment horizontal="left" vertical="top" wrapText="1"/>
    </xf>
    <xf numFmtId="43" fontId="31" fillId="0" borderId="16" xfId="17" applyFont="1" applyFill="1" applyBorder="1" applyAlignment="1">
      <alignment horizontal="center" wrapText="1"/>
    </xf>
    <xf numFmtId="43" fontId="19" fillId="0" borderId="16" xfId="17" applyFont="1" applyFill="1" applyBorder="1" applyAlignment="1">
      <alignment horizontal="center" wrapText="1"/>
    </xf>
    <xf numFmtId="0" fontId="0" fillId="0" borderId="16" xfId="25" applyFont="1" applyBorder="1" applyAlignment="1">
      <alignment horizontal="left" vertical="center" wrapText="1"/>
    </xf>
    <xf numFmtId="0" fontId="0" fillId="0" borderId="16" xfId="25" applyFont="1" applyBorder="1" applyAlignment="1">
      <alignment horizontal="left" vertical="top" wrapText="1"/>
    </xf>
    <xf numFmtId="0" fontId="0" fillId="0" borderId="16" xfId="24" quotePrefix="1" applyFont="1" applyBorder="1" applyAlignment="1">
      <alignment horizontal="left" vertical="top" wrapText="1"/>
    </xf>
    <xf numFmtId="43" fontId="23" fillId="0" borderId="20" xfId="64" applyFont="1" applyBorder="1" applyAlignment="1">
      <alignment horizontal="center"/>
    </xf>
    <xf numFmtId="43" fontId="23" fillId="0" borderId="14" xfId="1" applyFont="1" applyBorder="1" applyAlignment="1">
      <alignment horizontal="right" vertical="center"/>
    </xf>
    <xf numFmtId="0" fontId="23" fillId="0" borderId="5" xfId="37" applyFont="1" applyBorder="1"/>
    <xf numFmtId="1" fontId="23" fillId="0" borderId="6" xfId="47" applyNumberFormat="1" applyFont="1" applyBorder="1" applyAlignment="1">
      <alignment horizontal="center"/>
    </xf>
    <xf numFmtId="0" fontId="23" fillId="0" borderId="0" xfId="47" applyFont="1" applyAlignment="1">
      <alignment horizontal="centerContinuous"/>
    </xf>
    <xf numFmtId="0" fontId="0" fillId="0" borderId="73" xfId="48" applyFont="1" applyBorder="1" applyAlignment="1">
      <alignment vertical="top" wrapText="1"/>
    </xf>
    <xf numFmtId="0" fontId="0" fillId="0" borderId="18" xfId="1319" applyFont="1" applyBorder="1" applyAlignment="1">
      <alignment vertical="center" wrapText="1"/>
    </xf>
    <xf numFmtId="0" fontId="0" fillId="0" borderId="16" xfId="15" quotePrefix="1" applyFont="1" applyBorder="1" applyAlignment="1">
      <alignment horizontal="left" vertical="top" wrapText="1"/>
    </xf>
    <xf numFmtId="0" fontId="0" fillId="0" borderId="16" xfId="27" applyFont="1" applyBorder="1" applyAlignment="1">
      <alignment vertical="top" wrapText="1"/>
    </xf>
    <xf numFmtId="43" fontId="30" fillId="0" borderId="0" xfId="37" applyNumberFormat="1"/>
    <xf numFmtId="41" fontId="19" fillId="0" borderId="14" xfId="64" applyNumberFormat="1" applyFont="1" applyFill="1" applyBorder="1" applyAlignment="1">
      <alignment horizontal="right" vertical="center"/>
    </xf>
    <xf numFmtId="0" fontId="0" fillId="0" borderId="16" xfId="48" applyFont="1" applyBorder="1" applyAlignment="1">
      <alignment horizontal="center" vertical="top"/>
    </xf>
    <xf numFmtId="0" fontId="0" fillId="0" borderId="18" xfId="48" applyFont="1" applyBorder="1" applyAlignment="1">
      <alignment horizontal="center" vertical="top"/>
    </xf>
    <xf numFmtId="0" fontId="19" fillId="0" borderId="5" xfId="5" applyFont="1" applyBorder="1" applyAlignment="1">
      <alignment horizontal="center" vertical="center"/>
    </xf>
    <xf numFmtId="0" fontId="19" fillId="0" borderId="0" xfId="5" applyFont="1" applyAlignment="1">
      <alignment horizontal="left" vertical="center" wrapText="1"/>
    </xf>
    <xf numFmtId="4" fontId="19" fillId="0" borderId="13" xfId="5" applyNumberFormat="1" applyFont="1" applyBorder="1" applyAlignment="1" applyProtection="1">
      <alignment horizontal="center" vertical="top"/>
      <protection locked="0"/>
    </xf>
    <xf numFmtId="0" fontId="0" fillId="0" borderId="16" xfId="24" applyFont="1" applyBorder="1" applyAlignment="1">
      <alignment horizontal="center"/>
    </xf>
    <xf numFmtId="0" fontId="0" fillId="0" borderId="16" xfId="9" applyFont="1" applyBorder="1" applyAlignment="1">
      <alignment horizontal="left" wrapText="1"/>
    </xf>
    <xf numFmtId="0" fontId="23" fillId="0" borderId="5" xfId="165" applyFont="1" applyBorder="1" applyAlignment="1">
      <alignment horizontal="center" vertical="center"/>
    </xf>
    <xf numFmtId="0" fontId="23" fillId="0" borderId="47" xfId="165" applyFont="1" applyBorder="1" applyAlignment="1">
      <alignment horizontal="center" vertical="center" wrapText="1"/>
    </xf>
    <xf numFmtId="0" fontId="23" fillId="0" borderId="13" xfId="165" applyFont="1" applyBorder="1" applyAlignment="1">
      <alignment horizontal="center" vertical="center" wrapText="1"/>
    </xf>
    <xf numFmtId="0" fontId="23" fillId="0" borderId="6" xfId="165" applyFont="1" applyBorder="1" applyAlignment="1">
      <alignment horizontal="center" vertical="center"/>
    </xf>
    <xf numFmtId="43" fontId="60" fillId="0" borderId="41" xfId="165" applyNumberFormat="1" applyFont="1" applyBorder="1" applyAlignment="1">
      <alignment horizontal="center" vertical="center"/>
    </xf>
    <xf numFmtId="0" fontId="0" fillId="0" borderId="13" xfId="1319" applyFont="1" applyBorder="1" applyAlignment="1">
      <alignment vertical="top" wrapText="1"/>
    </xf>
    <xf numFmtId="0" fontId="19" fillId="2" borderId="12" xfId="48" applyFill="1" applyBorder="1" applyAlignment="1">
      <alignment horizontal="center" vertical="top"/>
    </xf>
    <xf numFmtId="0" fontId="31" fillId="2" borderId="18" xfId="1319" applyFont="1" applyFill="1" applyBorder="1" applyAlignment="1">
      <alignment vertical="top" wrapText="1"/>
    </xf>
    <xf numFmtId="0" fontId="19" fillId="2" borderId="16" xfId="1319" applyFont="1" applyFill="1" applyBorder="1" applyAlignment="1">
      <alignment horizontal="center" vertical="top"/>
    </xf>
    <xf numFmtId="0" fontId="19" fillId="2" borderId="18" xfId="1319" applyFont="1" applyFill="1" applyBorder="1" applyAlignment="1">
      <alignment horizontal="center" vertical="top"/>
    </xf>
    <xf numFmtId="43" fontId="19" fillId="2" borderId="27" xfId="48" applyNumberFormat="1" applyFill="1" applyBorder="1" applyAlignment="1">
      <alignment vertical="top"/>
    </xf>
    <xf numFmtId="0" fontId="30" fillId="2" borderId="0" xfId="48" applyFont="1" applyFill="1"/>
    <xf numFmtId="165" fontId="30" fillId="2" borderId="0" xfId="6" applyNumberFormat="1" applyFont="1" applyFill="1"/>
    <xf numFmtId="0" fontId="31" fillId="0" borderId="5" xfId="5" quotePrefix="1" applyFont="1" applyBorder="1" applyAlignment="1">
      <alignment horizontal="center" vertical="top"/>
    </xf>
    <xf numFmtId="0" fontId="31" fillId="0" borderId="0" xfId="5" applyFont="1" applyAlignment="1">
      <alignment horizontal="left"/>
    </xf>
    <xf numFmtId="0" fontId="31" fillId="0" borderId="0" xfId="13" applyFont="1" applyAlignment="1">
      <alignment horizontal="center"/>
    </xf>
    <xf numFmtId="1" fontId="31" fillId="0" borderId="0" xfId="13" applyNumberFormat="1" applyFont="1" applyAlignment="1">
      <alignment horizontal="center"/>
    </xf>
    <xf numFmtId="0" fontId="39" fillId="0" borderId="0" xfId="13" applyFont="1" applyAlignment="1" applyProtection="1">
      <alignment horizontal="left"/>
      <protection locked="0"/>
    </xf>
    <xf numFmtId="0" fontId="31" fillId="0" borderId="6" xfId="13" applyFont="1" applyBorder="1" applyAlignment="1" applyProtection="1">
      <alignment horizontal="left"/>
      <protection locked="0"/>
    </xf>
    <xf numFmtId="0" fontId="31" fillId="0" borderId="0" xfId="3" applyFont="1" applyAlignment="1">
      <alignment horizontal="centerContinuous" vertical="top"/>
    </xf>
    <xf numFmtId="0" fontId="31" fillId="0" borderId="0" xfId="3" applyFont="1" applyAlignment="1">
      <alignment horizontal="centerContinuous"/>
    </xf>
    <xf numFmtId="0" fontId="31" fillId="0" borderId="0" xfId="3" applyFont="1" applyAlignment="1">
      <alignment horizontal="center"/>
    </xf>
    <xf numFmtId="0" fontId="31" fillId="0" borderId="6" xfId="3" applyFont="1" applyBorder="1" applyAlignment="1">
      <alignment horizontal="centerContinuous"/>
    </xf>
    <xf numFmtId="0" fontId="31" fillId="0" borderId="5" xfId="19" quotePrefix="1" applyFont="1" applyBorder="1" applyAlignment="1">
      <alignment horizontal="center" vertical="top"/>
    </xf>
    <xf numFmtId="0" fontId="40" fillId="0" borderId="33" xfId="38" applyFont="1" applyBorder="1" applyAlignment="1">
      <alignment horizontal="left"/>
    </xf>
    <xf numFmtId="0" fontId="31" fillId="0" borderId="33" xfId="38" applyFont="1" applyBorder="1" applyAlignment="1">
      <alignment horizontal="centerContinuous"/>
    </xf>
    <xf numFmtId="0" fontId="31" fillId="0" borderId="33" xfId="38" applyFont="1" applyBorder="1" applyAlignment="1">
      <alignment horizontal="center"/>
    </xf>
    <xf numFmtId="171" fontId="31" fillId="0" borderId="33" xfId="38" applyNumberFormat="1" applyFont="1" applyBorder="1" applyAlignment="1">
      <alignment horizontal="right"/>
    </xf>
    <xf numFmtId="38" fontId="31" fillId="0" borderId="11" xfId="38" applyNumberFormat="1" applyFont="1" applyBorder="1" applyAlignment="1">
      <alignment horizontal="right"/>
    </xf>
    <xf numFmtId="0" fontId="39" fillId="0" borderId="7" xfId="19" applyFont="1" applyBorder="1" applyAlignment="1">
      <alignment horizontal="center" vertical="top"/>
    </xf>
    <xf numFmtId="0" fontId="39" fillId="0" borderId="19" xfId="19" applyFont="1" applyBorder="1" applyAlignment="1">
      <alignment horizontal="center" vertical="top"/>
    </xf>
    <xf numFmtId="0" fontId="39" fillId="0" borderId="19" xfId="19" applyFont="1" applyBorder="1" applyAlignment="1">
      <alignment horizontal="center"/>
    </xf>
    <xf numFmtId="4" fontId="39" fillId="0" borderId="19" xfId="40" applyNumberFormat="1" applyFont="1" applyBorder="1" applyAlignment="1">
      <alignment horizontal="center"/>
    </xf>
    <xf numFmtId="43" fontId="39" fillId="0" borderId="19" xfId="41" applyFont="1" applyBorder="1" applyAlignment="1" applyProtection="1">
      <alignment horizontal="center" vertical="top"/>
      <protection locked="0"/>
    </xf>
    <xf numFmtId="43" fontId="39" fillId="0" borderId="20" xfId="41" applyFont="1" applyBorder="1" applyAlignment="1" applyProtection="1">
      <alignment horizontal="center" vertical="top"/>
      <protection locked="0"/>
    </xf>
    <xf numFmtId="0" fontId="39" fillId="0" borderId="9" xfId="19" applyFont="1" applyBorder="1" applyAlignment="1">
      <alignment horizontal="center" vertical="top"/>
    </xf>
    <xf numFmtId="0" fontId="39" fillId="0" borderId="21" xfId="19" applyFont="1" applyBorder="1" applyAlignment="1">
      <alignment horizontal="left" vertical="top"/>
    </xf>
    <xf numFmtId="0" fontId="39" fillId="0" borderId="21" xfId="19" applyFont="1" applyBorder="1" applyAlignment="1">
      <alignment horizontal="center"/>
    </xf>
    <xf numFmtId="4" fontId="39" fillId="0" borderId="21" xfId="40" applyNumberFormat="1" applyFont="1" applyBorder="1" applyAlignment="1">
      <alignment horizontal="center"/>
    </xf>
    <xf numFmtId="43" fontId="39" fillId="0" borderId="21" xfId="41" applyFont="1" applyBorder="1" applyAlignment="1" applyProtection="1">
      <alignment horizontal="center" vertical="top"/>
      <protection locked="0"/>
    </xf>
    <xf numFmtId="43" fontId="39" fillId="0" borderId="22" xfId="41" applyFont="1" applyBorder="1" applyAlignment="1" applyProtection="1">
      <alignment horizontal="center" vertical="top"/>
      <protection locked="0"/>
    </xf>
    <xf numFmtId="0" fontId="39" fillId="0" borderId="19" xfId="19" applyFont="1" applyBorder="1" applyAlignment="1">
      <alignment horizontal="left" vertical="top"/>
    </xf>
    <xf numFmtId="0" fontId="31" fillId="0" borderId="15" xfId="19" applyFont="1" applyBorder="1" applyAlignment="1">
      <alignment horizontal="center" vertical="top" wrapText="1"/>
    </xf>
    <xf numFmtId="0" fontId="40" fillId="0" borderId="16" xfId="19" applyFont="1" applyBorder="1" applyAlignment="1">
      <alignment horizontal="left" vertical="top" wrapText="1"/>
    </xf>
    <xf numFmtId="0" fontId="40" fillId="0" borderId="16" xfId="19" applyFont="1" applyBorder="1" applyAlignment="1">
      <alignment horizontal="left" wrapText="1"/>
    </xf>
    <xf numFmtId="0" fontId="40" fillId="0" borderId="16" xfId="19" applyFont="1" applyBorder="1" applyAlignment="1">
      <alignment horizontal="center" wrapText="1"/>
    </xf>
    <xf numFmtId="43" fontId="40" fillId="0" borderId="16" xfId="41" applyFont="1" applyFill="1" applyBorder="1" applyAlignment="1">
      <alignment horizontal="left" vertical="top" wrapText="1"/>
    </xf>
    <xf numFmtId="0" fontId="39" fillId="0" borderId="15" xfId="19" applyFont="1" applyBorder="1" applyAlignment="1">
      <alignment horizontal="center" vertical="top" wrapText="1"/>
    </xf>
    <xf numFmtId="0" fontId="39" fillId="0" borderId="16" xfId="19" applyFont="1" applyBorder="1" applyAlignment="1">
      <alignment horizontal="left" vertical="top" wrapText="1"/>
    </xf>
    <xf numFmtId="167" fontId="31" fillId="0" borderId="16" xfId="42" applyNumberFormat="1" applyFont="1" applyFill="1" applyBorder="1" applyAlignment="1">
      <alignment horizontal="center" wrapText="1"/>
    </xf>
    <xf numFmtId="4" fontId="31" fillId="0" borderId="16" xfId="40" applyNumberFormat="1" applyFont="1" applyFill="1" applyBorder="1" applyAlignment="1">
      <alignment horizontal="center" wrapText="1"/>
    </xf>
    <xf numFmtId="3" fontId="31" fillId="0" borderId="16" xfId="40" applyNumberFormat="1" applyFont="1" applyFill="1" applyBorder="1" applyAlignment="1">
      <alignment horizontal="center" wrapText="1"/>
    </xf>
    <xf numFmtId="43" fontId="31" fillId="0" borderId="40" xfId="41" applyFont="1" applyBorder="1" applyAlignment="1" applyProtection="1">
      <alignment horizontal="center" wrapText="1"/>
      <protection locked="0"/>
    </xf>
    <xf numFmtId="0" fontId="31" fillId="0" borderId="16" xfId="19" applyFont="1" applyBorder="1" applyAlignment="1">
      <alignment horizontal="center" wrapText="1"/>
    </xf>
    <xf numFmtId="3" fontId="31" fillId="0" borderId="16" xfId="40" applyNumberFormat="1" applyFont="1" applyBorder="1" applyAlignment="1">
      <alignment horizontal="center" wrapText="1"/>
    </xf>
    <xf numFmtId="43" fontId="31" fillId="0" borderId="16" xfId="41" applyFont="1" applyBorder="1" applyAlignment="1" applyProtection="1">
      <alignment horizontal="center" vertical="top" wrapText="1"/>
      <protection locked="0"/>
    </xf>
    <xf numFmtId="0" fontId="31" fillId="0" borderId="16" xfId="19" applyFont="1" applyBorder="1" applyAlignment="1">
      <alignment horizontal="justify" vertical="top" wrapText="1"/>
    </xf>
    <xf numFmtId="4" fontId="31" fillId="0" borderId="16" xfId="40" applyNumberFormat="1" applyFont="1" applyBorder="1" applyAlignment="1">
      <alignment horizontal="center" wrapText="1"/>
    </xf>
    <xf numFmtId="0" fontId="31" fillId="0" borderId="38" xfId="19" applyFont="1" applyBorder="1" applyAlignment="1">
      <alignment horizontal="center" vertical="top" wrapText="1"/>
    </xf>
    <xf numFmtId="0" fontId="31" fillId="0" borderId="39" xfId="19" applyFont="1" applyBorder="1" applyAlignment="1">
      <alignment horizontal="center" wrapText="1"/>
    </xf>
    <xf numFmtId="4" fontId="31" fillId="0" borderId="39" xfId="40" applyNumberFormat="1" applyFont="1" applyBorder="1" applyAlignment="1">
      <alignment horizontal="center" wrapText="1"/>
    </xf>
    <xf numFmtId="43" fontId="31" fillId="0" borderId="39" xfId="41" applyFont="1" applyBorder="1" applyAlignment="1" applyProtection="1">
      <alignment horizontal="center" vertical="top" wrapText="1"/>
      <protection locked="0"/>
    </xf>
    <xf numFmtId="0" fontId="39" fillId="0" borderId="16" xfId="19" applyFont="1" applyBorder="1" applyAlignment="1">
      <alignment horizontal="justify" vertical="top" wrapText="1"/>
    </xf>
    <xf numFmtId="3" fontId="31" fillId="0" borderId="16" xfId="43" applyNumberFormat="1" applyFont="1" applyBorder="1" applyAlignment="1">
      <alignment horizontal="center"/>
    </xf>
    <xf numFmtId="0" fontId="31" fillId="0" borderId="31" xfId="19" applyFont="1" applyBorder="1" applyAlignment="1">
      <alignment horizontal="center" vertical="top" wrapText="1"/>
    </xf>
    <xf numFmtId="0" fontId="31" fillId="0" borderId="26" xfId="19" applyFont="1" applyBorder="1" applyAlignment="1">
      <alignment horizontal="left" vertical="top" wrapText="1"/>
    </xf>
    <xf numFmtId="167" fontId="31" fillId="0" borderId="26" xfId="42" applyNumberFormat="1" applyFont="1" applyFill="1" applyBorder="1" applyAlignment="1">
      <alignment horizontal="center" wrapText="1"/>
    </xf>
    <xf numFmtId="3" fontId="31" fillId="0" borderId="26" xfId="40" applyNumberFormat="1" applyFont="1" applyFill="1" applyBorder="1" applyAlignment="1">
      <alignment horizontal="center" wrapText="1"/>
    </xf>
    <xf numFmtId="43" fontId="40" fillId="0" borderId="26" xfId="41" applyFont="1" applyFill="1" applyBorder="1" applyAlignment="1">
      <alignment horizontal="left" vertical="top" wrapText="1"/>
    </xf>
    <xf numFmtId="0" fontId="39" fillId="0" borderId="29" xfId="44" applyFont="1" applyBorder="1" applyAlignment="1">
      <alignment horizontal="center" vertical="center" wrapText="1"/>
    </xf>
    <xf numFmtId="43" fontId="39" fillId="0" borderId="30" xfId="41" applyFont="1" applyBorder="1" applyAlignment="1">
      <alignment vertical="center" wrapText="1"/>
    </xf>
    <xf numFmtId="0" fontId="65" fillId="0" borderId="16" xfId="19" applyFont="1" applyBorder="1" applyAlignment="1">
      <alignment horizontal="left" vertical="top" wrapText="1"/>
    </xf>
    <xf numFmtId="43" fontId="31" fillId="0" borderId="16" xfId="41" applyFont="1" applyBorder="1" applyAlignment="1">
      <alignment horizontal="center" vertical="top" wrapText="1"/>
    </xf>
    <xf numFmtId="0" fontId="40" fillId="0" borderId="16" xfId="19" applyFont="1" applyBorder="1" applyAlignment="1">
      <alignment horizontal="left" vertical="center" wrapText="1"/>
    </xf>
    <xf numFmtId="43" fontId="31" fillId="0" borderId="16" xfId="41" applyFont="1" applyFill="1" applyBorder="1" applyAlignment="1">
      <alignment horizontal="center" vertical="top" wrapText="1"/>
    </xf>
    <xf numFmtId="0" fontId="31" fillId="2" borderId="15" xfId="19" applyFont="1" applyFill="1" applyBorder="1" applyAlignment="1">
      <alignment horizontal="center" vertical="top" wrapText="1"/>
    </xf>
    <xf numFmtId="0" fontId="39" fillId="2" borderId="16" xfId="19" applyFont="1" applyFill="1" applyBorder="1" applyAlignment="1">
      <alignment horizontal="left" vertical="top" wrapText="1"/>
    </xf>
    <xf numFmtId="0" fontId="31" fillId="2" borderId="16" xfId="19" applyFont="1" applyFill="1" applyBorder="1" applyAlignment="1">
      <alignment horizontal="center" wrapText="1"/>
    </xf>
    <xf numFmtId="3" fontId="31" fillId="2" borderId="16" xfId="40" applyNumberFormat="1" applyFont="1" applyFill="1" applyBorder="1" applyAlignment="1">
      <alignment horizontal="center" wrapText="1"/>
    </xf>
    <xf numFmtId="43" fontId="31" fillId="2" borderId="16" xfId="41" applyFont="1" applyFill="1" applyBorder="1" applyAlignment="1">
      <alignment horizontal="center" vertical="top" wrapText="1"/>
    </xf>
    <xf numFmtId="0" fontId="31" fillId="2" borderId="16" xfId="19" applyFont="1" applyFill="1" applyBorder="1" applyAlignment="1">
      <alignment horizontal="left" vertical="top" wrapText="1"/>
    </xf>
    <xf numFmtId="167" fontId="31" fillId="2" borderId="16" xfId="42" applyNumberFormat="1" applyFont="1" applyFill="1" applyBorder="1" applyAlignment="1">
      <alignment horizontal="center" wrapText="1"/>
    </xf>
    <xf numFmtId="43" fontId="40" fillId="2" borderId="16" xfId="41" applyFont="1" applyFill="1" applyBorder="1" applyAlignment="1">
      <alignment horizontal="left" vertical="top" wrapText="1"/>
    </xf>
    <xf numFmtId="0" fontId="39" fillId="0" borderId="16" xfId="19" applyFont="1" applyBorder="1" applyAlignment="1">
      <alignment horizontal="center" wrapText="1"/>
    </xf>
    <xf numFmtId="0" fontId="40" fillId="2" borderId="16" xfId="19" applyFont="1" applyFill="1" applyBorder="1" applyAlignment="1">
      <alignment horizontal="left" vertical="top" wrapText="1"/>
    </xf>
    <xf numFmtId="43" fontId="31" fillId="2" borderId="16" xfId="41" applyFont="1" applyFill="1" applyBorder="1" applyAlignment="1" applyProtection="1">
      <alignment horizontal="center" vertical="top" wrapText="1"/>
      <protection locked="0"/>
    </xf>
    <xf numFmtId="43" fontId="31" fillId="2" borderId="16" xfId="41" applyFont="1" applyFill="1" applyBorder="1" applyAlignment="1" applyProtection="1">
      <alignment horizontal="center" wrapText="1"/>
      <protection locked="0"/>
    </xf>
    <xf numFmtId="43" fontId="66" fillId="2" borderId="16" xfId="41" applyFont="1" applyFill="1" applyBorder="1" applyAlignment="1">
      <alignment horizontal="left" wrapText="1"/>
    </xf>
    <xf numFmtId="43" fontId="31" fillId="0" borderId="16" xfId="41" applyFont="1" applyFill="1" applyBorder="1" applyAlignment="1" applyProtection="1">
      <alignment horizontal="center" vertical="top" wrapText="1"/>
      <protection locked="0"/>
    </xf>
    <xf numFmtId="0" fontId="39" fillId="0" borderId="15" xfId="19" applyFont="1" applyBorder="1" applyAlignment="1">
      <alignment horizontal="center" vertical="center" wrapText="1"/>
    </xf>
    <xf numFmtId="0" fontId="39" fillId="0" borderId="16" xfId="19" applyFont="1" applyBorder="1" applyAlignment="1">
      <alignment horizontal="left" vertical="center" wrapText="1"/>
    </xf>
    <xf numFmtId="0" fontId="31" fillId="0" borderId="15" xfId="19" applyFont="1" applyBorder="1" applyAlignment="1">
      <alignment horizontal="center" wrapText="1"/>
    </xf>
    <xf numFmtId="0" fontId="31" fillId="0" borderId="16" xfId="19" applyFont="1" applyBorder="1" applyAlignment="1">
      <alignment horizontal="left" wrapText="1"/>
    </xf>
    <xf numFmtId="43" fontId="31" fillId="0" borderId="16" xfId="41" applyFont="1" applyFill="1" applyBorder="1" applyAlignment="1" applyProtection="1">
      <alignment horizontal="center" wrapText="1"/>
      <protection locked="0"/>
    </xf>
    <xf numFmtId="0" fontId="31" fillId="0" borderId="15" xfId="19" applyFont="1" applyBorder="1" applyAlignment="1">
      <alignment horizontal="center" vertical="center" wrapText="1"/>
    </xf>
    <xf numFmtId="0" fontId="31" fillId="0" borderId="16" xfId="19" applyFont="1" applyBorder="1" applyAlignment="1">
      <alignment horizontal="left" vertical="center" wrapText="1"/>
    </xf>
    <xf numFmtId="43" fontId="31" fillId="0" borderId="16" xfId="41" applyFont="1" applyBorder="1" applyAlignment="1" applyProtection="1">
      <alignment horizontal="center" wrapText="1"/>
      <protection locked="0"/>
    </xf>
    <xf numFmtId="43" fontId="66" fillId="0" borderId="16" xfId="41" applyFont="1" applyFill="1" applyBorder="1" applyAlignment="1">
      <alignment horizontal="left" wrapText="1"/>
    </xf>
    <xf numFmtId="0" fontId="39" fillId="0" borderId="15" xfId="32" applyFont="1" applyBorder="1" applyAlignment="1">
      <alignment horizontal="center" wrapText="1"/>
    </xf>
    <xf numFmtId="0" fontId="39" fillId="0" borderId="16" xfId="32" applyFont="1" applyBorder="1" applyAlignment="1">
      <alignment horizontal="left" wrapText="1"/>
    </xf>
    <xf numFmtId="0" fontId="31" fillId="0" borderId="16" xfId="32" applyFont="1" applyBorder="1" applyAlignment="1">
      <alignment horizontal="center" wrapText="1"/>
    </xf>
    <xf numFmtId="3" fontId="31" fillId="0" borderId="16" xfId="32" applyNumberFormat="1" applyFont="1" applyBorder="1" applyAlignment="1">
      <alignment horizontal="center" wrapText="1"/>
    </xf>
    <xf numFmtId="0" fontId="67" fillId="0" borderId="16" xfId="19" applyFont="1" applyBorder="1" applyAlignment="1">
      <alignment horizontal="left" vertical="top" wrapText="1"/>
    </xf>
    <xf numFmtId="0" fontId="31" fillId="0" borderId="26" xfId="19" applyFont="1" applyBorder="1" applyAlignment="1">
      <alignment horizontal="center" wrapText="1"/>
    </xf>
    <xf numFmtId="0" fontId="31" fillId="0" borderId="15" xfId="32" applyFont="1" applyBorder="1" applyAlignment="1">
      <alignment horizontal="center" vertical="top"/>
    </xf>
    <xf numFmtId="0" fontId="40" fillId="0" borderId="16" xfId="32" applyFont="1" applyBorder="1" applyAlignment="1">
      <alignment horizontal="left" vertical="top" wrapText="1"/>
    </xf>
    <xf numFmtId="0" fontId="31" fillId="0" borderId="16" xfId="32" applyFont="1" applyBorder="1" applyAlignment="1">
      <alignment horizontal="center"/>
    </xf>
    <xf numFmtId="43" fontId="40" fillId="0" borderId="39" xfId="41" applyFont="1" applyBorder="1" applyAlignment="1">
      <alignment horizontal="left" vertical="top" wrapText="1"/>
    </xf>
    <xf numFmtId="0" fontId="31" fillId="0" borderId="16" xfId="32" applyFont="1" applyBorder="1" applyAlignment="1">
      <alignment horizontal="left" vertical="top" wrapText="1"/>
    </xf>
    <xf numFmtId="43" fontId="40" fillId="0" borderId="16" xfId="41" applyFont="1" applyBorder="1" applyAlignment="1">
      <alignment horizontal="left" vertical="top" wrapText="1"/>
    </xf>
    <xf numFmtId="0" fontId="31" fillId="0" borderId="31" xfId="32" applyFont="1" applyBorder="1" applyAlignment="1">
      <alignment horizontal="center" vertical="top"/>
    </xf>
    <xf numFmtId="0" fontId="40" fillId="0" borderId="26" xfId="32" applyFont="1" applyBorder="1" applyAlignment="1">
      <alignment horizontal="left" vertical="top" wrapText="1"/>
    </xf>
    <xf numFmtId="0" fontId="31" fillId="0" borderId="26" xfId="32" applyFont="1" applyBorder="1" applyAlignment="1">
      <alignment horizontal="center"/>
    </xf>
    <xf numFmtId="0" fontId="39" fillId="0" borderId="15" xfId="32" applyFont="1" applyBorder="1" applyAlignment="1">
      <alignment horizontal="center" vertical="top"/>
    </xf>
    <xf numFmtId="0" fontId="39" fillId="0" borderId="16" xfId="32" applyFont="1" applyBorder="1" applyAlignment="1">
      <alignment horizontal="left" vertical="top" wrapText="1"/>
    </xf>
    <xf numFmtId="0" fontId="31" fillId="0" borderId="16" xfId="45" applyFont="1" applyBorder="1" applyAlignment="1">
      <alignment horizontal="left" vertical="top" wrapText="1"/>
    </xf>
    <xf numFmtId="0" fontId="31" fillId="0" borderId="15" xfId="32" applyFont="1" applyBorder="1" applyAlignment="1">
      <alignment horizontal="center" vertical="top" wrapText="1"/>
    </xf>
    <xf numFmtId="0" fontId="31" fillId="0" borderId="16" xfId="19" applyFont="1" applyBorder="1" applyAlignment="1">
      <alignment horizontal="center"/>
    </xf>
    <xf numFmtId="0" fontId="39" fillId="0" borderId="15" xfId="32" applyFont="1" applyBorder="1" applyAlignment="1">
      <alignment horizontal="center" vertical="top" wrapText="1"/>
    </xf>
    <xf numFmtId="0" fontId="39" fillId="0" borderId="16" xfId="39" applyFont="1" applyBorder="1" applyAlignment="1">
      <alignment horizontal="left" vertical="top" wrapText="1"/>
    </xf>
    <xf numFmtId="0" fontId="31" fillId="0" borderId="15" xfId="39" applyFont="1" applyBorder="1" applyAlignment="1">
      <alignment horizontal="center" vertical="top" wrapText="1"/>
    </xf>
    <xf numFmtId="0" fontId="31" fillId="0" borderId="16" xfId="39" applyFont="1" applyBorder="1" applyAlignment="1">
      <alignment horizontal="left" vertical="top" wrapText="1"/>
    </xf>
    <xf numFmtId="43" fontId="31" fillId="0" borderId="16" xfId="41" applyFont="1" applyBorder="1" applyAlignment="1" applyProtection="1">
      <alignment horizontal="center" vertical="top"/>
      <protection locked="0"/>
    </xf>
    <xf numFmtId="3" fontId="31" fillId="0" borderId="16" xfId="32" applyNumberFormat="1" applyFont="1" applyBorder="1" applyAlignment="1">
      <alignment horizontal="center"/>
    </xf>
    <xf numFmtId="0" fontId="31" fillId="0" borderId="38" xfId="32" applyFont="1" applyBorder="1" applyAlignment="1">
      <alignment horizontal="center" vertical="top" wrapText="1"/>
    </xf>
    <xf numFmtId="0" fontId="31" fillId="0" borderId="39" xfId="32" applyFont="1" applyBorder="1" applyAlignment="1">
      <alignment horizontal="left" vertical="top" wrapText="1"/>
    </xf>
    <xf numFmtId="0" fontId="31" fillId="0" borderId="39" xfId="32" applyFont="1" applyBorder="1" applyAlignment="1">
      <alignment horizontal="center"/>
    </xf>
    <xf numFmtId="43" fontId="31" fillId="0" borderId="39" xfId="41" applyFont="1" applyBorder="1" applyAlignment="1" applyProtection="1">
      <alignment horizontal="center"/>
      <protection locked="0"/>
    </xf>
    <xf numFmtId="43" fontId="31" fillId="0" borderId="16" xfId="41" applyFont="1" applyBorder="1" applyAlignment="1" applyProtection="1">
      <alignment horizontal="center"/>
      <protection locked="0"/>
    </xf>
    <xf numFmtId="0" fontId="31" fillId="0" borderId="16" xfId="32" applyFont="1" applyBorder="1" applyAlignment="1">
      <alignment horizontal="left" wrapText="1"/>
    </xf>
    <xf numFmtId="0" fontId="39" fillId="0" borderId="16" xfId="32" applyFont="1" applyBorder="1" applyAlignment="1">
      <alignment horizontal="left" vertical="top"/>
    </xf>
    <xf numFmtId="3" fontId="31" fillId="0" borderId="16" xfId="32" applyNumberFormat="1" applyFont="1" applyBorder="1" applyAlignment="1" applyProtection="1">
      <alignment horizontal="center"/>
      <protection locked="0"/>
    </xf>
    <xf numFmtId="0" fontId="39" fillId="0" borderId="38" xfId="32" applyFont="1" applyBorder="1" applyAlignment="1">
      <alignment horizontal="center" vertical="top"/>
    </xf>
    <xf numFmtId="0" fontId="39" fillId="0" borderId="39" xfId="32" applyFont="1" applyBorder="1" applyAlignment="1">
      <alignment horizontal="left" vertical="top"/>
    </xf>
    <xf numFmtId="3" fontId="31" fillId="0" borderId="39" xfId="32" applyNumberFormat="1" applyFont="1" applyBorder="1" applyAlignment="1" applyProtection="1">
      <alignment horizontal="center"/>
      <protection locked="0"/>
    </xf>
    <xf numFmtId="0" fontId="31" fillId="0" borderId="38" xfId="32" applyFont="1" applyBorder="1" applyAlignment="1">
      <alignment horizontal="center" vertical="top"/>
    </xf>
    <xf numFmtId="0" fontId="31" fillId="0" borderId="39" xfId="32" applyFont="1" applyBorder="1" applyAlignment="1">
      <alignment horizontal="left" vertical="top"/>
    </xf>
    <xf numFmtId="43" fontId="31" fillId="0" borderId="16" xfId="41" applyFont="1" applyFill="1" applyBorder="1" applyAlignment="1" applyProtection="1">
      <alignment horizontal="center" vertical="top"/>
      <protection locked="0"/>
    </xf>
    <xf numFmtId="3" fontId="31" fillId="0" borderId="39" xfId="43" applyNumberFormat="1" applyFont="1" applyFill="1" applyBorder="1" applyAlignment="1">
      <alignment horizontal="center"/>
    </xf>
    <xf numFmtId="3" fontId="31" fillId="0" borderId="16" xfId="43" applyNumberFormat="1" applyFont="1" applyFill="1" applyBorder="1" applyAlignment="1">
      <alignment horizontal="center"/>
    </xf>
    <xf numFmtId="0" fontId="31" fillId="0" borderId="39" xfId="32" applyFont="1" applyBorder="1" applyAlignment="1" applyProtection="1">
      <alignment horizontal="left"/>
      <protection locked="0"/>
    </xf>
    <xf numFmtId="0" fontId="66" fillId="0" borderId="16" xfId="32" applyFont="1" applyBorder="1" applyAlignment="1">
      <alignment horizontal="left" vertical="top" wrapText="1"/>
    </xf>
    <xf numFmtId="3" fontId="31" fillId="0" borderId="39" xfId="32" applyNumberFormat="1" applyFont="1" applyBorder="1" applyAlignment="1">
      <alignment horizontal="center"/>
    </xf>
    <xf numFmtId="3" fontId="31" fillId="0" borderId="39" xfId="43" applyNumberFormat="1" applyFont="1" applyBorder="1" applyAlignment="1">
      <alignment horizontal="center"/>
    </xf>
    <xf numFmtId="0" fontId="31" fillId="0" borderId="12" xfId="32" applyFont="1" applyBorder="1" applyAlignment="1">
      <alignment horizontal="center" vertical="top"/>
    </xf>
    <xf numFmtId="0" fontId="31" fillId="0" borderId="43" xfId="32" applyFont="1" applyBorder="1" applyAlignment="1">
      <alignment horizontal="left" vertical="top"/>
    </xf>
    <xf numFmtId="0" fontId="31" fillId="0" borderId="43" xfId="32" applyFont="1" applyBorder="1" applyAlignment="1">
      <alignment horizontal="center"/>
    </xf>
    <xf numFmtId="3" fontId="31" fillId="0" borderId="43" xfId="43" applyNumberFormat="1" applyFont="1" applyBorder="1" applyAlignment="1">
      <alignment horizontal="center"/>
    </xf>
    <xf numFmtId="43" fontId="31" fillId="0" borderId="26" xfId="41" applyFont="1" applyBorder="1" applyAlignment="1" applyProtection="1">
      <alignment horizontal="center" vertical="top"/>
      <protection locked="0"/>
    </xf>
    <xf numFmtId="0" fontId="39" fillId="0" borderId="39" xfId="32" applyFont="1" applyBorder="1" applyAlignment="1">
      <alignment horizontal="left" vertical="top" wrapText="1"/>
    </xf>
    <xf numFmtId="43" fontId="31" fillId="0" borderId="39" xfId="41" applyFont="1" applyBorder="1" applyAlignment="1" applyProtection="1">
      <alignment horizontal="center" vertical="top"/>
      <protection locked="0"/>
    </xf>
    <xf numFmtId="0" fontId="40" fillId="0" borderId="39" xfId="32" applyFont="1" applyBorder="1" applyAlignment="1">
      <alignment horizontal="left" vertical="top" wrapText="1"/>
    </xf>
    <xf numFmtId="0" fontId="31" fillId="0" borderId="38" xfId="39" applyFont="1" applyBorder="1" applyAlignment="1">
      <alignment horizontal="center" vertical="top" wrapText="1"/>
    </xf>
    <xf numFmtId="0" fontId="31" fillId="0" borderId="39" xfId="39" applyFont="1" applyBorder="1" applyAlignment="1">
      <alignment horizontal="left" vertical="top" wrapText="1"/>
    </xf>
    <xf numFmtId="0" fontId="31" fillId="0" borderId="39" xfId="39" applyFont="1" applyBorder="1" applyAlignment="1">
      <alignment horizontal="center" wrapText="1"/>
    </xf>
    <xf numFmtId="0" fontId="39" fillId="0" borderId="38" xfId="39" applyFont="1" applyBorder="1" applyAlignment="1">
      <alignment horizontal="center" vertical="top" wrapText="1"/>
    </xf>
    <xf numFmtId="3" fontId="31" fillId="0" borderId="39" xfId="46" applyNumberFormat="1" applyFont="1" applyBorder="1" applyAlignment="1">
      <alignment horizontal="center"/>
    </xf>
    <xf numFmtId="0" fontId="39" fillId="0" borderId="12" xfId="39" applyFont="1" applyBorder="1" applyAlignment="1">
      <alignment horizontal="center" vertical="top" wrapText="1"/>
    </xf>
    <xf numFmtId="0" fontId="39" fillId="0" borderId="26" xfId="39" applyFont="1" applyBorder="1" applyAlignment="1">
      <alignment horizontal="left" vertical="top" wrapText="1"/>
    </xf>
    <xf numFmtId="0" fontId="31" fillId="0" borderId="43" xfId="39" applyFont="1" applyBorder="1" applyAlignment="1">
      <alignment horizontal="center" wrapText="1"/>
    </xf>
    <xf numFmtId="43" fontId="31" fillId="0" borderId="43" xfId="41" applyFont="1" applyBorder="1" applyAlignment="1" applyProtection="1">
      <alignment horizontal="center" vertical="top"/>
      <protection locked="0"/>
    </xf>
    <xf numFmtId="0" fontId="39" fillId="0" borderId="29" xfId="44" applyFont="1" applyBorder="1" applyAlignment="1">
      <alignment horizontal="center" wrapText="1"/>
    </xf>
    <xf numFmtId="165" fontId="30" fillId="0" borderId="0" xfId="6" applyNumberFormat="1" applyFont="1" applyFill="1"/>
    <xf numFmtId="2" fontId="19" fillId="0" borderId="15" xfId="1319" applyNumberFormat="1" applyFont="1" applyBorder="1" applyAlignment="1">
      <alignment horizontal="center" vertical="center"/>
    </xf>
    <xf numFmtId="0" fontId="31" fillId="0" borderId="18" xfId="1319" applyFont="1" applyBorder="1" applyAlignment="1">
      <alignment vertical="top"/>
    </xf>
    <xf numFmtId="0" fontId="31" fillId="0" borderId="18" xfId="1319" applyFont="1" applyBorder="1" applyAlignment="1">
      <alignment horizontal="center" vertical="top"/>
    </xf>
    <xf numFmtId="0" fontId="20" fillId="0" borderId="0" xfId="23" applyFont="1" applyAlignment="1">
      <alignment horizontal="left" vertical="center"/>
    </xf>
    <xf numFmtId="0" fontId="20" fillId="0" borderId="6" xfId="23" applyFont="1" applyBorder="1" applyAlignment="1">
      <alignment horizontal="left" vertical="center"/>
    </xf>
    <xf numFmtId="0" fontId="0" fillId="0" borderId="75" xfId="165" applyFont="1" applyBorder="1" applyAlignment="1">
      <alignment horizontal="left" vertical="top" wrapText="1"/>
    </xf>
    <xf numFmtId="0" fontId="68" fillId="0" borderId="5" xfId="0" applyFont="1" applyBorder="1" applyAlignment="1">
      <alignment vertical="top" wrapText="1"/>
    </xf>
    <xf numFmtId="0" fontId="21" fillId="0" borderId="0" xfId="0" applyFont="1" applyAlignment="1">
      <alignment horizontal="centerContinuous" vertical="center"/>
    </xf>
    <xf numFmtId="0" fontId="21" fillId="0" borderId="0" xfId="0" applyFont="1" applyAlignment="1">
      <alignment horizontal="center" vertical="center"/>
    </xf>
    <xf numFmtId="165" fontId="21" fillId="0" borderId="0" xfId="1" applyNumberFormat="1" applyFont="1" applyBorder="1" applyAlignment="1" applyProtection="1">
      <alignment horizontal="centerContinuous" vertical="center"/>
    </xf>
    <xf numFmtId="3" fontId="21" fillId="0" borderId="6" xfId="1" applyNumberFormat="1" applyFont="1" applyBorder="1" applyAlignment="1" applyProtection="1">
      <alignment vertical="center"/>
    </xf>
    <xf numFmtId="0" fontId="22" fillId="0" borderId="32" xfId="0" applyFont="1" applyBorder="1" applyAlignment="1">
      <alignment vertical="top" wrapText="1"/>
    </xf>
    <xf numFmtId="0" fontId="21" fillId="0" borderId="33" xfId="0" applyFont="1" applyBorder="1" applyAlignment="1">
      <alignment vertical="top"/>
    </xf>
    <xf numFmtId="0" fontId="21" fillId="0" borderId="33" xfId="0" applyFont="1" applyBorder="1" applyAlignment="1">
      <alignment horizontal="center"/>
    </xf>
    <xf numFmtId="0" fontId="21" fillId="0" borderId="33" xfId="0" applyFont="1" applyBorder="1"/>
    <xf numFmtId="0" fontId="21" fillId="0" borderId="11" xfId="0" applyFont="1" applyBorder="1"/>
    <xf numFmtId="0" fontId="23" fillId="0" borderId="7" xfId="0" applyFont="1" applyBorder="1" applyAlignment="1">
      <alignment horizontal="center" vertical="center"/>
    </xf>
    <xf numFmtId="0" fontId="23" fillId="0" borderId="8" xfId="0" applyFont="1" applyBorder="1" applyAlignment="1">
      <alignment horizontal="center" vertical="center" wrapText="1"/>
    </xf>
    <xf numFmtId="0" fontId="23" fillId="0" borderId="8" xfId="0" applyFont="1" applyBorder="1" applyAlignment="1">
      <alignment horizontal="center" vertical="center"/>
    </xf>
    <xf numFmtId="0" fontId="23" fillId="0" borderId="19" xfId="0" applyFont="1" applyBorder="1" applyAlignment="1">
      <alignment horizontal="center"/>
    </xf>
    <xf numFmtId="3" fontId="23" fillId="0" borderId="20"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3" fontId="23" fillId="0" borderId="21" xfId="0" applyNumberFormat="1" applyFont="1" applyBorder="1" applyAlignment="1">
      <alignment horizontal="center"/>
    </xf>
    <xf numFmtId="3" fontId="23" fillId="0" borderId="11" xfId="0" applyNumberFormat="1" applyFont="1" applyBorder="1" applyAlignment="1">
      <alignment horizontal="center" vertical="center"/>
    </xf>
    <xf numFmtId="0" fontId="23" fillId="0" borderId="12" xfId="0" applyFont="1" applyBorder="1" applyAlignment="1">
      <alignment horizontal="center" vertical="top"/>
    </xf>
    <xf numFmtId="0" fontId="23" fillId="0" borderId="13" xfId="0" applyFont="1" applyBorder="1" applyAlignment="1">
      <alignment horizontal="center" vertical="top" wrapText="1"/>
    </xf>
    <xf numFmtId="0" fontId="23" fillId="0" borderId="13" xfId="0" applyFont="1" applyBorder="1" applyAlignment="1">
      <alignment horizontal="center"/>
    </xf>
    <xf numFmtId="3" fontId="23" fillId="0" borderId="14" xfId="0" applyNumberFormat="1" applyFont="1" applyBorder="1" applyAlignment="1">
      <alignment horizontal="center"/>
    </xf>
    <xf numFmtId="0" fontId="23" fillId="0" borderId="15" xfId="0" applyFont="1" applyBorder="1" applyAlignment="1">
      <alignment horizontal="center" vertical="center"/>
    </xf>
    <xf numFmtId="0" fontId="20" fillId="0" borderId="16" xfId="0" applyFont="1" applyBorder="1" applyAlignment="1">
      <alignment horizontal="left" vertical="center" wrapText="1"/>
    </xf>
    <xf numFmtId="0" fontId="0" fillId="0" borderId="16" xfId="0" applyBorder="1" applyAlignment="1">
      <alignment horizontal="center"/>
    </xf>
    <xf numFmtId="1" fontId="0" fillId="0" borderId="16" xfId="1" applyNumberFormat="1" applyFont="1" applyBorder="1" applyAlignment="1">
      <alignment horizontal="center"/>
    </xf>
    <xf numFmtId="167" fontId="0" fillId="0" borderId="16" xfId="1" applyNumberFormat="1" applyFont="1" applyBorder="1" applyAlignment="1"/>
    <xf numFmtId="167" fontId="0" fillId="0" borderId="17" xfId="1" applyNumberFormat="1" applyFont="1" applyBorder="1" applyAlignment="1"/>
    <xf numFmtId="0" fontId="23" fillId="0" borderId="15" xfId="0" applyFont="1" applyBorder="1" applyAlignment="1">
      <alignment horizontal="center" vertical="top"/>
    </xf>
    <xf numFmtId="0" fontId="20" fillId="0" borderId="16" xfId="0" applyFont="1" applyBorder="1" applyAlignment="1">
      <alignment horizontal="left" vertical="top" wrapText="1"/>
    </xf>
    <xf numFmtId="0" fontId="20" fillId="0" borderId="16" xfId="0" applyFont="1" applyBorder="1" applyAlignment="1">
      <alignment vertical="center" wrapText="1"/>
    </xf>
    <xf numFmtId="0" fontId="0" fillId="0" borderId="15" xfId="0" applyBorder="1" applyAlignment="1">
      <alignment horizontal="center" vertical="top"/>
    </xf>
    <xf numFmtId="0" fontId="0" fillId="0" borderId="16" xfId="0"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center" vertical="center"/>
    </xf>
    <xf numFmtId="1" fontId="0" fillId="0" borderId="16" xfId="1" applyNumberFormat="1" applyFont="1" applyBorder="1" applyAlignment="1">
      <alignment horizontal="center" vertical="center"/>
    </xf>
    <xf numFmtId="167" fontId="0" fillId="0" borderId="16" xfId="202" applyNumberFormat="1" applyFont="1" applyBorder="1" applyAlignment="1"/>
    <xf numFmtId="0" fontId="0" fillId="0" borderId="15" xfId="0" applyBorder="1" applyAlignment="1">
      <alignment horizontal="center" vertical="top" wrapText="1"/>
    </xf>
    <xf numFmtId="0" fontId="23" fillId="0" borderId="16" xfId="0" applyFont="1" applyBorder="1" applyAlignment="1">
      <alignment horizontal="center" wrapText="1"/>
    </xf>
    <xf numFmtId="1" fontId="23" fillId="0" borderId="16" xfId="1" applyNumberFormat="1" applyFont="1" applyBorder="1" applyAlignment="1">
      <alignment horizontal="center" wrapText="1"/>
    </xf>
    <xf numFmtId="167" fontId="23" fillId="0" borderId="16" xfId="1" applyNumberFormat="1" applyFont="1" applyBorder="1" applyAlignment="1">
      <alignment horizontal="center" wrapText="1"/>
    </xf>
    <xf numFmtId="0" fontId="0" fillId="0" borderId="16" xfId="0" applyBorder="1" applyAlignment="1">
      <alignment vertical="top" wrapText="1"/>
    </xf>
    <xf numFmtId="0" fontId="23" fillId="0" borderId="38" xfId="0" applyFont="1" applyBorder="1" applyAlignment="1">
      <alignment horizontal="center" vertical="center"/>
    </xf>
    <xf numFmtId="0" fontId="20" fillId="0" borderId="39" xfId="0" applyFont="1" applyBorder="1" applyAlignment="1">
      <alignment horizontal="left" vertical="center" wrapText="1"/>
    </xf>
    <xf numFmtId="0" fontId="0" fillId="0" borderId="39" xfId="0" applyBorder="1" applyAlignment="1">
      <alignment horizontal="center"/>
    </xf>
    <xf numFmtId="1" fontId="0" fillId="0" borderId="39" xfId="1" applyNumberFormat="1" applyFont="1" applyBorder="1" applyAlignment="1">
      <alignment horizontal="center"/>
    </xf>
    <xf numFmtId="167" fontId="0" fillId="0" borderId="39" xfId="1" applyNumberFormat="1" applyFont="1" applyBorder="1" applyAlignment="1"/>
    <xf numFmtId="0" fontId="23" fillId="0" borderId="16" xfId="0" applyFont="1" applyBorder="1" applyAlignment="1">
      <alignment horizontal="left" vertical="top" wrapText="1"/>
    </xf>
    <xf numFmtId="168" fontId="0" fillId="0" borderId="16" xfId="1" applyNumberFormat="1" applyFont="1" applyBorder="1" applyAlignment="1">
      <alignment horizontal="center" vertical="center"/>
    </xf>
    <xf numFmtId="167" fontId="21" fillId="0" borderId="16" xfId="202" applyNumberFormat="1" applyFont="1" applyBorder="1" applyAlignment="1"/>
    <xf numFmtId="0" fontId="23" fillId="0" borderId="28" xfId="0" applyFont="1" applyBorder="1" applyAlignment="1">
      <alignment horizontal="left" vertical="center"/>
    </xf>
    <xf numFmtId="0" fontId="23" fillId="0" borderId="29" xfId="0" quotePrefix="1" applyFont="1" applyBorder="1" applyAlignment="1">
      <alignment horizontal="left" vertical="center" wrapText="1"/>
    </xf>
    <xf numFmtId="0" fontId="23" fillId="0" borderId="29" xfId="0" applyFont="1" applyBorder="1" applyAlignment="1">
      <alignment horizontal="center" vertical="center"/>
    </xf>
    <xf numFmtId="0" fontId="23" fillId="0" borderId="29" xfId="0" applyFont="1" applyBorder="1" applyAlignment="1">
      <alignment vertical="center"/>
    </xf>
    <xf numFmtId="0" fontId="23" fillId="0" borderId="30" xfId="0" applyFont="1" applyBorder="1"/>
    <xf numFmtId="11" fontId="0" fillId="0" borderId="15" xfId="0" applyNumberFormat="1" applyBorder="1" applyAlignment="1">
      <alignment horizontal="center" vertical="center"/>
    </xf>
    <xf numFmtId="1" fontId="0" fillId="0" borderId="16" xfId="0" applyNumberFormat="1" applyBorder="1" applyAlignment="1">
      <alignment horizontal="center"/>
    </xf>
    <xf numFmtId="169" fontId="0" fillId="0" borderId="16" xfId="1326" applyNumberFormat="1" applyFont="1" applyBorder="1" applyAlignment="1"/>
    <xf numFmtId="0" fontId="28" fillId="0" borderId="16" xfId="0" applyFont="1" applyBorder="1" applyAlignment="1">
      <alignment vertical="center" wrapText="1"/>
    </xf>
    <xf numFmtId="0" fontId="0" fillId="0" borderId="16" xfId="0" applyBorder="1" applyAlignment="1">
      <alignment vertical="center" wrapText="1"/>
    </xf>
    <xf numFmtId="1" fontId="0" fillId="0" borderId="16" xfId="0" applyNumberFormat="1" applyBorder="1" applyAlignment="1">
      <alignment horizontal="center" vertical="center"/>
    </xf>
    <xf numFmtId="0" fontId="20" fillId="0" borderId="16" xfId="0" applyFont="1" applyBorder="1" applyAlignment="1">
      <alignment vertical="top" wrapText="1"/>
    </xf>
    <xf numFmtId="0" fontId="28" fillId="0" borderId="16" xfId="0" applyFont="1" applyBorder="1" applyAlignment="1">
      <alignment vertical="top" wrapText="1"/>
    </xf>
    <xf numFmtId="11" fontId="0" fillId="0" borderId="38" xfId="0" applyNumberFormat="1" applyBorder="1" applyAlignment="1">
      <alignment horizontal="center" vertical="center"/>
    </xf>
    <xf numFmtId="0" fontId="0" fillId="0" borderId="39" xfId="0" applyBorder="1" applyAlignment="1">
      <alignment vertical="center" wrapText="1"/>
    </xf>
    <xf numFmtId="0" fontId="0" fillId="0" borderId="39" xfId="0" applyBorder="1" applyAlignment="1">
      <alignment horizontal="center" vertical="center"/>
    </xf>
    <xf numFmtId="1" fontId="0" fillId="0" borderId="39" xfId="0" applyNumberFormat="1" applyBorder="1" applyAlignment="1">
      <alignment horizontal="center" vertical="center"/>
    </xf>
    <xf numFmtId="169" fontId="0" fillId="0" borderId="39" xfId="1326" applyNumberFormat="1" applyFont="1" applyBorder="1" applyAlignment="1"/>
    <xf numFmtId="0" fontId="23" fillId="0" borderId="29" xfId="0" quotePrefix="1" applyFont="1" applyBorder="1" applyAlignment="1">
      <alignment horizontal="left" vertical="top"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1" fontId="21" fillId="0" borderId="16" xfId="0" applyNumberFormat="1" applyFont="1" applyBorder="1" applyAlignment="1">
      <alignment horizontal="center" vertical="center"/>
    </xf>
    <xf numFmtId="169" fontId="21" fillId="0" borderId="16" xfId="1326" applyNumberFormat="1" applyFont="1" applyBorder="1" applyAlignment="1"/>
    <xf numFmtId="11" fontId="0" fillId="0" borderId="15" xfId="0" applyNumberFormat="1" applyBorder="1" applyAlignment="1">
      <alignment horizontal="center" vertical="top"/>
    </xf>
    <xf numFmtId="0" fontId="26" fillId="0" borderId="16" xfId="0" applyFont="1" applyBorder="1" applyAlignment="1">
      <alignment vertical="center" wrapText="1"/>
    </xf>
    <xf numFmtId="0" fontId="25" fillId="0" borderId="16" xfId="0" applyFont="1" applyBorder="1" applyAlignment="1">
      <alignment vertical="center" wrapText="1"/>
    </xf>
    <xf numFmtId="0" fontId="21" fillId="0" borderId="16" xfId="0" applyFont="1" applyBorder="1" applyAlignment="1">
      <alignment horizontal="center"/>
    </xf>
    <xf numFmtId="1" fontId="21" fillId="0" borderId="16" xfId="0" applyNumberFormat="1" applyFont="1" applyBorder="1" applyAlignment="1">
      <alignment horizontal="center"/>
    </xf>
    <xf numFmtId="169" fontId="0" fillId="0" borderId="16" xfId="1326" applyNumberFormat="1" applyFont="1" applyBorder="1" applyAlignment="1">
      <alignment vertical="center"/>
    </xf>
    <xf numFmtId="0" fontId="69" fillId="0" borderId="16" xfId="0" applyFont="1" applyBorder="1" applyAlignment="1">
      <alignment vertical="center" wrapText="1"/>
    </xf>
    <xf numFmtId="0" fontId="26" fillId="0" borderId="18" xfId="0" applyFont="1" applyBorder="1" applyAlignment="1">
      <alignment vertical="center" wrapText="1"/>
    </xf>
    <xf numFmtId="0" fontId="25" fillId="0" borderId="18" xfId="0" applyFont="1" applyBorder="1" applyAlignment="1">
      <alignment vertical="center" wrapText="1"/>
    </xf>
    <xf numFmtId="0" fontId="0" fillId="0" borderId="18" xfId="0" applyBorder="1" applyAlignment="1">
      <alignment vertical="top" wrapText="1"/>
    </xf>
    <xf numFmtId="0" fontId="21" fillId="0" borderId="15" xfId="0" applyFont="1" applyBorder="1" applyAlignment="1">
      <alignment horizontal="center" vertical="top"/>
    </xf>
    <xf numFmtId="0" fontId="20" fillId="0" borderId="39" xfId="0" applyFont="1" applyBorder="1" applyAlignment="1">
      <alignment vertical="center" wrapText="1"/>
    </xf>
    <xf numFmtId="1" fontId="0" fillId="0" borderId="39" xfId="0" applyNumberFormat="1" applyBorder="1" applyAlignment="1">
      <alignment horizontal="center"/>
    </xf>
    <xf numFmtId="0" fontId="69" fillId="0" borderId="16" xfId="0" applyFont="1" applyBorder="1" applyAlignment="1">
      <alignment horizontal="left" vertical="center" wrapText="1"/>
    </xf>
    <xf numFmtId="167" fontId="0" fillId="0" borderId="16" xfId="1" applyNumberFormat="1" applyFont="1" applyBorder="1" applyAlignment="1">
      <alignment horizontal="center"/>
    </xf>
    <xf numFmtId="0" fontId="25" fillId="0" borderId="16" xfId="0" applyFont="1" applyBorder="1" applyAlignment="1">
      <alignment horizontal="left" vertical="center" wrapText="1"/>
    </xf>
    <xf numFmtId="168" fontId="0" fillId="0" borderId="16" xfId="0" applyNumberFormat="1" applyBorder="1" applyAlignment="1">
      <alignment horizontal="center"/>
    </xf>
    <xf numFmtId="0" fontId="25" fillId="0" borderId="16" xfId="0" applyFont="1" applyBorder="1" applyAlignment="1">
      <alignment vertical="top" wrapText="1"/>
    </xf>
    <xf numFmtId="0" fontId="0" fillId="0" borderId="38" xfId="0" applyBorder="1" applyAlignment="1">
      <alignment horizontal="center" vertical="top"/>
    </xf>
    <xf numFmtId="0" fontId="0" fillId="0" borderId="39" xfId="0" applyBorder="1" applyAlignment="1">
      <alignment vertical="top" wrapText="1"/>
    </xf>
    <xf numFmtId="0" fontId="23" fillId="0" borderId="31" xfId="0" applyFont="1" applyBorder="1" applyAlignment="1">
      <alignment horizontal="center" vertical="top"/>
    </xf>
    <xf numFmtId="0" fontId="20" fillId="0" borderId="26" xfId="0" applyFont="1" applyBorder="1" applyAlignment="1">
      <alignment horizontal="left" vertical="top" wrapText="1"/>
    </xf>
    <xf numFmtId="0" fontId="0" fillId="0" borderId="26" xfId="0" applyBorder="1" applyAlignment="1">
      <alignment horizontal="center"/>
    </xf>
    <xf numFmtId="1" fontId="0" fillId="0" borderId="26" xfId="1" applyNumberFormat="1" applyFont="1" applyBorder="1" applyAlignment="1">
      <alignment horizontal="center"/>
    </xf>
    <xf numFmtId="167" fontId="0" fillId="0" borderId="26" xfId="1" applyNumberFormat="1" applyFont="1" applyBorder="1" applyAlignment="1"/>
    <xf numFmtId="0" fontId="19" fillId="0" borderId="5" xfId="19" quotePrefix="1" applyFont="1" applyBorder="1" applyAlignment="1">
      <alignment horizontal="center"/>
    </xf>
    <xf numFmtId="165" fontId="19" fillId="0" borderId="0" xfId="50" applyNumberFormat="1" applyFont="1" applyBorder="1" applyAlignment="1" applyProtection="1">
      <alignment horizontal="centerContinuous" vertical="center"/>
    </xf>
    <xf numFmtId="43" fontId="19" fillId="0" borderId="6" xfId="50" applyFont="1" applyBorder="1" applyAlignment="1" applyProtection="1">
      <alignment vertical="center"/>
    </xf>
    <xf numFmtId="0" fontId="20" fillId="0" borderId="0" xfId="4" applyFont="1" applyAlignment="1">
      <alignment horizontal="left" vertical="center" wrapText="1"/>
    </xf>
    <xf numFmtId="43" fontId="20" fillId="0" borderId="6" xfId="4" applyNumberFormat="1" applyFont="1" applyBorder="1" applyAlignment="1">
      <alignment horizontal="left" vertical="center" wrapText="1"/>
    </xf>
    <xf numFmtId="0" fontId="19" fillId="0" borderId="32" xfId="19" applyFont="1" applyBorder="1" applyAlignment="1">
      <alignment horizontal="center"/>
    </xf>
    <xf numFmtId="0" fontId="19" fillId="0" borderId="33" xfId="19" applyFont="1" applyBorder="1" applyAlignment="1">
      <alignment horizontal="left" vertical="center"/>
    </xf>
    <xf numFmtId="0" fontId="19" fillId="0" borderId="33" xfId="19" applyFont="1" applyBorder="1" applyAlignment="1">
      <alignment horizontal="center" vertical="center"/>
    </xf>
    <xf numFmtId="3" fontId="19" fillId="0" borderId="33" xfId="19" applyNumberFormat="1" applyFont="1" applyBorder="1" applyAlignment="1">
      <alignment horizontal="center" vertical="center"/>
    </xf>
    <xf numFmtId="4" fontId="19" fillId="0" borderId="33" xfId="42" applyNumberFormat="1" applyFont="1" applyBorder="1" applyAlignment="1" applyProtection="1">
      <alignment horizontal="center" vertical="center"/>
      <protection locked="0"/>
    </xf>
    <xf numFmtId="43" fontId="19" fillId="0" borderId="11" xfId="19" applyNumberFormat="1" applyFont="1" applyBorder="1" applyAlignment="1" applyProtection="1">
      <alignment horizontal="center" vertical="center"/>
      <protection locked="0"/>
    </xf>
    <xf numFmtId="3" fontId="23" fillId="0" borderId="19" xfId="19" applyNumberFormat="1" applyFont="1" applyBorder="1" applyAlignment="1">
      <alignment horizontal="center"/>
    </xf>
    <xf numFmtId="4" fontId="23" fillId="0" borderId="19" xfId="42" applyNumberFormat="1" applyFont="1" applyBorder="1" applyAlignment="1" applyProtection="1">
      <alignment horizontal="center"/>
      <protection locked="0"/>
    </xf>
    <xf numFmtId="43" fontId="23" fillId="0" borderId="20" xfId="19" applyNumberFormat="1" applyFont="1" applyBorder="1" applyAlignment="1" applyProtection="1">
      <alignment horizontal="center"/>
      <protection locked="0"/>
    </xf>
    <xf numFmtId="0" fontId="23" fillId="0" borderId="21" xfId="19" applyFont="1" applyBorder="1" applyAlignment="1">
      <alignment horizontal="left"/>
    </xf>
    <xf numFmtId="3" fontId="23" fillId="0" borderId="21" xfId="19" applyNumberFormat="1" applyFont="1" applyBorder="1" applyAlignment="1">
      <alignment horizontal="center"/>
    </xf>
    <xf numFmtId="4" fontId="23" fillId="0" borderId="21" xfId="42" applyNumberFormat="1" applyFont="1" applyBorder="1" applyAlignment="1" applyProtection="1">
      <alignment horizontal="center"/>
      <protection locked="0"/>
    </xf>
    <xf numFmtId="43" fontId="23" fillId="0" borderId="22" xfId="19" applyNumberFormat="1" applyFont="1" applyBorder="1" applyAlignment="1" applyProtection="1">
      <alignment horizontal="center"/>
      <protection locked="0"/>
    </xf>
    <xf numFmtId="0" fontId="19" fillId="0" borderId="7" xfId="19" applyFont="1" applyBorder="1" applyAlignment="1">
      <alignment horizontal="center" wrapText="1"/>
    </xf>
    <xf numFmtId="0" fontId="19" fillId="0" borderId="19" xfId="19" applyFont="1" applyBorder="1" applyAlignment="1">
      <alignment horizontal="left" wrapText="1"/>
    </xf>
    <xf numFmtId="0" fontId="19" fillId="0" borderId="19" xfId="19" applyFont="1" applyBorder="1" applyAlignment="1">
      <alignment horizontal="center" wrapText="1"/>
    </xf>
    <xf numFmtId="3" fontId="19" fillId="0" borderId="19" xfId="19" applyNumberFormat="1" applyFont="1" applyBorder="1" applyAlignment="1">
      <alignment horizontal="center" wrapText="1"/>
    </xf>
    <xf numFmtId="4" fontId="19" fillId="0" borderId="19" xfId="42" applyNumberFormat="1" applyFont="1" applyBorder="1" applyAlignment="1" applyProtection="1">
      <alignment horizontal="center" wrapText="1"/>
      <protection locked="0"/>
    </xf>
    <xf numFmtId="43" fontId="19" fillId="0" borderId="25" xfId="19" applyNumberFormat="1" applyFont="1" applyBorder="1" applyAlignment="1" applyProtection="1">
      <alignment horizontal="center" wrapText="1"/>
      <protection locked="0"/>
    </xf>
    <xf numFmtId="0" fontId="23" fillId="0" borderId="15" xfId="51" applyFont="1" applyBorder="1" applyAlignment="1">
      <alignment horizontal="center" vertical="center"/>
    </xf>
    <xf numFmtId="0" fontId="20" fillId="0" borderId="16" xfId="51" applyFont="1" applyBorder="1" applyAlignment="1">
      <alignment horizontal="left" vertical="center" wrapText="1"/>
    </xf>
    <xf numFmtId="0" fontId="19" fillId="0" borderId="16" xfId="51" applyBorder="1" applyAlignment="1">
      <alignment horizontal="center" vertical="center"/>
    </xf>
    <xf numFmtId="4" fontId="19" fillId="0" borderId="16" xfId="42" applyNumberFormat="1" applyFont="1" applyBorder="1" applyAlignment="1" applyProtection="1">
      <alignment horizontal="center" vertical="center" wrapText="1"/>
      <protection locked="0"/>
    </xf>
    <xf numFmtId="43" fontId="19" fillId="0" borderId="40" xfId="19" applyNumberFormat="1" applyFont="1" applyBorder="1" applyAlignment="1" applyProtection="1">
      <alignment horizontal="center" vertical="center" wrapText="1"/>
      <protection locked="0"/>
    </xf>
    <xf numFmtId="0" fontId="19" fillId="0" borderId="15" xfId="51" applyBorder="1" applyAlignment="1">
      <alignment horizontal="center" vertical="top"/>
    </xf>
    <xf numFmtId="0" fontId="28" fillId="0" borderId="16" xfId="51" applyFont="1" applyBorder="1" applyAlignment="1">
      <alignment horizontal="left" vertical="top" wrapText="1"/>
    </xf>
    <xf numFmtId="0" fontId="19" fillId="0" borderId="16" xfId="51" applyBorder="1" applyAlignment="1">
      <alignment horizontal="center"/>
    </xf>
    <xf numFmtId="4" fontId="19" fillId="0" borderId="16" xfId="42" applyNumberFormat="1" applyFont="1" applyBorder="1" applyAlignment="1" applyProtection="1">
      <alignment horizontal="center" wrapText="1"/>
      <protection locked="0"/>
    </xf>
    <xf numFmtId="43" fontId="19" fillId="0" borderId="40" xfId="19" applyNumberFormat="1" applyFont="1" applyBorder="1" applyAlignment="1" applyProtection="1">
      <alignment horizontal="center" wrapText="1"/>
      <protection locked="0"/>
    </xf>
    <xf numFmtId="0" fontId="0" fillId="0" borderId="16" xfId="51" applyFont="1" applyBorder="1" applyAlignment="1">
      <alignment horizontal="left" vertical="top" wrapText="1"/>
    </xf>
    <xf numFmtId="0" fontId="19" fillId="0" borderId="15" xfId="51" applyBorder="1" applyAlignment="1">
      <alignment horizontal="centerContinuous" vertical="top"/>
    </xf>
    <xf numFmtId="0" fontId="19" fillId="0" borderId="18" xfId="51" applyBorder="1" applyAlignment="1">
      <alignment horizontal="left" vertical="top" wrapText="1"/>
    </xf>
    <xf numFmtId="4" fontId="19" fillId="0" borderId="39" xfId="42" applyNumberFormat="1" applyFont="1" applyBorder="1" applyAlignment="1" applyProtection="1">
      <alignment horizontal="center" wrapText="1"/>
      <protection locked="0"/>
    </xf>
    <xf numFmtId="0" fontId="28" fillId="0" borderId="18" xfId="51" applyFont="1" applyBorder="1" applyAlignment="1">
      <alignment horizontal="left" vertical="center" wrapText="1"/>
    </xf>
    <xf numFmtId="0" fontId="19" fillId="0" borderId="18" xfId="51" applyBorder="1" applyAlignment="1">
      <alignment vertical="top" wrapText="1"/>
    </xf>
    <xf numFmtId="0" fontId="28" fillId="0" borderId="16" xfId="51" applyFont="1" applyBorder="1" applyAlignment="1">
      <alignment horizontal="left" vertical="center" wrapText="1"/>
    </xf>
    <xf numFmtId="4" fontId="19" fillId="0" borderId="26" xfId="42" applyNumberFormat="1" applyFont="1" applyBorder="1" applyAlignment="1" applyProtection="1">
      <alignment horizontal="center" wrapText="1"/>
      <protection locked="0"/>
    </xf>
    <xf numFmtId="0" fontId="19" fillId="0" borderId="16" xfId="51" applyBorder="1" applyAlignment="1">
      <alignment horizontal="left" vertical="top" wrapText="1"/>
    </xf>
    <xf numFmtId="49" fontId="19" fillId="0" borderId="15" xfId="51" applyNumberFormat="1" applyBorder="1" applyAlignment="1">
      <alignment horizontal="center" vertical="top"/>
    </xf>
    <xf numFmtId="3" fontId="19" fillId="0" borderId="16" xfId="51" applyNumberFormat="1" applyBorder="1" applyAlignment="1">
      <alignment horizontal="center" wrapText="1"/>
    </xf>
    <xf numFmtId="0" fontId="19" fillId="0" borderId="16" xfId="51" quotePrefix="1" applyBorder="1" applyAlignment="1">
      <alignment vertical="top" wrapText="1"/>
    </xf>
    <xf numFmtId="0" fontId="19" fillId="0" borderId="16" xfId="51" applyBorder="1" applyAlignment="1">
      <alignment horizontal="center" wrapText="1"/>
    </xf>
    <xf numFmtId="4" fontId="19" fillId="0" borderId="43" xfId="42" applyNumberFormat="1" applyFont="1" applyBorder="1" applyAlignment="1" applyProtection="1">
      <alignment horizontal="center" wrapText="1"/>
      <protection locked="0"/>
    </xf>
    <xf numFmtId="0" fontId="19" fillId="0" borderId="15" xfId="51" applyBorder="1" applyAlignment="1">
      <alignment horizontal="center" vertical="center"/>
    </xf>
    <xf numFmtId="168" fontId="19" fillId="0" borderId="15" xfId="51" applyNumberFormat="1" applyBorder="1" applyAlignment="1">
      <alignment horizontal="center" vertical="top"/>
    </xf>
    <xf numFmtId="168" fontId="19" fillId="0" borderId="15" xfId="51" applyNumberFormat="1" applyBorder="1" applyAlignment="1">
      <alignment horizontal="center" vertical="center"/>
    </xf>
    <xf numFmtId="0" fontId="19" fillId="0" borderId="16" xfId="51" applyBorder="1" applyAlignment="1">
      <alignment horizontal="left" wrapText="1"/>
    </xf>
    <xf numFmtId="4" fontId="19" fillId="0" borderId="43" xfId="42" applyNumberFormat="1" applyFont="1" applyBorder="1" applyAlignment="1" applyProtection="1">
      <alignment horizontal="center" vertical="center" wrapText="1"/>
      <protection locked="0"/>
    </xf>
    <xf numFmtId="0" fontId="19" fillId="0" borderId="16" xfId="51" applyBorder="1" applyAlignment="1">
      <alignment horizontal="left" vertical="center" wrapText="1"/>
    </xf>
    <xf numFmtId="0" fontId="19" fillId="0" borderId="12" xfId="19" applyFont="1" applyBorder="1" applyAlignment="1">
      <alignment horizontal="center" wrapText="1"/>
    </xf>
    <xf numFmtId="0" fontId="19" fillId="0" borderId="43" xfId="19" applyFont="1" applyBorder="1" applyAlignment="1">
      <alignment horizontal="left" wrapText="1"/>
    </xf>
    <xf numFmtId="0" fontId="19" fillId="0" borderId="43" xfId="19" applyFont="1" applyBorder="1" applyAlignment="1">
      <alignment horizontal="center" wrapText="1"/>
    </xf>
    <xf numFmtId="3" fontId="19" fillId="0" borderId="43" xfId="42" applyNumberFormat="1" applyFont="1" applyBorder="1" applyAlignment="1">
      <alignment horizontal="center" wrapText="1"/>
    </xf>
    <xf numFmtId="0" fontId="23" fillId="0" borderId="31" xfId="19" applyFont="1" applyBorder="1" applyAlignment="1">
      <alignment horizontal="center" wrapText="1"/>
    </xf>
    <xf numFmtId="0" fontId="28" fillId="0" borderId="26" xfId="19" applyFont="1" applyBorder="1" applyAlignment="1">
      <alignment horizontal="left" vertical="center" wrapText="1"/>
    </xf>
    <xf numFmtId="0" fontId="19" fillId="0" borderId="26" xfId="19" applyFont="1" applyBorder="1" applyAlignment="1">
      <alignment horizontal="center" wrapText="1"/>
    </xf>
    <xf numFmtId="3" fontId="19" fillId="0" borderId="26" xfId="42" applyNumberFormat="1" applyFont="1" applyBorder="1" applyAlignment="1">
      <alignment horizontal="center" wrapText="1"/>
    </xf>
    <xf numFmtId="0" fontId="19" fillId="0" borderId="31" xfId="19" applyFont="1" applyBorder="1" applyAlignment="1">
      <alignment horizontal="center" vertical="top" wrapText="1"/>
    </xf>
    <xf numFmtId="0" fontId="19" fillId="0" borderId="31" xfId="19" applyFont="1" applyBorder="1" applyAlignment="1">
      <alignment horizontal="center" wrapText="1"/>
    </xf>
    <xf numFmtId="0" fontId="28" fillId="0" borderId="26" xfId="19" applyFont="1" applyBorder="1" applyAlignment="1">
      <alignment horizontal="left" wrapText="1"/>
    </xf>
    <xf numFmtId="0" fontId="20" fillId="0" borderId="16" xfId="51" applyFont="1" applyBorder="1" applyAlignment="1">
      <alignment horizontal="left" vertical="top" wrapText="1"/>
    </xf>
    <xf numFmtId="0" fontId="20" fillId="0" borderId="16" xfId="4" applyFont="1" applyBorder="1" applyAlignment="1">
      <alignment horizontal="left" vertical="top" wrapText="1"/>
    </xf>
    <xf numFmtId="0" fontId="20" fillId="0" borderId="26" xfId="19" applyFont="1" applyBorder="1" applyAlignment="1">
      <alignment horizontal="left" vertical="center" wrapText="1"/>
    </xf>
    <xf numFmtId="0" fontId="19" fillId="0" borderId="15" xfId="19" applyFont="1" applyBorder="1" applyAlignment="1">
      <alignment horizontal="center" vertical="top" wrapText="1"/>
    </xf>
    <xf numFmtId="0" fontId="19" fillId="0" borderId="16" xfId="19" applyFont="1" applyBorder="1" applyAlignment="1">
      <alignment horizontal="center" wrapText="1"/>
    </xf>
    <xf numFmtId="3" fontId="19" fillId="0" borderId="16" xfId="42" applyNumberFormat="1" applyFont="1" applyBorder="1" applyAlignment="1">
      <alignment horizontal="center" wrapText="1"/>
    </xf>
    <xf numFmtId="2" fontId="19" fillId="0" borderId="15" xfId="51" applyNumberFormat="1" applyBorder="1" applyAlignment="1">
      <alignment horizontal="center" vertical="center"/>
    </xf>
    <xf numFmtId="0" fontId="23" fillId="0" borderId="15" xfId="19" applyFont="1" applyBorder="1" applyAlignment="1">
      <alignment horizontal="center" vertical="top" wrapText="1"/>
    </xf>
    <xf numFmtId="2" fontId="19" fillId="0" borderId="15" xfId="19" applyNumberFormat="1" applyFont="1" applyBorder="1" applyAlignment="1">
      <alignment horizontal="center" vertical="top" wrapText="1"/>
    </xf>
    <xf numFmtId="0" fontId="23" fillId="0" borderId="16" xfId="19" applyFont="1" applyBorder="1" applyAlignment="1">
      <alignment horizontal="center" vertical="top" wrapText="1"/>
    </xf>
    <xf numFmtId="3" fontId="23" fillId="0" borderId="16" xfId="19" applyNumberFormat="1" applyFont="1" applyBorder="1" applyAlignment="1">
      <alignment horizontal="center" vertical="top" wrapText="1"/>
    </xf>
    <xf numFmtId="4" fontId="23" fillId="0" borderId="16" xfId="42" applyNumberFormat="1" applyFont="1" applyBorder="1" applyAlignment="1" applyProtection="1">
      <alignment horizontal="center" vertical="top" wrapText="1"/>
      <protection locked="0"/>
    </xf>
    <xf numFmtId="0" fontId="20" fillId="0" borderId="26" xfId="19" applyFont="1" applyBorder="1" applyAlignment="1">
      <alignment horizontal="left" wrapText="1"/>
    </xf>
    <xf numFmtId="0" fontId="0" fillId="0" borderId="16" xfId="51" quotePrefix="1" applyFont="1" applyBorder="1" applyAlignment="1">
      <alignment horizontal="left" vertical="top" wrapText="1"/>
    </xf>
    <xf numFmtId="0" fontId="19" fillId="0" borderId="38" xfId="19" applyFont="1" applyBorder="1" applyAlignment="1">
      <alignment horizontal="center" wrapText="1"/>
    </xf>
    <xf numFmtId="0" fontId="19" fillId="0" borderId="16" xfId="19" applyFont="1" applyBorder="1" applyAlignment="1">
      <alignment horizontal="left" wrapText="1"/>
    </xf>
    <xf numFmtId="0" fontId="19" fillId="0" borderId="39" xfId="19" applyFont="1" applyBorder="1" applyAlignment="1">
      <alignment horizontal="center" wrapText="1"/>
    </xf>
    <xf numFmtId="3" fontId="19" fillId="0" borderId="39" xfId="42" applyNumberFormat="1" applyFont="1" applyBorder="1" applyAlignment="1">
      <alignment horizontal="center" wrapText="1"/>
    </xf>
    <xf numFmtId="0" fontId="0" fillId="0" borderId="16" xfId="51" applyFont="1" applyBorder="1" applyAlignment="1">
      <alignment horizontal="left" vertical="center" wrapText="1"/>
    </xf>
    <xf numFmtId="0" fontId="19" fillId="2" borderId="15" xfId="51" applyFill="1" applyBorder="1" applyAlignment="1">
      <alignment horizontal="center" vertical="center"/>
    </xf>
    <xf numFmtId="0" fontId="0" fillId="2" borderId="16" xfId="51" applyFont="1" applyFill="1" applyBorder="1" applyAlignment="1">
      <alignment horizontal="left" vertical="center" wrapText="1"/>
    </xf>
    <xf numFmtId="0" fontId="19" fillId="2" borderId="16" xfId="51" applyFill="1" applyBorder="1" applyAlignment="1">
      <alignment horizontal="center" vertical="center"/>
    </xf>
    <xf numFmtId="4" fontId="19" fillId="2" borderId="16" xfId="42" applyNumberFormat="1" applyFont="1" applyFill="1" applyBorder="1" applyAlignment="1" applyProtection="1">
      <alignment horizontal="center" vertical="center" wrapText="1"/>
      <protection locked="0"/>
    </xf>
    <xf numFmtId="0" fontId="0" fillId="0" borderId="16" xfId="19" applyFont="1" applyBorder="1" applyAlignment="1">
      <alignment horizontal="left" vertical="top" wrapText="1"/>
    </xf>
    <xf numFmtId="0" fontId="0" fillId="2" borderId="0" xfId="0" applyFill="1"/>
    <xf numFmtId="0" fontId="32" fillId="0" borderId="81" xfId="0" applyFont="1" applyBorder="1" applyAlignment="1">
      <alignment horizontal="center" vertical="center" wrapText="1"/>
    </xf>
    <xf numFmtId="43" fontId="32" fillId="0" borderId="81" xfId="41" applyFont="1" applyBorder="1" applyAlignment="1">
      <alignment horizontal="center" vertical="center" wrapText="1"/>
    </xf>
    <xf numFmtId="1" fontId="30" fillId="0" borderId="81" xfId="1327" applyNumberFormat="1" applyFont="1" applyBorder="1" applyAlignment="1">
      <alignment horizontal="left" vertical="center"/>
    </xf>
    <xf numFmtId="0" fontId="35" fillId="0" borderId="81" xfId="1327" applyFont="1" applyBorder="1" applyAlignment="1">
      <alignment horizontal="left" wrapText="1" indent="1"/>
    </xf>
    <xf numFmtId="0" fontId="30" fillId="0" borderId="81" xfId="1327" applyFont="1" applyBorder="1" applyAlignment="1">
      <alignment horizontal="center" vertical="center"/>
    </xf>
    <xf numFmtId="0" fontId="30" fillId="0" borderId="81" xfId="1327" applyFont="1" applyBorder="1" applyAlignment="1">
      <alignment horizontal="center"/>
    </xf>
    <xf numFmtId="43" fontId="30" fillId="0" borderId="81" xfId="1327" applyNumberFormat="1" applyFont="1" applyBorder="1" applyAlignment="1">
      <alignment horizontal="right" vertical="center"/>
    </xf>
    <xf numFmtId="4" fontId="32" fillId="0" borderId="81" xfId="1327" applyNumberFormat="1" applyFont="1" applyBorder="1" applyAlignment="1">
      <alignment horizontal="right"/>
    </xf>
    <xf numFmtId="1" fontId="32" fillId="0" borderId="81" xfId="1327" applyNumberFormat="1" applyFont="1" applyBorder="1" applyAlignment="1">
      <alignment horizontal="left" vertical="center"/>
    </xf>
    <xf numFmtId="0" fontId="71" fillId="0" borderId="81" xfId="1327" applyFont="1" applyBorder="1" applyAlignment="1">
      <alignment horizontal="left" wrapText="1" indent="1"/>
    </xf>
    <xf numFmtId="168" fontId="30" fillId="0" borderId="81" xfId="1327" applyNumberFormat="1" applyFont="1" applyBorder="1" applyAlignment="1">
      <alignment horizontal="left" vertical="center"/>
    </xf>
    <xf numFmtId="0" fontId="30" fillId="0" borderId="81" xfId="1327" applyFont="1" applyBorder="1" applyAlignment="1">
      <alignment horizontal="left" wrapText="1" indent="1"/>
    </xf>
    <xf numFmtId="43" fontId="32" fillId="0" borderId="81" xfId="41" applyFont="1" applyFill="1" applyBorder="1" applyAlignment="1">
      <alignment horizontal="center" vertical="center"/>
    </xf>
    <xf numFmtId="168" fontId="72" fillId="0" borderId="81" xfId="1327" applyNumberFormat="1" applyFont="1" applyBorder="1" applyAlignment="1">
      <alignment horizontal="left" vertical="center"/>
    </xf>
    <xf numFmtId="0" fontId="72" fillId="0" borderId="81" xfId="1327" applyFont="1" applyBorder="1" applyAlignment="1">
      <alignment horizontal="left" wrapText="1" indent="1"/>
    </xf>
    <xf numFmtId="43" fontId="72" fillId="0" borderId="81" xfId="1327" applyNumberFormat="1" applyFont="1" applyBorder="1" applyAlignment="1">
      <alignment horizontal="right" vertical="center"/>
    </xf>
    <xf numFmtId="0" fontId="72" fillId="0" borderId="81" xfId="13" applyFont="1" applyBorder="1" applyAlignment="1">
      <alignment horizontal="center" vertical="top"/>
    </xf>
    <xf numFmtId="0" fontId="74" fillId="0" borderId="81" xfId="13" applyFont="1" applyBorder="1" applyAlignment="1">
      <alignment horizontal="justify" vertical="top" wrapText="1"/>
    </xf>
    <xf numFmtId="171" fontId="72" fillId="0" borderId="81" xfId="1326" applyNumberFormat="1" applyFont="1" applyFill="1" applyBorder="1" applyAlignment="1" applyProtection="1">
      <alignment horizontal="center" vertical="center"/>
      <protection locked="0"/>
    </xf>
    <xf numFmtId="165" fontId="72" fillId="0" borderId="81" xfId="36" applyFont="1" applyFill="1" applyBorder="1" applyAlignment="1">
      <alignment horizontal="center" vertical="center"/>
    </xf>
    <xf numFmtId="43" fontId="72" fillId="0" borderId="81" xfId="1" applyFont="1" applyFill="1" applyBorder="1" applyAlignment="1" applyProtection="1">
      <alignment vertical="center"/>
      <protection locked="0"/>
    </xf>
    <xf numFmtId="0" fontId="72" fillId="0" borderId="81" xfId="13" applyFont="1" applyBorder="1" applyAlignment="1">
      <alignment horizontal="left" vertical="top" wrapText="1"/>
    </xf>
    <xf numFmtId="0" fontId="35" fillId="0" borderId="81" xfId="0" applyFont="1" applyBorder="1" applyProtection="1">
      <protection locked="0"/>
    </xf>
    <xf numFmtId="0" fontId="30" fillId="0" borderId="81" xfId="0" applyFont="1" applyBorder="1" applyAlignment="1" applyProtection="1">
      <alignment horizontal="center" vertical="center"/>
      <protection locked="0"/>
    </xf>
    <xf numFmtId="4" fontId="30" fillId="0" borderId="81" xfId="0" applyNumberFormat="1" applyFont="1" applyBorder="1" applyAlignment="1" applyProtection="1">
      <alignment horizontal="center" vertical="center"/>
      <protection locked="0"/>
    </xf>
    <xf numFmtId="3" fontId="30" fillId="0" borderId="81" xfId="0" applyNumberFormat="1" applyFont="1" applyBorder="1" applyAlignment="1" applyProtection="1">
      <alignment horizontal="center" vertical="center"/>
      <protection locked="0"/>
    </xf>
    <xf numFmtId="0" fontId="72" fillId="0" borderId="81" xfId="13" applyFont="1" applyBorder="1" applyAlignment="1">
      <alignment vertical="center" wrapText="1"/>
    </xf>
    <xf numFmtId="1" fontId="30" fillId="2" borderId="81" xfId="1327" applyNumberFormat="1" applyFont="1" applyFill="1" applyBorder="1" applyAlignment="1">
      <alignment horizontal="left" vertical="center"/>
    </xf>
    <xf numFmtId="0" fontId="72" fillId="2" borderId="81" xfId="13" applyFont="1" applyFill="1" applyBorder="1" applyAlignment="1">
      <alignment vertical="center" wrapText="1"/>
    </xf>
    <xf numFmtId="0" fontId="30" fillId="2" borderId="81" xfId="0" applyFont="1" applyFill="1" applyBorder="1" applyAlignment="1" applyProtection="1">
      <alignment horizontal="center" vertical="center"/>
      <protection locked="0"/>
    </xf>
    <xf numFmtId="4" fontId="30" fillId="2" borderId="81" xfId="0" applyNumberFormat="1" applyFont="1" applyFill="1" applyBorder="1" applyAlignment="1" applyProtection="1">
      <alignment horizontal="center" vertical="center"/>
      <protection locked="0"/>
    </xf>
    <xf numFmtId="0" fontId="30" fillId="2" borderId="81" xfId="13" applyFont="1" applyFill="1" applyBorder="1" applyAlignment="1">
      <alignment horizontal="center" vertical="top"/>
    </xf>
    <xf numFmtId="0" fontId="30" fillId="2" borderId="81" xfId="13" applyFont="1" applyFill="1" applyBorder="1" applyAlignment="1">
      <alignment wrapText="1"/>
    </xf>
    <xf numFmtId="171" fontId="30" fillId="2" borderId="81" xfId="1326" applyNumberFormat="1" applyFont="1" applyFill="1" applyBorder="1" applyAlignment="1" applyProtection="1">
      <alignment horizontal="center" vertical="center"/>
      <protection locked="0"/>
    </xf>
    <xf numFmtId="165" fontId="30" fillId="2" borderId="81" xfId="36" applyFont="1" applyFill="1" applyBorder="1" applyAlignment="1">
      <alignment horizontal="center" vertical="center"/>
    </xf>
    <xf numFmtId="43" fontId="30" fillId="2" borderId="81" xfId="1" applyFont="1" applyFill="1" applyBorder="1" applyAlignment="1" applyProtection="1">
      <alignment vertical="center"/>
      <protection locked="0"/>
    </xf>
    <xf numFmtId="0" fontId="30" fillId="2" borderId="81" xfId="13" quotePrefix="1" applyFont="1" applyFill="1" applyBorder="1" applyAlignment="1">
      <alignment horizontal="center" vertical="top"/>
    </xf>
    <xf numFmtId="0" fontId="35" fillId="2" borderId="81" xfId="13" applyFont="1" applyFill="1" applyBorder="1" applyAlignment="1">
      <alignment horizontal="left" wrapText="1"/>
    </xf>
    <xf numFmtId="171" fontId="30" fillId="2" borderId="81" xfId="13" applyNumberFormat="1" applyFont="1" applyFill="1" applyBorder="1" applyAlignment="1" applyProtection="1">
      <alignment horizontal="center" vertical="center"/>
      <protection locked="0"/>
    </xf>
    <xf numFmtId="0" fontId="71" fillId="2" borderId="81" xfId="13" applyFont="1" applyFill="1" applyBorder="1" applyAlignment="1">
      <alignment vertical="top" wrapText="1"/>
    </xf>
    <xf numFmtId="0" fontId="30" fillId="2" borderId="81" xfId="13" quotePrefix="1" applyFont="1" applyFill="1" applyBorder="1" applyAlignment="1">
      <alignment horizontal="left" vertical="top" wrapText="1"/>
    </xf>
    <xf numFmtId="0" fontId="74" fillId="2" borderId="81" xfId="13" applyFont="1" applyFill="1" applyBorder="1" applyAlignment="1">
      <alignment vertical="center" wrapText="1"/>
    </xf>
    <xf numFmtId="0" fontId="30" fillId="2" borderId="81" xfId="13" applyFont="1" applyFill="1" applyBorder="1" applyAlignment="1">
      <alignment vertical="center" wrapText="1"/>
    </xf>
    <xf numFmtId="0" fontId="30" fillId="2" borderId="81" xfId="13" applyFont="1" applyFill="1" applyBorder="1" applyAlignment="1">
      <alignment horizontal="left" vertical="top" wrapText="1"/>
    </xf>
    <xf numFmtId="43" fontId="30" fillId="2" borderId="81" xfId="1" applyFont="1" applyFill="1" applyBorder="1" applyAlignment="1" applyProtection="1">
      <alignment horizontal="center" vertical="center"/>
      <protection locked="0"/>
    </xf>
    <xf numFmtId="0" fontId="30" fillId="2" borderId="81" xfId="13" applyFont="1" applyFill="1" applyBorder="1" applyAlignment="1">
      <alignment horizontal="left" vertical="center" wrapText="1"/>
    </xf>
    <xf numFmtId="0" fontId="35" fillId="0" borderId="81" xfId="1327" applyFont="1" applyBorder="1" applyAlignment="1">
      <alignment horizontal="left"/>
    </xf>
    <xf numFmtId="0" fontId="75" fillId="0" borderId="81" xfId="0" applyFont="1" applyBorder="1" applyAlignment="1">
      <alignment wrapText="1"/>
    </xf>
    <xf numFmtId="43" fontId="32" fillId="0" borderId="81" xfId="1327" applyNumberFormat="1" applyFont="1" applyBorder="1" applyAlignment="1">
      <alignment horizontal="left" vertical="center"/>
    </xf>
    <xf numFmtId="1" fontId="30" fillId="0" borderId="81" xfId="1327" applyNumberFormat="1" applyFont="1" applyBorder="1" applyAlignment="1">
      <alignment horizontal="center"/>
    </xf>
    <xf numFmtId="0" fontId="32" fillId="0" borderId="81" xfId="1327" applyFont="1" applyBorder="1" applyAlignment="1">
      <alignment horizontal="left" wrapText="1"/>
    </xf>
    <xf numFmtId="0" fontId="32" fillId="0" borderId="81" xfId="1327" applyFont="1" applyBorder="1" applyAlignment="1">
      <alignment horizontal="right" vertical="center"/>
    </xf>
    <xf numFmtId="1" fontId="30" fillId="0" borderId="81" xfId="1327" applyNumberFormat="1" applyFont="1" applyBorder="1" applyAlignment="1">
      <alignment horizontal="center" vertical="center"/>
    </xf>
    <xf numFmtId="4" fontId="30" fillId="0" borderId="81" xfId="1327" applyNumberFormat="1" applyFont="1" applyBorder="1" applyAlignment="1">
      <alignment horizontal="right"/>
    </xf>
    <xf numFmtId="0" fontId="19" fillId="2" borderId="31" xfId="165" applyFill="1" applyBorder="1" applyAlignment="1">
      <alignment horizontal="center" vertical="center"/>
    </xf>
    <xf numFmtId="0" fontId="0" fillId="2" borderId="83" xfId="165" applyFont="1" applyFill="1" applyBorder="1" applyAlignment="1">
      <alignment horizontal="left" vertical="center" wrapText="1"/>
    </xf>
    <xf numFmtId="0" fontId="19" fillId="2" borderId="42" xfId="165" applyFill="1" applyBorder="1" applyAlignment="1">
      <alignment horizontal="left" vertical="center" wrapText="1"/>
    </xf>
    <xf numFmtId="43" fontId="59" fillId="2" borderId="57" xfId="165" applyNumberFormat="1" applyFont="1" applyFill="1" applyBorder="1" applyAlignment="1">
      <alignment horizontal="center"/>
    </xf>
    <xf numFmtId="0" fontId="19" fillId="2" borderId="0" xfId="165" applyFill="1"/>
    <xf numFmtId="0" fontId="0" fillId="0" borderId="18" xfId="48" applyFont="1" applyBorder="1" applyAlignment="1">
      <alignment horizontal="center" vertical="center"/>
    </xf>
    <xf numFmtId="169" fontId="0" fillId="0" borderId="16" xfId="1326" applyNumberFormat="1" applyFont="1" applyFill="1" applyBorder="1" applyAlignment="1"/>
    <xf numFmtId="0" fontId="72" fillId="0" borderId="81" xfId="13" applyFont="1" applyBorder="1" applyAlignment="1">
      <alignment horizontal="left" vertical="top"/>
    </xf>
    <xf numFmtId="0" fontId="30" fillId="2" borderId="81" xfId="13" applyFont="1" applyFill="1" applyBorder="1" applyAlignment="1">
      <alignment horizontal="left" vertical="top"/>
    </xf>
    <xf numFmtId="0" fontId="30" fillId="2" borderId="81" xfId="13" quotePrefix="1" applyFont="1" applyFill="1" applyBorder="1" applyAlignment="1">
      <alignment horizontal="left" vertical="top"/>
    </xf>
    <xf numFmtId="0" fontId="23" fillId="0" borderId="28" xfId="9" applyFont="1" applyBorder="1" applyAlignment="1">
      <alignment horizontal="left" wrapText="1" indent="4"/>
    </xf>
    <xf numFmtId="0" fontId="23" fillId="0" borderId="29" xfId="9" applyFont="1" applyBorder="1" applyAlignment="1">
      <alignment horizontal="left" wrapText="1" indent="4"/>
    </xf>
    <xf numFmtId="0" fontId="23" fillId="0" borderId="4" xfId="9" applyFont="1" applyBorder="1" applyAlignment="1">
      <alignment horizontal="left" wrapText="1" indent="4"/>
    </xf>
    <xf numFmtId="0" fontId="23" fillId="0" borderId="68" xfId="9" applyFont="1" applyBorder="1" applyAlignment="1">
      <alignment horizontal="left" wrapText="1" indent="4"/>
    </xf>
    <xf numFmtId="0" fontId="23" fillId="0" borderId="69" xfId="9" applyFont="1" applyBorder="1" applyAlignment="1">
      <alignment horizontal="left" wrapText="1" indent="4"/>
    </xf>
    <xf numFmtId="0" fontId="0" fillId="2" borderId="15" xfId="0" applyFill="1" applyBorder="1" applyAlignment="1">
      <alignment horizontal="center" vertical="center"/>
    </xf>
    <xf numFmtId="0" fontId="0" fillId="2" borderId="18" xfId="0" applyFill="1" applyBorder="1" applyAlignment="1">
      <alignment vertical="center" wrapText="1"/>
    </xf>
    <xf numFmtId="0" fontId="0" fillId="2" borderId="16" xfId="0" applyFill="1" applyBorder="1" applyAlignment="1">
      <alignment horizontal="center" vertical="center"/>
    </xf>
    <xf numFmtId="1" fontId="0" fillId="2" borderId="16" xfId="1" applyNumberFormat="1" applyFont="1" applyFill="1" applyBorder="1" applyAlignment="1">
      <alignment horizontal="center" vertical="center"/>
    </xf>
    <xf numFmtId="169" fontId="0" fillId="2" borderId="16" xfId="1326" applyNumberFormat="1" applyFont="1" applyFill="1" applyBorder="1" applyAlignment="1"/>
    <xf numFmtId="0" fontId="0" fillId="2" borderId="15" xfId="0" applyFill="1" applyBorder="1" applyAlignment="1">
      <alignment horizontal="center" vertical="top"/>
    </xf>
    <xf numFmtId="0" fontId="0" fillId="2" borderId="16" xfId="0" applyFill="1" applyBorder="1" applyAlignment="1">
      <alignment vertical="top" wrapText="1"/>
    </xf>
    <xf numFmtId="0" fontId="0" fillId="2" borderId="16" xfId="0" applyFill="1" applyBorder="1" applyAlignment="1">
      <alignment horizontal="center"/>
    </xf>
    <xf numFmtId="1" fontId="0" fillId="2" borderId="16" xfId="0" applyNumberFormat="1" applyFill="1" applyBorder="1" applyAlignment="1">
      <alignment horizontal="center"/>
    </xf>
    <xf numFmtId="168" fontId="30" fillId="0" borderId="81" xfId="1327" applyNumberFormat="1" applyFont="1" applyBorder="1" applyAlignment="1">
      <alignment horizontal="center" vertical="center"/>
    </xf>
    <xf numFmtId="0" fontId="30" fillId="3" borderId="0" xfId="48" applyFont="1" applyFill="1"/>
    <xf numFmtId="165" fontId="30" fillId="3" borderId="0" xfId="6" applyNumberFormat="1" applyFont="1" applyFill="1"/>
    <xf numFmtId="0" fontId="23" fillId="0" borderId="63" xfId="9" applyFont="1" applyBorder="1" applyAlignment="1">
      <alignment horizontal="left" wrapText="1" indent="4"/>
    </xf>
    <xf numFmtId="0" fontId="19" fillId="2" borderId="15" xfId="48" applyFill="1" applyBorder="1" applyAlignment="1">
      <alignment horizontal="center" vertical="top"/>
    </xf>
    <xf numFmtId="0" fontId="0" fillId="2" borderId="18" xfId="48" applyFont="1" applyFill="1" applyBorder="1" applyAlignment="1">
      <alignment vertical="top" wrapText="1"/>
    </xf>
    <xf numFmtId="0" fontId="0" fillId="2" borderId="18" xfId="48" applyFont="1" applyFill="1" applyBorder="1" applyAlignment="1">
      <alignment horizontal="center" vertical="top"/>
    </xf>
    <xf numFmtId="167" fontId="0" fillId="2" borderId="18" xfId="17" applyNumberFormat="1" applyFont="1" applyFill="1" applyBorder="1" applyAlignment="1">
      <alignment horizontal="center" vertical="top"/>
    </xf>
    <xf numFmtId="43" fontId="19" fillId="2" borderId="17" xfId="48" applyNumberFormat="1" applyFill="1" applyBorder="1" applyAlignment="1">
      <alignment vertical="top"/>
    </xf>
    <xf numFmtId="0" fontId="39" fillId="0" borderId="15" xfId="39" applyFont="1" applyBorder="1" applyAlignment="1">
      <alignment horizontal="center" vertical="top" wrapText="1"/>
    </xf>
    <xf numFmtId="0" fontId="0" fillId="0" borderId="16" xfId="48" applyFont="1" applyBorder="1" applyAlignment="1">
      <alignment vertical="top" wrapText="1"/>
    </xf>
    <xf numFmtId="0" fontId="33" fillId="0" borderId="82" xfId="165" applyFont="1" applyBorder="1" applyAlignment="1">
      <alignment horizontal="center" vertical="top"/>
    </xf>
    <xf numFmtId="0" fontId="33" fillId="0" borderId="81" xfId="165" quotePrefix="1" applyFont="1" applyBorder="1" applyAlignment="1">
      <alignment horizontal="center" vertical="top"/>
    </xf>
    <xf numFmtId="0" fontId="33" fillId="0" borderId="79" xfId="165" quotePrefix="1" applyFont="1" applyBorder="1" applyAlignment="1">
      <alignment horizontal="center" vertical="top"/>
    </xf>
    <xf numFmtId="0" fontId="57" fillId="0" borderId="80" xfId="165" applyFont="1" applyBorder="1" applyAlignment="1">
      <alignment horizontal="center" vertical="center" wrapText="1"/>
    </xf>
    <xf numFmtId="0" fontId="57" fillId="0" borderId="66" xfId="165" applyFont="1" applyBorder="1" applyAlignment="1">
      <alignment horizontal="center" vertical="center" wrapText="1"/>
    </xf>
    <xf numFmtId="0" fontId="57" fillId="0" borderId="67" xfId="165" applyFont="1" applyBorder="1" applyAlignment="1">
      <alignment horizontal="center" vertical="center" wrapText="1"/>
    </xf>
    <xf numFmtId="0" fontId="58" fillId="0" borderId="82" xfId="165" applyFont="1" applyBorder="1" applyAlignment="1">
      <alignment horizontal="center" vertical="top"/>
    </xf>
    <xf numFmtId="0" fontId="58" fillId="0" borderId="81" xfId="165" applyFont="1" applyBorder="1" applyAlignment="1">
      <alignment horizontal="center" vertical="top"/>
    </xf>
    <xf numFmtId="0" fontId="58" fillId="0" borderId="79" xfId="165" applyFont="1" applyBorder="1" applyAlignment="1">
      <alignment horizontal="center" vertical="top"/>
    </xf>
    <xf numFmtId="0" fontId="57" fillId="0" borderId="82" xfId="165" applyFont="1" applyBorder="1" applyAlignment="1">
      <alignment horizontal="center" vertical="center" wrapText="1"/>
    </xf>
    <xf numFmtId="0" fontId="57" fillId="0" borderId="81" xfId="165" applyFont="1" applyBorder="1" applyAlignment="1">
      <alignment horizontal="center" vertical="center" wrapText="1"/>
    </xf>
    <xf numFmtId="0" fontId="57" fillId="0" borderId="79" xfId="165" applyFont="1" applyBorder="1" applyAlignment="1">
      <alignment horizontal="center" vertical="center" wrapText="1"/>
    </xf>
    <xf numFmtId="0" fontId="32" fillId="0" borderId="0" xfId="48" applyFont="1" applyAlignment="1">
      <alignment horizontal="center" vertical="top"/>
    </xf>
    <xf numFmtId="0" fontId="20" fillId="0" borderId="5" xfId="48" applyFont="1" applyBorder="1" applyAlignment="1">
      <alignment horizontal="center" wrapText="1"/>
    </xf>
    <xf numFmtId="0" fontId="20" fillId="0" borderId="0" xfId="48" applyFont="1" applyAlignment="1">
      <alignment horizontal="center" wrapText="1"/>
    </xf>
    <xf numFmtId="0" fontId="20" fillId="0" borderId="6" xfId="48" applyFont="1" applyBorder="1" applyAlignment="1">
      <alignment horizontal="center" wrapText="1"/>
    </xf>
    <xf numFmtId="0" fontId="23" fillId="0" borderId="5" xfId="37" applyFont="1" applyBorder="1" applyAlignment="1">
      <alignment horizontal="center"/>
    </xf>
    <xf numFmtId="0" fontId="23" fillId="0" borderId="0" xfId="37" applyFont="1" applyAlignment="1">
      <alignment horizontal="center"/>
    </xf>
    <xf numFmtId="0" fontId="23" fillId="0" borderId="6" xfId="37" applyFont="1" applyBorder="1" applyAlignment="1">
      <alignment horizontal="center"/>
    </xf>
    <xf numFmtId="4" fontId="20" fillId="0" borderId="5" xfId="47" applyNumberFormat="1" applyFont="1" applyBorder="1" applyAlignment="1">
      <alignment horizontal="center" vertical="center"/>
    </xf>
    <xf numFmtId="4" fontId="20" fillId="0" borderId="0" xfId="47" applyNumberFormat="1" applyFont="1" applyAlignment="1">
      <alignment horizontal="center" vertical="center"/>
    </xf>
    <xf numFmtId="4" fontId="20" fillId="0" borderId="6" xfId="47" applyNumberFormat="1" applyFont="1" applyBorder="1" applyAlignment="1">
      <alignment horizontal="center" vertical="center"/>
    </xf>
    <xf numFmtId="0" fontId="23" fillId="0" borderId="32" xfId="37" applyFont="1" applyBorder="1" applyAlignment="1">
      <alignment horizontal="center"/>
    </xf>
    <xf numFmtId="0" fontId="23" fillId="0" borderId="33" xfId="37" applyFont="1" applyBorder="1" applyAlignment="1">
      <alignment horizontal="center"/>
    </xf>
    <xf numFmtId="0" fontId="23" fillId="0" borderId="11" xfId="37" applyFont="1" applyBorder="1" applyAlignment="1">
      <alignment horizontal="center"/>
    </xf>
    <xf numFmtId="0" fontId="23" fillId="0" borderId="68" xfId="53" applyFont="1" applyBorder="1" applyAlignment="1">
      <alignment horizontal="center" vertical="center" wrapText="1"/>
    </xf>
    <xf numFmtId="0" fontId="23" fillId="0" borderId="69" xfId="53" applyFont="1" applyBorder="1" applyAlignment="1">
      <alignment horizontal="center" vertical="center" wrapText="1"/>
    </xf>
    <xf numFmtId="0" fontId="23" fillId="0" borderId="70" xfId="53" applyFont="1" applyBorder="1" applyAlignment="1">
      <alignment horizontal="center" vertical="center" wrapText="1"/>
    </xf>
    <xf numFmtId="0" fontId="53" fillId="0" borderId="0" xfId="37" applyFont="1" applyAlignment="1">
      <alignment horizontal="center"/>
    </xf>
    <xf numFmtId="0" fontId="19" fillId="0" borderId="4" xfId="53" applyFont="1" applyBorder="1" applyAlignment="1">
      <alignment horizontal="center"/>
    </xf>
    <xf numFmtId="0" fontId="19" fillId="0" borderId="54" xfId="53" applyFont="1" applyBorder="1" applyAlignment="1">
      <alignment horizontal="center"/>
    </xf>
    <xf numFmtId="0" fontId="23" fillId="0" borderId="0" xfId="53" applyFont="1" applyAlignment="1">
      <alignment horizontal="center" vertical="center" wrapText="1"/>
    </xf>
    <xf numFmtId="0" fontId="23" fillId="0" borderId="13" xfId="53" applyFont="1" applyBorder="1" applyAlignment="1">
      <alignment horizontal="center" vertical="center" wrapText="1"/>
    </xf>
    <xf numFmtId="0" fontId="20" fillId="0" borderId="1" xfId="9" applyFont="1" applyBorder="1" applyAlignment="1">
      <alignment horizontal="center" vertical="center"/>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20" fillId="0" borderId="5" xfId="9" applyFont="1" applyBorder="1" applyAlignment="1">
      <alignment horizontal="center" vertical="center" wrapText="1"/>
    </xf>
    <xf numFmtId="0" fontId="20" fillId="0" borderId="0" xfId="9" applyFont="1" applyAlignment="1">
      <alignment horizontal="center" vertical="center" wrapText="1"/>
    </xf>
    <xf numFmtId="0" fontId="20" fillId="0" borderId="6" xfId="9" applyFont="1" applyBorder="1" applyAlignment="1">
      <alignment horizontal="center" vertical="center" wrapText="1"/>
    </xf>
    <xf numFmtId="0" fontId="20" fillId="0" borderId="5" xfId="9" applyFont="1" applyBorder="1" applyAlignment="1">
      <alignment horizontal="center" vertical="center"/>
    </xf>
    <xf numFmtId="0" fontId="20" fillId="0" borderId="0" xfId="9" applyFont="1" applyAlignment="1">
      <alignment horizontal="center" vertical="center"/>
    </xf>
    <xf numFmtId="0" fontId="20" fillId="0" borderId="6" xfId="9" applyFont="1" applyBorder="1" applyAlignment="1">
      <alignment horizontal="center" vertical="center"/>
    </xf>
    <xf numFmtId="0" fontId="23" fillId="0" borderId="28" xfId="9" applyFont="1" applyBorder="1" applyAlignment="1">
      <alignment horizontal="left" wrapText="1" indent="4"/>
    </xf>
    <xf numFmtId="0" fontId="23" fillId="0" borderId="29" xfId="9" applyFont="1" applyBorder="1" applyAlignment="1">
      <alignment horizontal="left" wrapText="1" indent="4"/>
    </xf>
    <xf numFmtId="0" fontId="23" fillId="0" borderId="30" xfId="9" applyFont="1" applyBorder="1" applyAlignment="1">
      <alignment horizontal="left" wrapText="1" indent="4"/>
    </xf>
    <xf numFmtId="0" fontId="23" fillId="0" borderId="28" xfId="53" applyFont="1" applyBorder="1" applyAlignment="1">
      <alignment horizontal="center" vertical="center" wrapText="1"/>
    </xf>
    <xf numFmtId="0" fontId="23" fillId="0" borderId="29" xfId="53" applyFont="1" applyBorder="1" applyAlignment="1">
      <alignment horizontal="center" vertical="center" wrapText="1"/>
    </xf>
    <xf numFmtId="0" fontId="20" fillId="0" borderId="5" xfId="3" applyFont="1" applyBorder="1" applyAlignment="1">
      <alignment horizontal="center" vertical="center"/>
    </xf>
    <xf numFmtId="0" fontId="20" fillId="0" borderId="0" xfId="3" applyFont="1" applyAlignment="1">
      <alignment horizontal="center" vertical="center"/>
    </xf>
    <xf numFmtId="0" fontId="20" fillId="0" borderId="6" xfId="3" applyFont="1" applyBorder="1" applyAlignment="1">
      <alignment horizontal="center" vertical="center"/>
    </xf>
    <xf numFmtId="0" fontId="20" fillId="0" borderId="5" xfId="3" applyFont="1" applyBorder="1" applyAlignment="1">
      <alignment horizontal="center" vertical="center" wrapText="1"/>
    </xf>
    <xf numFmtId="0" fontId="20" fillId="0" borderId="0" xfId="3" applyFont="1" applyAlignment="1">
      <alignment horizontal="center" vertical="center" wrapText="1"/>
    </xf>
    <xf numFmtId="0" fontId="20" fillId="0" borderId="6" xfId="3" applyFont="1" applyBorder="1" applyAlignment="1">
      <alignment horizontal="center" vertical="center" wrapText="1"/>
    </xf>
    <xf numFmtId="0" fontId="20" fillId="0" borderId="5" xfId="23" applyFont="1" applyBorder="1" applyAlignment="1">
      <alignment horizontal="center" vertical="center"/>
    </xf>
    <xf numFmtId="0" fontId="20" fillId="0" borderId="0" xfId="23" applyFont="1" applyAlignment="1">
      <alignment horizontal="center" vertical="center"/>
    </xf>
    <xf numFmtId="0" fontId="20" fillId="0" borderId="6" xfId="23" applyFont="1" applyBorder="1" applyAlignment="1">
      <alignment horizontal="center" vertical="center"/>
    </xf>
    <xf numFmtId="0" fontId="20" fillId="0" borderId="1" xfId="4" applyFont="1" applyBorder="1" applyAlignment="1">
      <alignment horizontal="center" vertical="center"/>
    </xf>
    <xf numFmtId="0" fontId="20" fillId="0" borderId="2" xfId="4" applyFont="1" applyBorder="1" applyAlignment="1">
      <alignment horizontal="center" vertical="center"/>
    </xf>
    <xf numFmtId="0" fontId="20" fillId="0" borderId="3" xfId="4" applyFont="1" applyBorder="1" applyAlignment="1">
      <alignment horizontal="center" vertical="center"/>
    </xf>
    <xf numFmtId="0" fontId="20" fillId="0" borderId="5" xfId="5" applyFont="1" applyBorder="1" applyAlignment="1">
      <alignment horizontal="center" vertical="center" wrapText="1"/>
    </xf>
    <xf numFmtId="0" fontId="20" fillId="0" borderId="0" xfId="5" applyFont="1" applyAlignment="1">
      <alignment horizontal="center" vertical="center" wrapText="1"/>
    </xf>
    <xf numFmtId="0" fontId="20" fillId="0" borderId="6" xfId="5" applyFont="1" applyBorder="1" applyAlignment="1">
      <alignment horizontal="center" vertical="center" wrapText="1"/>
    </xf>
    <xf numFmtId="0" fontId="20" fillId="0" borderId="5" xfId="8" applyFont="1" applyBorder="1" applyAlignment="1">
      <alignment horizontal="center" vertical="center"/>
    </xf>
    <xf numFmtId="0" fontId="20" fillId="0" borderId="0" xfId="8" applyFont="1" applyAlignment="1">
      <alignment horizontal="center" vertical="center"/>
    </xf>
    <xf numFmtId="0" fontId="20" fillId="0" borderId="6" xfId="8" applyFont="1" applyBorder="1" applyAlignment="1">
      <alignment horizontal="center" vertical="center"/>
    </xf>
    <xf numFmtId="0" fontId="23" fillId="0" borderId="28" xfId="11" applyFont="1" applyBorder="1" applyAlignment="1">
      <alignment horizontal="left" wrapText="1" indent="4"/>
    </xf>
    <xf numFmtId="0" fontId="23" fillId="0" borderId="29" xfId="11" applyFont="1" applyBorder="1"/>
    <xf numFmtId="0" fontId="23" fillId="0" borderId="30" xfId="11" applyFont="1" applyBorder="1"/>
    <xf numFmtId="0" fontId="30" fillId="0" borderId="0" xfId="11" applyAlignment="1">
      <alignment horizontal="left" wrapText="1" indent="4"/>
    </xf>
    <xf numFmtId="0" fontId="30" fillId="0" borderId="0" xfId="11"/>
    <xf numFmtId="0" fontId="23" fillId="0" borderId="28" xfId="14" applyFont="1" applyBorder="1" applyAlignment="1">
      <alignment horizontal="left" wrapText="1" indent="4"/>
    </xf>
    <xf numFmtId="0" fontId="23" fillId="0" borderId="29" xfId="14" applyFont="1" applyBorder="1" applyAlignment="1">
      <alignment horizontal="left" wrapText="1" indent="4"/>
    </xf>
    <xf numFmtId="0" fontId="23" fillId="0" borderId="30" xfId="14" applyFont="1" applyBorder="1" applyAlignment="1">
      <alignment horizontal="left" wrapText="1" indent="4"/>
    </xf>
    <xf numFmtId="43" fontId="20" fillId="0" borderId="5" xfId="5" applyNumberFormat="1" applyFont="1" applyBorder="1" applyAlignment="1">
      <alignment horizontal="center" vertical="center" wrapText="1"/>
    </xf>
    <xf numFmtId="43" fontId="20" fillId="0" borderId="0" xfId="5" applyNumberFormat="1" applyFont="1" applyAlignment="1">
      <alignment horizontal="center" vertical="center" wrapText="1"/>
    </xf>
    <xf numFmtId="43" fontId="20" fillId="0" borderId="6" xfId="5" applyNumberFormat="1" applyFont="1" applyBorder="1" applyAlignment="1">
      <alignment horizontal="center" vertical="center" wrapText="1"/>
    </xf>
    <xf numFmtId="0" fontId="20" fillId="0" borderId="1" xfId="3" applyFont="1" applyBorder="1" applyAlignment="1">
      <alignment horizontal="center" vertical="center" wrapText="1"/>
    </xf>
    <xf numFmtId="0" fontId="20" fillId="0" borderId="2"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32" xfId="9" applyFont="1" applyBorder="1" applyAlignment="1">
      <alignment horizontal="center" vertical="center"/>
    </xf>
    <xf numFmtId="0" fontId="20" fillId="0" borderId="33" xfId="9" applyFont="1" applyBorder="1" applyAlignment="1">
      <alignment horizontal="center" vertical="center"/>
    </xf>
    <xf numFmtId="0" fontId="20" fillId="0" borderId="11" xfId="9" applyFont="1" applyBorder="1" applyAlignment="1">
      <alignment horizontal="center" vertical="center"/>
    </xf>
    <xf numFmtId="0" fontId="23" fillId="0" borderId="28" xfId="15" applyFont="1" applyBorder="1" applyAlignment="1">
      <alignment horizontal="left" wrapText="1" indent="4"/>
    </xf>
    <xf numFmtId="0" fontId="23" fillId="0" borderId="29" xfId="15" applyFont="1" applyBorder="1"/>
    <xf numFmtId="0" fontId="23" fillId="0" borderId="30" xfId="15" applyFont="1" applyBorder="1"/>
    <xf numFmtId="0" fontId="23" fillId="0" borderId="29" xfId="15" applyFont="1" applyBorder="1" applyAlignment="1">
      <alignment horizontal="left" wrapText="1" indent="4"/>
    </xf>
    <xf numFmtId="0" fontId="23" fillId="0" borderId="30" xfId="15" applyFont="1" applyBorder="1" applyAlignment="1">
      <alignment horizontal="left" wrapText="1" indent="4"/>
    </xf>
    <xf numFmtId="0" fontId="23" fillId="0" borderId="28" xfId="15" applyFont="1" applyBorder="1" applyAlignment="1">
      <alignment horizontal="left" vertical="top" wrapText="1"/>
    </xf>
    <xf numFmtId="0" fontId="23" fillId="0" borderId="29" xfId="15" applyFont="1" applyBorder="1" applyAlignment="1">
      <alignment horizontal="left" vertical="top" wrapText="1"/>
    </xf>
    <xf numFmtId="0" fontId="23" fillId="0" borderId="30" xfId="15" applyFont="1" applyBorder="1" applyAlignment="1">
      <alignment horizontal="left" vertical="top" wrapText="1"/>
    </xf>
    <xf numFmtId="0" fontId="23" fillId="0" borderId="28" xfId="11" applyFont="1" applyBorder="1" applyAlignment="1">
      <alignment horizontal="left" vertical="center" wrapText="1"/>
    </xf>
    <xf numFmtId="0" fontId="23" fillId="0" borderId="29" xfId="11" applyFont="1" applyBorder="1" applyAlignment="1">
      <alignment vertical="center"/>
    </xf>
    <xf numFmtId="0" fontId="23" fillId="0" borderId="30" xfId="11" applyFont="1" applyBorder="1" applyAlignment="1">
      <alignment vertical="center"/>
    </xf>
    <xf numFmtId="0" fontId="20" fillId="0" borderId="5" xfId="19" applyFont="1" applyBorder="1" applyAlignment="1">
      <alignment horizontal="center" vertical="center" wrapText="1"/>
    </xf>
    <xf numFmtId="0" fontId="20" fillId="0" borderId="0" xfId="19" applyFont="1" applyAlignment="1">
      <alignment horizontal="center" vertical="center" wrapText="1"/>
    </xf>
    <xf numFmtId="0" fontId="20" fillId="0" borderId="6" xfId="19" applyFont="1" applyBorder="1" applyAlignment="1">
      <alignment horizontal="center" vertical="center" wrapText="1"/>
    </xf>
    <xf numFmtId="0" fontId="23" fillId="0" borderId="28" xfId="11" applyFont="1" applyBorder="1" applyAlignment="1">
      <alignment horizontal="left" vertical="top" wrapText="1"/>
    </xf>
    <xf numFmtId="0" fontId="23" fillId="0" borderId="29" xfId="11" applyFont="1" applyBorder="1" applyAlignment="1">
      <alignment vertical="top"/>
    </xf>
    <xf numFmtId="0" fontId="23" fillId="0" borderId="30" xfId="11" applyFont="1" applyBorder="1" applyAlignment="1">
      <alignment vertical="top"/>
    </xf>
    <xf numFmtId="0" fontId="20" fillId="0" borderId="5" xfId="4" applyFont="1" applyBorder="1" applyAlignment="1">
      <alignment horizontal="center" vertical="center" wrapText="1"/>
    </xf>
    <xf numFmtId="0" fontId="20" fillId="0" borderId="0" xfId="4" applyFont="1" applyAlignment="1">
      <alignment horizontal="center" vertical="center" wrapText="1"/>
    </xf>
    <xf numFmtId="0" fontId="20" fillId="0" borderId="6" xfId="4" applyFont="1" applyBorder="1" applyAlignment="1">
      <alignment horizontal="center" vertical="center" wrapText="1"/>
    </xf>
    <xf numFmtId="0" fontId="23" fillId="0" borderId="29" xfId="11" applyFont="1" applyBorder="1" applyAlignment="1">
      <alignment horizontal="left" wrapText="1" indent="4"/>
    </xf>
    <xf numFmtId="0" fontId="23" fillId="0" borderId="30" xfId="11" applyFont="1" applyBorder="1" applyAlignment="1">
      <alignment horizontal="left" wrapText="1" indent="4"/>
    </xf>
    <xf numFmtId="0" fontId="20" fillId="0" borderId="5" xfId="265" applyFont="1" applyBorder="1" applyAlignment="1">
      <alignment horizontal="center" vertical="center"/>
    </xf>
    <xf numFmtId="0" fontId="20" fillId="0" borderId="0" xfId="265" applyFont="1" applyAlignment="1">
      <alignment horizontal="center" vertical="center"/>
    </xf>
    <xf numFmtId="0" fontId="20" fillId="0" borderId="6" xfId="265" applyFont="1" applyBorder="1" applyAlignment="1">
      <alignment horizontal="center" vertical="center"/>
    </xf>
    <xf numFmtId="0" fontId="23" fillId="0" borderId="28" xfId="5" applyFont="1" applyBorder="1" applyAlignment="1">
      <alignment horizontal="left" wrapText="1" indent="4"/>
    </xf>
    <xf numFmtId="0" fontId="23" fillId="0" borderId="29" xfId="5" applyFont="1" applyBorder="1" applyAlignment="1">
      <alignment horizontal="left" wrapText="1" indent="4"/>
    </xf>
    <xf numFmtId="0" fontId="23" fillId="0" borderId="30" xfId="5" applyFont="1" applyBorder="1" applyAlignment="1">
      <alignment horizontal="left" wrapText="1" indent="4"/>
    </xf>
    <xf numFmtId="0" fontId="23" fillId="0" borderId="32" xfId="5" applyFont="1" applyBorder="1" applyAlignment="1">
      <alignment horizontal="left" wrapText="1" indent="4"/>
    </xf>
    <xf numFmtId="0" fontId="23" fillId="0" borderId="33" xfId="5" applyFont="1" applyBorder="1" applyAlignment="1">
      <alignment horizontal="left" wrapText="1" indent="4"/>
    </xf>
    <xf numFmtId="0" fontId="23" fillId="0" borderId="10" xfId="5" applyFont="1" applyBorder="1" applyAlignment="1">
      <alignment horizontal="left" wrapText="1" indent="4"/>
    </xf>
    <xf numFmtId="0" fontId="19" fillId="0" borderId="31" xfId="5" applyFont="1" applyBorder="1" applyAlignment="1">
      <alignment horizontal="center" vertical="top"/>
    </xf>
    <xf numFmtId="0" fontId="19" fillId="0" borderId="38" xfId="5" applyFont="1" applyBorder="1" applyAlignment="1">
      <alignment horizontal="center" vertical="top"/>
    </xf>
    <xf numFmtId="0" fontId="23" fillId="0" borderId="26" xfId="5" applyFont="1" applyBorder="1" applyAlignment="1">
      <alignment horizontal="left" vertical="top" wrapText="1"/>
    </xf>
    <xf numFmtId="0" fontId="23" fillId="0" borderId="39" xfId="5" applyFont="1" applyBorder="1" applyAlignment="1">
      <alignment horizontal="left" vertical="top" wrapText="1"/>
    </xf>
    <xf numFmtId="0" fontId="19" fillId="0" borderId="26" xfId="5" applyFont="1" applyBorder="1" applyAlignment="1">
      <alignment horizontal="left" vertical="top" wrapText="1"/>
    </xf>
    <xf numFmtId="0" fontId="19" fillId="0" borderId="39" xfId="5" applyFont="1" applyBorder="1" applyAlignment="1">
      <alignment horizontal="left" vertical="top" wrapText="1"/>
    </xf>
    <xf numFmtId="0" fontId="19" fillId="0" borderId="31" xfId="8" applyFont="1" applyBorder="1" applyAlignment="1">
      <alignment horizontal="center" vertical="top"/>
    </xf>
    <xf numFmtId="0" fontId="19" fillId="0" borderId="12" xfId="8" applyFont="1" applyBorder="1" applyAlignment="1">
      <alignment horizontal="center" vertical="top"/>
    </xf>
    <xf numFmtId="0" fontId="19" fillId="0" borderId="38" xfId="8" applyFont="1" applyBorder="1" applyAlignment="1">
      <alignment horizontal="center" vertical="top"/>
    </xf>
    <xf numFmtId="0" fontId="19" fillId="0" borderId="43" xfId="5" applyFont="1" applyBorder="1" applyAlignment="1">
      <alignment horizontal="left" vertical="top" wrapText="1"/>
    </xf>
    <xf numFmtId="0" fontId="20" fillId="0" borderId="5" xfId="23" quotePrefix="1" applyFont="1" applyBorder="1" applyAlignment="1">
      <alignment horizontal="center" vertical="center" wrapText="1"/>
    </xf>
    <xf numFmtId="0" fontId="20" fillId="0" borderId="0" xfId="23" quotePrefix="1" applyFont="1" applyAlignment="1">
      <alignment horizontal="center" vertical="center" wrapText="1"/>
    </xf>
    <xf numFmtId="0" fontId="20" fillId="0" borderId="6" xfId="23" quotePrefix="1" applyFont="1" applyBorder="1" applyAlignment="1">
      <alignment horizontal="center" vertical="center" wrapText="1"/>
    </xf>
    <xf numFmtId="0" fontId="20" fillId="0" borderId="5" xfId="9" applyFont="1" applyBorder="1" applyAlignment="1">
      <alignment horizontal="center" vertical="top"/>
    </xf>
    <xf numFmtId="0" fontId="20" fillId="0" borderId="0" xfId="9" applyFont="1" applyAlignment="1">
      <alignment horizontal="center" vertical="top"/>
    </xf>
    <xf numFmtId="0" fontId="20" fillId="0" borderId="6" xfId="9" applyFont="1" applyBorder="1" applyAlignment="1">
      <alignment horizontal="center" vertical="top"/>
    </xf>
    <xf numFmtId="0" fontId="20" fillId="0" borderId="5" xfId="5" applyFont="1" applyBorder="1" applyAlignment="1">
      <alignment horizontal="center" vertical="center"/>
    </xf>
    <xf numFmtId="0" fontId="20" fillId="0" borderId="0" xfId="5" applyFont="1" applyAlignment="1">
      <alignment horizontal="center" vertical="center"/>
    </xf>
    <xf numFmtId="0" fontId="20" fillId="0" borderId="6" xfId="5" applyFont="1" applyBorder="1" applyAlignment="1">
      <alignment horizontal="center" vertical="center"/>
    </xf>
    <xf numFmtId="0" fontId="20" fillId="0" borderId="0" xfId="23" applyFont="1" applyAlignment="1">
      <alignment horizontal="left" vertical="center" wrapText="1"/>
    </xf>
    <xf numFmtId="0" fontId="20" fillId="0" borderId="6" xfId="23" applyFont="1" applyBorder="1" applyAlignment="1">
      <alignment horizontal="left" vertical="center" wrapText="1"/>
    </xf>
    <xf numFmtId="0" fontId="20" fillId="0" borderId="5" xfId="21" applyFont="1" applyBorder="1" applyAlignment="1">
      <alignment horizontal="center" vertical="top"/>
    </xf>
    <xf numFmtId="0" fontId="20" fillId="0" borderId="0" xfId="21" applyFont="1" applyAlignment="1">
      <alignment horizontal="center" vertical="top"/>
    </xf>
    <xf numFmtId="0" fontId="20" fillId="0" borderId="6" xfId="21" applyFont="1" applyBorder="1" applyAlignment="1">
      <alignment horizontal="center" vertical="top"/>
    </xf>
    <xf numFmtId="0" fontId="39" fillId="0" borderId="28" xfId="14" applyFont="1" applyBorder="1" applyAlignment="1">
      <alignment horizontal="left" wrapText="1"/>
    </xf>
    <xf numFmtId="0" fontId="39" fillId="0" borderId="29" xfId="14" applyFont="1" applyBorder="1" applyAlignment="1">
      <alignment horizontal="left" wrapText="1"/>
    </xf>
    <xf numFmtId="0" fontId="39" fillId="0" borderId="30" xfId="14" applyFont="1" applyBorder="1" applyAlignment="1">
      <alignment horizontal="left" wrapText="1"/>
    </xf>
    <xf numFmtId="2" fontId="23" fillId="0" borderId="28" xfId="25" applyNumberFormat="1" applyFont="1" applyBorder="1" applyAlignment="1">
      <alignment horizontal="left" vertical="top"/>
    </xf>
    <xf numFmtId="0" fontId="32" fillId="0" borderId="29" xfId="9" applyFont="1" applyBorder="1" applyAlignment="1">
      <alignment horizontal="left"/>
    </xf>
    <xf numFmtId="0" fontId="32" fillId="0" borderId="30" xfId="9" applyFont="1" applyBorder="1" applyAlignment="1">
      <alignment horizontal="left"/>
    </xf>
    <xf numFmtId="43" fontId="39" fillId="0" borderId="20" xfId="17" applyFont="1" applyBorder="1" applyAlignment="1">
      <alignment horizontal="center" vertical="center" wrapText="1"/>
    </xf>
    <xf numFmtId="0" fontId="34" fillId="0" borderId="22" xfId="9" applyBorder="1" applyAlignment="1">
      <alignment horizontal="center" vertical="center"/>
    </xf>
    <xf numFmtId="0" fontId="39" fillId="0" borderId="28" xfId="9" applyFont="1" applyBorder="1" applyAlignment="1">
      <alignment horizontal="left" wrapText="1"/>
    </xf>
    <xf numFmtId="0" fontId="39" fillId="0" borderId="29" xfId="9" applyFont="1" applyBorder="1" applyAlignment="1">
      <alignment horizontal="left" wrapText="1"/>
    </xf>
    <xf numFmtId="0" fontId="39" fillId="0" borderId="30" xfId="9" applyFont="1" applyBorder="1" applyAlignment="1">
      <alignment horizontal="left" wrapText="1"/>
    </xf>
    <xf numFmtId="0" fontId="23" fillId="0" borderId="28" xfId="9" applyFont="1" applyBorder="1" applyAlignment="1">
      <alignment horizontal="left" wrapText="1"/>
    </xf>
    <xf numFmtId="0" fontId="23" fillId="0" borderId="29" xfId="9" applyFont="1" applyBorder="1" applyAlignment="1">
      <alignment horizontal="left" wrapText="1"/>
    </xf>
    <xf numFmtId="0" fontId="23" fillId="0" borderId="30" xfId="9" applyFont="1" applyBorder="1" applyAlignment="1">
      <alignment horizontal="left" wrapText="1"/>
    </xf>
    <xf numFmtId="0" fontId="39" fillId="0" borderId="7" xfId="24" applyFont="1" applyBorder="1" applyAlignment="1">
      <alignment horizontal="center" vertical="center"/>
    </xf>
    <xf numFmtId="0" fontId="34" fillId="0" borderId="9" xfId="9" applyBorder="1" applyAlignment="1">
      <alignment horizontal="center" vertical="center"/>
    </xf>
    <xf numFmtId="0" fontId="39" fillId="0" borderId="19" xfId="24" applyFont="1" applyBorder="1" applyAlignment="1">
      <alignment horizontal="center" vertical="center"/>
    </xf>
    <xf numFmtId="0" fontId="34" fillId="0" borderId="21" xfId="9" applyBorder="1" applyAlignment="1">
      <alignment vertical="center"/>
    </xf>
    <xf numFmtId="0" fontId="34" fillId="0" borderId="21" xfId="9" applyBorder="1" applyAlignment="1">
      <alignment horizontal="center" vertical="center"/>
    </xf>
    <xf numFmtId="49" fontId="39" fillId="0" borderId="19" xfId="24" applyNumberFormat="1" applyFont="1" applyBorder="1" applyAlignment="1">
      <alignment horizontal="right" vertical="center"/>
    </xf>
    <xf numFmtId="0" fontId="34" fillId="0" borderId="21" xfId="9" applyBorder="1" applyAlignment="1">
      <alignment horizontal="right" vertical="center"/>
    </xf>
    <xf numFmtId="43" fontId="39" fillId="0" borderId="19" xfId="17" applyFont="1" applyBorder="1" applyAlignment="1">
      <alignment horizontal="center" vertical="center" wrapText="1"/>
    </xf>
    <xf numFmtId="4" fontId="20" fillId="0" borderId="5" xfId="4" applyNumberFormat="1" applyFont="1" applyBorder="1" applyAlignment="1">
      <alignment horizontal="center" vertical="center"/>
    </xf>
    <xf numFmtId="4" fontId="20" fillId="0" borderId="0" xfId="4" applyNumberFormat="1" applyFont="1" applyAlignment="1">
      <alignment horizontal="center" vertical="center"/>
    </xf>
    <xf numFmtId="4" fontId="20" fillId="0" borderId="6" xfId="4" applyNumberFormat="1" applyFont="1" applyBorder="1" applyAlignment="1">
      <alignment horizontal="center" vertical="center"/>
    </xf>
    <xf numFmtId="0" fontId="20" fillId="0" borderId="5" xfId="21" applyFont="1" applyBorder="1" applyAlignment="1">
      <alignment horizontal="center" vertical="center"/>
    </xf>
    <xf numFmtId="0" fontId="20" fillId="0" borderId="0" xfId="21" applyFont="1" applyAlignment="1">
      <alignment horizontal="center" vertical="center"/>
    </xf>
    <xf numFmtId="0" fontId="20" fillId="0" borderId="6" xfId="21" applyFont="1" applyBorder="1" applyAlignment="1">
      <alignment horizontal="center" vertical="center"/>
    </xf>
    <xf numFmtId="0" fontId="23" fillId="0" borderId="28" xfId="27" applyFont="1" applyBorder="1" applyAlignment="1">
      <alignment horizontal="left" wrapText="1" indent="4"/>
    </xf>
    <xf numFmtId="0" fontId="23" fillId="0" borderId="29" xfId="27" applyFont="1" applyBorder="1" applyAlignment="1">
      <alignment horizontal="left" wrapText="1" indent="4"/>
    </xf>
    <xf numFmtId="0" fontId="23" fillId="0" borderId="30" xfId="27" applyFont="1" applyBorder="1" applyAlignment="1">
      <alignment horizontal="left" wrapText="1" indent="4"/>
    </xf>
    <xf numFmtId="0" fontId="23" fillId="0" borderId="29" xfId="27" applyFont="1" applyBorder="1"/>
    <xf numFmtId="0" fontId="23" fillId="0" borderId="30" xfId="27" applyFont="1" applyBorder="1"/>
    <xf numFmtId="4" fontId="20" fillId="0" borderId="5" xfId="3" applyNumberFormat="1" applyFont="1" applyBorder="1" applyAlignment="1">
      <alignment horizontal="center" vertical="center" wrapText="1"/>
    </xf>
    <xf numFmtId="4" fontId="20" fillId="0" borderId="0" xfId="3" applyNumberFormat="1" applyFont="1" applyAlignment="1">
      <alignment horizontal="center" vertical="center" wrapText="1"/>
    </xf>
    <xf numFmtId="4" fontId="20" fillId="0" borderId="6" xfId="3" applyNumberFormat="1" applyFont="1" applyBorder="1" applyAlignment="1">
      <alignment horizontal="center" vertical="center" wrapText="1"/>
    </xf>
    <xf numFmtId="4" fontId="20" fillId="0" borderId="5" xfId="23" applyNumberFormat="1" applyFont="1" applyBorder="1" applyAlignment="1">
      <alignment horizontal="center" vertical="top" wrapText="1"/>
    </xf>
    <xf numFmtId="4" fontId="20" fillId="0" borderId="0" xfId="23" applyNumberFormat="1" applyFont="1" applyAlignment="1">
      <alignment horizontal="center" vertical="top" wrapText="1"/>
    </xf>
    <xf numFmtId="4" fontId="20" fillId="0" borderId="6" xfId="23" applyNumberFormat="1" applyFont="1" applyBorder="1" applyAlignment="1">
      <alignment horizontal="center" vertical="top" wrapText="1"/>
    </xf>
    <xf numFmtId="0" fontId="20" fillId="0" borderId="5" xfId="23" applyFont="1" applyBorder="1" applyAlignment="1">
      <alignment horizontal="center" vertical="top"/>
    </xf>
    <xf numFmtId="0" fontId="20" fillId="0" borderId="0" xfId="23" applyFont="1" applyAlignment="1">
      <alignment horizontal="center" vertical="top"/>
    </xf>
    <xf numFmtId="0" fontId="20" fillId="0" borderId="6" xfId="23" applyFont="1" applyBorder="1" applyAlignment="1">
      <alignment horizontal="center" vertical="top"/>
    </xf>
    <xf numFmtId="0" fontId="23" fillId="0" borderId="28" xfId="23" applyFont="1" applyBorder="1" applyAlignment="1">
      <alignment horizontal="left" wrapText="1" indent="4"/>
    </xf>
    <xf numFmtId="0" fontId="23" fillId="0" borderId="29" xfId="23" applyFont="1" applyBorder="1"/>
    <xf numFmtId="0" fontId="23" fillId="0" borderId="30" xfId="23" applyFont="1" applyBorder="1"/>
    <xf numFmtId="49" fontId="23" fillId="0" borderId="28" xfId="24" applyNumberFormat="1" applyFont="1" applyBorder="1" applyAlignment="1">
      <alignment horizontal="left" wrapText="1"/>
    </xf>
    <xf numFmtId="49" fontId="23" fillId="0" borderId="29" xfId="24" applyNumberFormat="1" applyFont="1" applyBorder="1" applyAlignment="1">
      <alignment horizontal="left" wrapText="1"/>
    </xf>
    <xf numFmtId="49" fontId="23" fillId="0" borderId="30" xfId="24" applyNumberFormat="1" applyFont="1" applyBorder="1" applyAlignment="1">
      <alignment horizontal="left" wrapText="1"/>
    </xf>
    <xf numFmtId="49" fontId="23" fillId="0" borderId="28" xfId="24" applyNumberFormat="1" applyFont="1" applyBorder="1" applyAlignment="1">
      <alignment wrapText="1"/>
    </xf>
    <xf numFmtId="49" fontId="23" fillId="0" borderId="29" xfId="24" applyNumberFormat="1" applyFont="1" applyBorder="1"/>
    <xf numFmtId="49" fontId="23" fillId="0" borderId="30" xfId="24" applyNumberFormat="1" applyFont="1" applyBorder="1"/>
    <xf numFmtId="49" fontId="23" fillId="0" borderId="32" xfId="24" applyNumberFormat="1" applyFont="1" applyBorder="1" applyAlignment="1">
      <alignment horizontal="left" wrapText="1"/>
    </xf>
    <xf numFmtId="49" fontId="23" fillId="0" borderId="33" xfId="24" applyNumberFormat="1" applyFont="1" applyBorder="1" applyAlignment="1">
      <alignment horizontal="left" wrapText="1"/>
    </xf>
    <xf numFmtId="49" fontId="23" fillId="0" borderId="10" xfId="24" applyNumberFormat="1" applyFont="1" applyBorder="1" applyAlignment="1">
      <alignment horizontal="left" wrapText="1"/>
    </xf>
    <xf numFmtId="4" fontId="20" fillId="0" borderId="5" xfId="113" applyNumberFormat="1" applyFont="1" applyBorder="1" applyAlignment="1">
      <alignment horizontal="center" vertical="center"/>
    </xf>
    <xf numFmtId="4" fontId="20" fillId="0" borderId="0" xfId="113" applyNumberFormat="1" applyFont="1" applyAlignment="1">
      <alignment horizontal="center" vertical="center"/>
    </xf>
    <xf numFmtId="4" fontId="20" fillId="0" borderId="6" xfId="113" applyNumberFormat="1" applyFont="1" applyBorder="1" applyAlignment="1">
      <alignment horizontal="center" vertical="center"/>
    </xf>
    <xf numFmtId="4" fontId="20" fillId="0" borderId="5" xfId="24" applyNumberFormat="1" applyFont="1" applyBorder="1" applyAlignment="1" applyProtection="1">
      <alignment horizontal="center" vertical="center"/>
      <protection locked="0"/>
    </xf>
    <xf numFmtId="4" fontId="20" fillId="0" borderId="0" xfId="24" applyNumberFormat="1" applyFont="1" applyAlignment="1" applyProtection="1">
      <alignment horizontal="center" vertical="center"/>
      <protection locked="0"/>
    </xf>
    <xf numFmtId="4" fontId="20" fillId="0" borderId="6" xfId="24" applyNumberFormat="1" applyFont="1" applyBorder="1" applyAlignment="1" applyProtection="1">
      <alignment horizontal="center" vertical="center"/>
      <protection locked="0"/>
    </xf>
    <xf numFmtId="4" fontId="20" fillId="0" borderId="5" xfId="9" applyNumberFormat="1" applyFont="1" applyBorder="1" applyAlignment="1">
      <alignment horizontal="center" vertical="center"/>
    </xf>
    <xf numFmtId="4" fontId="20" fillId="0" borderId="0" xfId="9" applyNumberFormat="1" applyFont="1" applyAlignment="1">
      <alignment horizontal="center" vertical="center"/>
    </xf>
    <xf numFmtId="4" fontId="20" fillId="0" borderId="6" xfId="9" applyNumberFormat="1" applyFont="1" applyBorder="1" applyAlignment="1">
      <alignment horizontal="center" vertical="center"/>
    </xf>
    <xf numFmtId="0" fontId="39" fillId="0" borderId="28" xfId="44" applyFont="1" applyBorder="1" applyAlignment="1">
      <alignment horizontal="left" vertical="center" wrapText="1"/>
    </xf>
    <xf numFmtId="0" fontId="39" fillId="0" borderId="29" xfId="44" applyFont="1" applyBorder="1" applyAlignment="1">
      <alignment horizontal="left" vertical="center" wrapText="1"/>
    </xf>
    <xf numFmtId="0" fontId="20" fillId="0" borderId="5" xfId="37" applyFont="1" applyBorder="1" applyAlignment="1">
      <alignment horizontal="center" vertical="center" wrapText="1"/>
    </xf>
    <xf numFmtId="0" fontId="20" fillId="0" borderId="0" xfId="37" applyFont="1" applyAlignment="1">
      <alignment horizontal="center" vertical="center" wrapText="1"/>
    </xf>
    <xf numFmtId="0" fontId="20" fillId="0" borderId="6" xfId="37" applyFont="1" applyBorder="1" applyAlignment="1">
      <alignment horizontal="center" vertical="center" wrapText="1"/>
    </xf>
    <xf numFmtId="0" fontId="40" fillId="0" borderId="5" xfId="38" applyFont="1" applyBorder="1" applyAlignment="1">
      <alignment horizontal="center"/>
    </xf>
    <xf numFmtId="0" fontId="40" fillId="0" borderId="0" xfId="38" applyFont="1" applyAlignment="1">
      <alignment horizontal="center"/>
    </xf>
    <xf numFmtId="0" fontId="40" fillId="0" borderId="6" xfId="38" applyFont="1" applyBorder="1" applyAlignment="1">
      <alignment horizontal="center"/>
    </xf>
    <xf numFmtId="0" fontId="40" fillId="0" borderId="5" xfId="32" applyFont="1" applyBorder="1" applyAlignment="1">
      <alignment horizontal="center" vertical="top" wrapText="1"/>
    </xf>
    <xf numFmtId="0" fontId="40" fillId="0" borderId="0" xfId="32" applyFont="1" applyAlignment="1">
      <alignment horizontal="center" vertical="top" wrapText="1"/>
    </xf>
    <xf numFmtId="0" fontId="40" fillId="0" borderId="6" xfId="32" applyFont="1" applyBorder="1" applyAlignment="1">
      <alignment horizontal="center" vertical="top" wrapText="1"/>
    </xf>
    <xf numFmtId="0" fontId="20" fillId="0" borderId="0" xfId="3" applyFont="1" applyAlignment="1">
      <alignment horizontal="left" vertical="center" wrapText="1"/>
    </xf>
    <xf numFmtId="0" fontId="20" fillId="0" borderId="6" xfId="3" applyFont="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3" fillId="0" borderId="84" xfId="19" applyFont="1" applyBorder="1" applyAlignment="1">
      <alignment horizontal="left" wrapText="1"/>
    </xf>
    <xf numFmtId="0" fontId="23" fillId="0" borderId="58" xfId="19" applyFont="1" applyBorder="1" applyAlignment="1">
      <alignment horizontal="left" wrapText="1"/>
    </xf>
    <xf numFmtId="4" fontId="20" fillId="0" borderId="5" xfId="19" applyNumberFormat="1" applyFont="1" applyBorder="1" applyAlignment="1">
      <alignment horizontal="center" vertical="center" wrapText="1"/>
    </xf>
    <xf numFmtId="4" fontId="20" fillId="0" borderId="0" xfId="19" applyNumberFormat="1" applyFont="1" applyAlignment="1">
      <alignment horizontal="center" vertical="center" wrapText="1"/>
    </xf>
    <xf numFmtId="4" fontId="20" fillId="0" borderId="6" xfId="19" applyNumberFormat="1" applyFont="1" applyBorder="1" applyAlignment="1">
      <alignment horizontal="center" vertical="center" wrapText="1"/>
    </xf>
    <xf numFmtId="0" fontId="70" fillId="0" borderId="81" xfId="0" applyFont="1" applyBorder="1" applyAlignment="1">
      <alignment horizontal="center" vertical="center"/>
    </xf>
  </cellXfs>
  <cellStyles count="1328">
    <cellStyle name="Comma" xfId="1" builtinId="3"/>
    <cellStyle name="Comma [0] 2" xfId="69" xr:uid="{00000000-0005-0000-0000-000001000000}"/>
    <cellStyle name="Comma [0] 2 2" xfId="654" xr:uid="{00000000-0005-0000-0000-000002000000}"/>
    <cellStyle name="Comma [0] 3" xfId="343" xr:uid="{00000000-0005-0000-0000-000003000000}"/>
    <cellStyle name="Comma [0] 3 2" xfId="966" xr:uid="{00000000-0005-0000-0000-000004000000}"/>
    <cellStyle name="Comma 10" xfId="70" xr:uid="{00000000-0005-0000-0000-000005000000}"/>
    <cellStyle name="Comma 10 2" xfId="655" xr:uid="{00000000-0005-0000-0000-000006000000}"/>
    <cellStyle name="Comma 10 3" xfId="1315" xr:uid="{00000000-0005-0000-0000-000007000000}"/>
    <cellStyle name="Comma 11" xfId="71" xr:uid="{00000000-0005-0000-0000-000008000000}"/>
    <cellStyle name="Comma 11 2" xfId="656" xr:uid="{00000000-0005-0000-0000-000009000000}"/>
    <cellStyle name="Comma 12" xfId="72" xr:uid="{00000000-0005-0000-0000-00000A000000}"/>
    <cellStyle name="Comma 12 2" xfId="657" xr:uid="{00000000-0005-0000-0000-00000B000000}"/>
    <cellStyle name="Comma 13" xfId="73" xr:uid="{00000000-0005-0000-0000-00000C000000}"/>
    <cellStyle name="Comma 13 2" xfId="658" xr:uid="{00000000-0005-0000-0000-00000D000000}"/>
    <cellStyle name="Comma 14" xfId="74" xr:uid="{00000000-0005-0000-0000-00000E000000}"/>
    <cellStyle name="Comma 14 2" xfId="659" xr:uid="{00000000-0005-0000-0000-00000F000000}"/>
    <cellStyle name="Comma 15" xfId="75" xr:uid="{00000000-0005-0000-0000-000010000000}"/>
    <cellStyle name="Comma 15 2" xfId="660" xr:uid="{00000000-0005-0000-0000-000011000000}"/>
    <cellStyle name="Comma 16" xfId="76" xr:uid="{00000000-0005-0000-0000-000012000000}"/>
    <cellStyle name="Comma 16 2" xfId="661" xr:uid="{00000000-0005-0000-0000-000013000000}"/>
    <cellStyle name="Comma 17" xfId="77" xr:uid="{00000000-0005-0000-0000-000014000000}"/>
    <cellStyle name="Comma 17 2" xfId="662" xr:uid="{00000000-0005-0000-0000-000015000000}"/>
    <cellStyle name="Comma 18" xfId="78" xr:uid="{00000000-0005-0000-0000-000016000000}"/>
    <cellStyle name="Comma 18 2" xfId="663" xr:uid="{00000000-0005-0000-0000-000017000000}"/>
    <cellStyle name="Comma 19" xfId="79" xr:uid="{00000000-0005-0000-0000-000018000000}"/>
    <cellStyle name="Comma 19 2" xfId="664" xr:uid="{00000000-0005-0000-0000-000019000000}"/>
    <cellStyle name="Comma 2" xfId="36" xr:uid="{00000000-0005-0000-0000-00001A000000}"/>
    <cellStyle name="Comma 2 10" xfId="194" xr:uid="{00000000-0005-0000-0000-00001B000000}"/>
    <cellStyle name="Comma 2 11" xfId="195" xr:uid="{00000000-0005-0000-0000-00001C000000}"/>
    <cellStyle name="Comma 2 12" xfId="196" xr:uid="{00000000-0005-0000-0000-00001D000000}"/>
    <cellStyle name="Comma 2 13" xfId="197" xr:uid="{00000000-0005-0000-0000-00001E000000}"/>
    <cellStyle name="Comma 2 14" xfId="198" xr:uid="{00000000-0005-0000-0000-00001F000000}"/>
    <cellStyle name="Comma 2 15" xfId="199" xr:uid="{00000000-0005-0000-0000-000020000000}"/>
    <cellStyle name="Comma 2 16" xfId="200" xr:uid="{00000000-0005-0000-0000-000021000000}"/>
    <cellStyle name="Comma 2 17" xfId="201" xr:uid="{00000000-0005-0000-0000-000022000000}"/>
    <cellStyle name="Comma 2 18" xfId="339" xr:uid="{00000000-0005-0000-0000-000023000000}"/>
    <cellStyle name="Comma 2 18 2" xfId="964" xr:uid="{00000000-0005-0000-0000-000024000000}"/>
    <cellStyle name="Comma 2 18 2 2" xfId="1302" xr:uid="{00000000-0005-0000-0000-000025000000}"/>
    <cellStyle name="Comma 2 18 3" xfId="1298" xr:uid="{00000000-0005-0000-0000-000026000000}"/>
    <cellStyle name="Comma 2 18 4" xfId="1304" xr:uid="{00000000-0005-0000-0000-000027000000}"/>
    <cellStyle name="Comma 2 19" xfId="80" xr:uid="{00000000-0005-0000-0000-000028000000}"/>
    <cellStyle name="Comma 2 2" xfId="17" xr:uid="{00000000-0005-0000-0000-000029000000}"/>
    <cellStyle name="Comma 2 2 10" xfId="202" xr:uid="{00000000-0005-0000-0000-00002A000000}"/>
    <cellStyle name="Comma 2 2 11" xfId="203" xr:uid="{00000000-0005-0000-0000-00002B000000}"/>
    <cellStyle name="Comma 2 2 2" xfId="41" xr:uid="{00000000-0005-0000-0000-00002C000000}"/>
    <cellStyle name="Comma 2 2 2 2" xfId="344" xr:uid="{00000000-0005-0000-0000-00002D000000}"/>
    <cellStyle name="Comma 2 2 3" xfId="204" xr:uid="{00000000-0005-0000-0000-00002E000000}"/>
    <cellStyle name="Comma 2 2 4" xfId="205" xr:uid="{00000000-0005-0000-0000-00002F000000}"/>
    <cellStyle name="Comma 2 2 5" xfId="206" xr:uid="{00000000-0005-0000-0000-000030000000}"/>
    <cellStyle name="Comma 2 2 6" xfId="207" xr:uid="{00000000-0005-0000-0000-000031000000}"/>
    <cellStyle name="Comma 2 2 7" xfId="208" xr:uid="{00000000-0005-0000-0000-000032000000}"/>
    <cellStyle name="Comma 2 2 8" xfId="209" xr:uid="{00000000-0005-0000-0000-000033000000}"/>
    <cellStyle name="Comma 2 2 9" xfId="210" xr:uid="{00000000-0005-0000-0000-000034000000}"/>
    <cellStyle name="Comma 2 3" xfId="108" xr:uid="{00000000-0005-0000-0000-000035000000}"/>
    <cellStyle name="Comma 2 3 2" xfId="345" xr:uid="{00000000-0005-0000-0000-000036000000}"/>
    <cellStyle name="Comma 2 4" xfId="111" xr:uid="{00000000-0005-0000-0000-000037000000}"/>
    <cellStyle name="Comma 2 5" xfId="128" xr:uid="{00000000-0005-0000-0000-000038000000}"/>
    <cellStyle name="Comma 2 6" xfId="129" xr:uid="{00000000-0005-0000-0000-000039000000}"/>
    <cellStyle name="Comma 2 7" xfId="130" xr:uid="{00000000-0005-0000-0000-00003A000000}"/>
    <cellStyle name="Comma 2 8" xfId="131" xr:uid="{00000000-0005-0000-0000-00003B000000}"/>
    <cellStyle name="Comma 2 9" xfId="211" xr:uid="{00000000-0005-0000-0000-00003C000000}"/>
    <cellStyle name="Comma 2_Eldoret BoQs" xfId="26" xr:uid="{00000000-0005-0000-0000-00003D000000}"/>
    <cellStyle name="Comma 20" xfId="81" xr:uid="{00000000-0005-0000-0000-00003E000000}"/>
    <cellStyle name="Comma 20 2" xfId="665" xr:uid="{00000000-0005-0000-0000-00003F000000}"/>
    <cellStyle name="Comma 21" xfId="30" xr:uid="{00000000-0005-0000-0000-000040000000}"/>
    <cellStyle name="Comma 21 10" xfId="346" xr:uid="{00000000-0005-0000-0000-000041000000}"/>
    <cellStyle name="Comma 21 11" xfId="347" xr:uid="{00000000-0005-0000-0000-000042000000}"/>
    <cellStyle name="Comma 21 12" xfId="348" xr:uid="{00000000-0005-0000-0000-000043000000}"/>
    <cellStyle name="Comma 21 13" xfId="349" xr:uid="{00000000-0005-0000-0000-000044000000}"/>
    <cellStyle name="Comma 21 14" xfId="350" xr:uid="{00000000-0005-0000-0000-000045000000}"/>
    <cellStyle name="Comma 21 15" xfId="351" xr:uid="{00000000-0005-0000-0000-000046000000}"/>
    <cellStyle name="Comma 21 16" xfId="352" xr:uid="{00000000-0005-0000-0000-000047000000}"/>
    <cellStyle name="Comma 21 17" xfId="353" xr:uid="{00000000-0005-0000-0000-000048000000}"/>
    <cellStyle name="Comma 21 18" xfId="354" xr:uid="{00000000-0005-0000-0000-000049000000}"/>
    <cellStyle name="Comma 21 19" xfId="355" xr:uid="{00000000-0005-0000-0000-00004A000000}"/>
    <cellStyle name="Comma 21 2" xfId="126" xr:uid="{00000000-0005-0000-0000-00004B000000}"/>
    <cellStyle name="Comma 21 3" xfId="356" xr:uid="{00000000-0005-0000-0000-00004C000000}"/>
    <cellStyle name="Comma 21 4" xfId="357" xr:uid="{00000000-0005-0000-0000-00004D000000}"/>
    <cellStyle name="Comma 21 5" xfId="358" xr:uid="{00000000-0005-0000-0000-00004E000000}"/>
    <cellStyle name="Comma 21 6" xfId="359" xr:uid="{00000000-0005-0000-0000-00004F000000}"/>
    <cellStyle name="Comma 21 7" xfId="360" xr:uid="{00000000-0005-0000-0000-000050000000}"/>
    <cellStyle name="Comma 21 8" xfId="361" xr:uid="{00000000-0005-0000-0000-000051000000}"/>
    <cellStyle name="Comma 21 9" xfId="362" xr:uid="{00000000-0005-0000-0000-000052000000}"/>
    <cellStyle name="Comma 22" xfId="82" xr:uid="{00000000-0005-0000-0000-000053000000}"/>
    <cellStyle name="Comma 22 10" xfId="363" xr:uid="{00000000-0005-0000-0000-000054000000}"/>
    <cellStyle name="Comma 22 11" xfId="364" xr:uid="{00000000-0005-0000-0000-000055000000}"/>
    <cellStyle name="Comma 22 12" xfId="365" xr:uid="{00000000-0005-0000-0000-000056000000}"/>
    <cellStyle name="Comma 22 13" xfId="366" xr:uid="{00000000-0005-0000-0000-000057000000}"/>
    <cellStyle name="Comma 22 14" xfId="367" xr:uid="{00000000-0005-0000-0000-000058000000}"/>
    <cellStyle name="Comma 22 15" xfId="368" xr:uid="{00000000-0005-0000-0000-000059000000}"/>
    <cellStyle name="Comma 22 16" xfId="369" xr:uid="{00000000-0005-0000-0000-00005A000000}"/>
    <cellStyle name="Comma 22 17" xfId="370" xr:uid="{00000000-0005-0000-0000-00005B000000}"/>
    <cellStyle name="Comma 22 18" xfId="371" xr:uid="{00000000-0005-0000-0000-00005C000000}"/>
    <cellStyle name="Comma 22 19" xfId="372" xr:uid="{00000000-0005-0000-0000-00005D000000}"/>
    <cellStyle name="Comma 22 2" xfId="373" xr:uid="{00000000-0005-0000-0000-00005E000000}"/>
    <cellStyle name="Comma 22 3" xfId="374" xr:uid="{00000000-0005-0000-0000-00005F000000}"/>
    <cellStyle name="Comma 22 4" xfId="375" xr:uid="{00000000-0005-0000-0000-000060000000}"/>
    <cellStyle name="Comma 22 5" xfId="376" xr:uid="{00000000-0005-0000-0000-000061000000}"/>
    <cellStyle name="Comma 22 6" xfId="377" xr:uid="{00000000-0005-0000-0000-000062000000}"/>
    <cellStyle name="Comma 22 7" xfId="378" xr:uid="{00000000-0005-0000-0000-000063000000}"/>
    <cellStyle name="Comma 22 8" xfId="379" xr:uid="{00000000-0005-0000-0000-000064000000}"/>
    <cellStyle name="Comma 22 9" xfId="380" xr:uid="{00000000-0005-0000-0000-000065000000}"/>
    <cellStyle name="Comma 23" xfId="83" xr:uid="{00000000-0005-0000-0000-000066000000}"/>
    <cellStyle name="Comma 23 2" xfId="666" xr:uid="{00000000-0005-0000-0000-000067000000}"/>
    <cellStyle name="Comma 24" xfId="84" xr:uid="{00000000-0005-0000-0000-000068000000}"/>
    <cellStyle name="Comma 24 10" xfId="381" xr:uid="{00000000-0005-0000-0000-000069000000}"/>
    <cellStyle name="Comma 24 11" xfId="382" xr:uid="{00000000-0005-0000-0000-00006A000000}"/>
    <cellStyle name="Comma 24 12" xfId="383" xr:uid="{00000000-0005-0000-0000-00006B000000}"/>
    <cellStyle name="Comma 24 13" xfId="384" xr:uid="{00000000-0005-0000-0000-00006C000000}"/>
    <cellStyle name="Comma 24 14" xfId="385" xr:uid="{00000000-0005-0000-0000-00006D000000}"/>
    <cellStyle name="Comma 24 15" xfId="386" xr:uid="{00000000-0005-0000-0000-00006E000000}"/>
    <cellStyle name="Comma 24 16" xfId="387" xr:uid="{00000000-0005-0000-0000-00006F000000}"/>
    <cellStyle name="Comma 24 17" xfId="388" xr:uid="{00000000-0005-0000-0000-000070000000}"/>
    <cellStyle name="Comma 24 18" xfId="389" xr:uid="{00000000-0005-0000-0000-000071000000}"/>
    <cellStyle name="Comma 24 19" xfId="390" xr:uid="{00000000-0005-0000-0000-000072000000}"/>
    <cellStyle name="Comma 24 2" xfId="42" xr:uid="{00000000-0005-0000-0000-000073000000}"/>
    <cellStyle name="Comma 24 20" xfId="391" xr:uid="{00000000-0005-0000-0000-000074000000}"/>
    <cellStyle name="Comma 24 21" xfId="341" xr:uid="{00000000-0005-0000-0000-000075000000}"/>
    <cellStyle name="Comma 24 3" xfId="392" xr:uid="{00000000-0005-0000-0000-000076000000}"/>
    <cellStyle name="Comma 24 4" xfId="393" xr:uid="{00000000-0005-0000-0000-000077000000}"/>
    <cellStyle name="Comma 24 5" xfId="394" xr:uid="{00000000-0005-0000-0000-000078000000}"/>
    <cellStyle name="Comma 24 6" xfId="395" xr:uid="{00000000-0005-0000-0000-000079000000}"/>
    <cellStyle name="Comma 24 7" xfId="396" xr:uid="{00000000-0005-0000-0000-00007A000000}"/>
    <cellStyle name="Comma 24 8" xfId="397" xr:uid="{00000000-0005-0000-0000-00007B000000}"/>
    <cellStyle name="Comma 24 9" xfId="398" xr:uid="{00000000-0005-0000-0000-00007C000000}"/>
    <cellStyle name="Comma 24_Xl0000026" xfId="132" xr:uid="{00000000-0005-0000-0000-00007D000000}"/>
    <cellStyle name="Comma 25" xfId="85" xr:uid="{00000000-0005-0000-0000-00007E000000}"/>
    <cellStyle name="Comma 25 10" xfId="399" xr:uid="{00000000-0005-0000-0000-00007F000000}"/>
    <cellStyle name="Comma 25 11" xfId="400" xr:uid="{00000000-0005-0000-0000-000080000000}"/>
    <cellStyle name="Comma 25 12" xfId="401" xr:uid="{00000000-0005-0000-0000-000081000000}"/>
    <cellStyle name="Comma 25 13" xfId="402" xr:uid="{00000000-0005-0000-0000-000082000000}"/>
    <cellStyle name="Comma 25 14" xfId="403" xr:uid="{00000000-0005-0000-0000-000083000000}"/>
    <cellStyle name="Comma 25 15" xfId="404" xr:uid="{00000000-0005-0000-0000-000084000000}"/>
    <cellStyle name="Comma 25 16" xfId="405" xr:uid="{00000000-0005-0000-0000-000085000000}"/>
    <cellStyle name="Comma 25 17" xfId="406" xr:uid="{00000000-0005-0000-0000-000086000000}"/>
    <cellStyle name="Comma 25 18" xfId="407" xr:uid="{00000000-0005-0000-0000-000087000000}"/>
    <cellStyle name="Comma 25 19" xfId="408" xr:uid="{00000000-0005-0000-0000-000088000000}"/>
    <cellStyle name="Comma 25 2" xfId="409" xr:uid="{00000000-0005-0000-0000-000089000000}"/>
    <cellStyle name="Comma 25 3" xfId="410" xr:uid="{00000000-0005-0000-0000-00008A000000}"/>
    <cellStyle name="Comma 25 4" xfId="411" xr:uid="{00000000-0005-0000-0000-00008B000000}"/>
    <cellStyle name="Comma 25 5" xfId="412" xr:uid="{00000000-0005-0000-0000-00008C000000}"/>
    <cellStyle name="Comma 25 6" xfId="413" xr:uid="{00000000-0005-0000-0000-00008D000000}"/>
    <cellStyle name="Comma 25 7" xfId="414" xr:uid="{00000000-0005-0000-0000-00008E000000}"/>
    <cellStyle name="Comma 25 8" xfId="415" xr:uid="{00000000-0005-0000-0000-00008F000000}"/>
    <cellStyle name="Comma 25 9" xfId="416" xr:uid="{00000000-0005-0000-0000-000090000000}"/>
    <cellStyle name="Comma 26" xfId="86" xr:uid="{00000000-0005-0000-0000-000091000000}"/>
    <cellStyle name="Comma 26 10" xfId="417" xr:uid="{00000000-0005-0000-0000-000092000000}"/>
    <cellStyle name="Comma 26 11" xfId="418" xr:uid="{00000000-0005-0000-0000-000093000000}"/>
    <cellStyle name="Comma 26 12" xfId="419" xr:uid="{00000000-0005-0000-0000-000094000000}"/>
    <cellStyle name="Comma 26 13" xfId="420" xr:uid="{00000000-0005-0000-0000-000095000000}"/>
    <cellStyle name="Comma 26 14" xfId="421" xr:uid="{00000000-0005-0000-0000-000096000000}"/>
    <cellStyle name="Comma 26 15" xfId="422" xr:uid="{00000000-0005-0000-0000-000097000000}"/>
    <cellStyle name="Comma 26 16" xfId="423" xr:uid="{00000000-0005-0000-0000-000098000000}"/>
    <cellStyle name="Comma 26 17" xfId="424" xr:uid="{00000000-0005-0000-0000-000099000000}"/>
    <cellStyle name="Comma 26 18" xfId="425" xr:uid="{00000000-0005-0000-0000-00009A000000}"/>
    <cellStyle name="Comma 26 19" xfId="426" xr:uid="{00000000-0005-0000-0000-00009B000000}"/>
    <cellStyle name="Comma 26 2" xfId="87" xr:uid="{00000000-0005-0000-0000-00009C000000}"/>
    <cellStyle name="Comma 26 2 2" xfId="667" xr:uid="{00000000-0005-0000-0000-00009D000000}"/>
    <cellStyle name="Comma 26 20" xfId="427" xr:uid="{00000000-0005-0000-0000-00009E000000}"/>
    <cellStyle name="Comma 26 3" xfId="428" xr:uid="{00000000-0005-0000-0000-00009F000000}"/>
    <cellStyle name="Comma 26 4" xfId="429" xr:uid="{00000000-0005-0000-0000-0000A0000000}"/>
    <cellStyle name="Comma 26 5" xfId="430" xr:uid="{00000000-0005-0000-0000-0000A1000000}"/>
    <cellStyle name="Comma 26 6" xfId="431" xr:uid="{00000000-0005-0000-0000-0000A2000000}"/>
    <cellStyle name="Comma 26 7" xfId="432" xr:uid="{00000000-0005-0000-0000-0000A3000000}"/>
    <cellStyle name="Comma 26 8" xfId="433" xr:uid="{00000000-0005-0000-0000-0000A4000000}"/>
    <cellStyle name="Comma 26 9" xfId="434" xr:uid="{00000000-0005-0000-0000-0000A5000000}"/>
    <cellStyle name="Comma 27" xfId="122" xr:uid="{00000000-0005-0000-0000-0000A6000000}"/>
    <cellStyle name="Comma 27 2" xfId="134" xr:uid="{00000000-0005-0000-0000-0000A7000000}"/>
    <cellStyle name="Comma 27 3" xfId="133" xr:uid="{00000000-0005-0000-0000-0000A8000000}"/>
    <cellStyle name="Comma 27 4" xfId="825" xr:uid="{00000000-0005-0000-0000-0000A9000000}"/>
    <cellStyle name="Comma 27 4 2" xfId="1225" xr:uid="{00000000-0005-0000-0000-0000AA000000}"/>
    <cellStyle name="Comma 27 5" xfId="766" xr:uid="{00000000-0005-0000-0000-0000AB000000}"/>
    <cellStyle name="Comma 27 5 2" xfId="1167" xr:uid="{00000000-0005-0000-0000-0000AC000000}"/>
    <cellStyle name="Comma 27 6" xfId="708" xr:uid="{00000000-0005-0000-0000-0000AD000000}"/>
    <cellStyle name="Comma 27 6 2" xfId="1110" xr:uid="{00000000-0005-0000-0000-0000AE000000}"/>
    <cellStyle name="Comma 27 7" xfId="879" xr:uid="{00000000-0005-0000-0000-0000AF000000}"/>
    <cellStyle name="Comma 27 7 2" xfId="1278" xr:uid="{00000000-0005-0000-0000-0000B0000000}"/>
    <cellStyle name="Comma 27 8" xfId="914" xr:uid="{00000000-0005-0000-0000-0000B1000000}"/>
    <cellStyle name="Comma 28" xfId="135" xr:uid="{00000000-0005-0000-0000-0000B2000000}"/>
    <cellStyle name="Comma 28 10" xfId="435" xr:uid="{00000000-0005-0000-0000-0000B3000000}"/>
    <cellStyle name="Comma 28 11" xfId="436" xr:uid="{00000000-0005-0000-0000-0000B4000000}"/>
    <cellStyle name="Comma 28 12" xfId="437" xr:uid="{00000000-0005-0000-0000-0000B5000000}"/>
    <cellStyle name="Comma 28 13" xfId="438" xr:uid="{00000000-0005-0000-0000-0000B6000000}"/>
    <cellStyle name="Comma 28 14" xfId="439" xr:uid="{00000000-0005-0000-0000-0000B7000000}"/>
    <cellStyle name="Comma 28 15" xfId="440" xr:uid="{00000000-0005-0000-0000-0000B8000000}"/>
    <cellStyle name="Comma 28 16" xfId="441" xr:uid="{00000000-0005-0000-0000-0000B9000000}"/>
    <cellStyle name="Comma 28 17" xfId="442" xr:uid="{00000000-0005-0000-0000-0000BA000000}"/>
    <cellStyle name="Comma 28 18" xfId="443" xr:uid="{00000000-0005-0000-0000-0000BB000000}"/>
    <cellStyle name="Comma 28 19" xfId="444" xr:uid="{00000000-0005-0000-0000-0000BC000000}"/>
    <cellStyle name="Comma 28 2" xfId="136" xr:uid="{00000000-0005-0000-0000-0000BD000000}"/>
    <cellStyle name="Comma 28 3" xfId="445" xr:uid="{00000000-0005-0000-0000-0000BE000000}"/>
    <cellStyle name="Comma 28 4" xfId="446" xr:uid="{00000000-0005-0000-0000-0000BF000000}"/>
    <cellStyle name="Comma 28 5" xfId="447" xr:uid="{00000000-0005-0000-0000-0000C0000000}"/>
    <cellStyle name="Comma 28 6" xfId="448" xr:uid="{00000000-0005-0000-0000-0000C1000000}"/>
    <cellStyle name="Comma 28 7" xfId="449" xr:uid="{00000000-0005-0000-0000-0000C2000000}"/>
    <cellStyle name="Comma 28 8" xfId="450" xr:uid="{00000000-0005-0000-0000-0000C3000000}"/>
    <cellStyle name="Comma 28 9" xfId="451" xr:uid="{00000000-0005-0000-0000-0000C4000000}"/>
    <cellStyle name="Comma 29" xfId="137" xr:uid="{00000000-0005-0000-0000-0000C5000000}"/>
    <cellStyle name="Comma 3" xfId="2" xr:uid="{00000000-0005-0000-0000-0000C6000000}"/>
    <cellStyle name="Comma 3 10" xfId="138" xr:uid="{00000000-0005-0000-0000-0000C7000000}"/>
    <cellStyle name="Comma 3 11" xfId="139" xr:uid="{00000000-0005-0000-0000-0000C8000000}"/>
    <cellStyle name="Comma 3 12" xfId="212" xr:uid="{00000000-0005-0000-0000-0000C9000000}"/>
    <cellStyle name="Comma 3 13" xfId="213" xr:uid="{00000000-0005-0000-0000-0000CA000000}"/>
    <cellStyle name="Comma 3 14" xfId="214" xr:uid="{00000000-0005-0000-0000-0000CB000000}"/>
    <cellStyle name="Comma 3 15" xfId="215" xr:uid="{00000000-0005-0000-0000-0000CC000000}"/>
    <cellStyle name="Comma 3 16" xfId="216" xr:uid="{00000000-0005-0000-0000-0000CD000000}"/>
    <cellStyle name="Comma 3 17" xfId="217" xr:uid="{00000000-0005-0000-0000-0000CE000000}"/>
    <cellStyle name="Comma 3 18" xfId="218" xr:uid="{00000000-0005-0000-0000-0000CF000000}"/>
    <cellStyle name="Comma 3 19" xfId="219" xr:uid="{00000000-0005-0000-0000-0000D0000000}"/>
    <cellStyle name="Comma 3 2" xfId="6" xr:uid="{00000000-0005-0000-0000-0000D1000000}"/>
    <cellStyle name="Comma 3 2 10" xfId="220" xr:uid="{00000000-0005-0000-0000-0000D2000000}"/>
    <cellStyle name="Comma 3 2 11" xfId="221" xr:uid="{00000000-0005-0000-0000-0000D3000000}"/>
    <cellStyle name="Comma 3 2 2" xfId="222" xr:uid="{00000000-0005-0000-0000-0000D4000000}"/>
    <cellStyle name="Comma 3 2 3" xfId="223" xr:uid="{00000000-0005-0000-0000-0000D5000000}"/>
    <cellStyle name="Comma 3 2 4" xfId="224" xr:uid="{00000000-0005-0000-0000-0000D6000000}"/>
    <cellStyle name="Comma 3 2 5" xfId="225" xr:uid="{00000000-0005-0000-0000-0000D7000000}"/>
    <cellStyle name="Comma 3 2 6" xfId="226" xr:uid="{00000000-0005-0000-0000-0000D8000000}"/>
    <cellStyle name="Comma 3 2 7" xfId="227" xr:uid="{00000000-0005-0000-0000-0000D9000000}"/>
    <cellStyle name="Comma 3 2 8" xfId="228" xr:uid="{00000000-0005-0000-0000-0000DA000000}"/>
    <cellStyle name="Comma 3 2 9" xfId="229" xr:uid="{00000000-0005-0000-0000-0000DB000000}"/>
    <cellStyle name="Comma 3 20" xfId="88" xr:uid="{00000000-0005-0000-0000-0000DC000000}"/>
    <cellStyle name="Comma 3 3" xfId="140" xr:uid="{00000000-0005-0000-0000-0000DD000000}"/>
    <cellStyle name="Comma 3 3 2" xfId="230" xr:uid="{00000000-0005-0000-0000-0000DE000000}"/>
    <cellStyle name="Comma 3 4" xfId="141" xr:uid="{00000000-0005-0000-0000-0000DF000000}"/>
    <cellStyle name="Comma 3 5" xfId="142" xr:uid="{00000000-0005-0000-0000-0000E0000000}"/>
    <cellStyle name="Comma 3 6" xfId="143" xr:uid="{00000000-0005-0000-0000-0000E1000000}"/>
    <cellStyle name="Comma 3 7" xfId="144" xr:uid="{00000000-0005-0000-0000-0000E2000000}"/>
    <cellStyle name="Comma 3 8" xfId="145" xr:uid="{00000000-0005-0000-0000-0000E3000000}"/>
    <cellStyle name="Comma 3 9" xfId="146" xr:uid="{00000000-0005-0000-0000-0000E4000000}"/>
    <cellStyle name="Comma 30" xfId="147" xr:uid="{00000000-0005-0000-0000-0000E5000000}"/>
    <cellStyle name="Comma 30 2" xfId="148" xr:uid="{00000000-0005-0000-0000-0000E6000000}"/>
    <cellStyle name="Comma 30 2 2" xfId="57" xr:uid="{00000000-0005-0000-0000-0000E7000000}"/>
    <cellStyle name="Comma 30 2 2 2" xfId="231" xr:uid="{00000000-0005-0000-0000-0000E8000000}"/>
    <cellStyle name="Comma 30 2 2 2 2" xfId="454" xr:uid="{00000000-0005-0000-0000-0000E9000000}"/>
    <cellStyle name="Comma 30 2 2 2 2 2" xfId="839" xr:uid="{00000000-0005-0000-0000-0000EA000000}"/>
    <cellStyle name="Comma 30 2 2 2 2 2 2" xfId="1239" xr:uid="{00000000-0005-0000-0000-0000EB000000}"/>
    <cellStyle name="Comma 30 2 2 2 2 3" xfId="972" xr:uid="{00000000-0005-0000-0000-0000EC000000}"/>
    <cellStyle name="Comma 30 2 2 2 3" xfId="780" xr:uid="{00000000-0005-0000-0000-0000ED000000}"/>
    <cellStyle name="Comma 30 2 2 2 3 2" xfId="1181" xr:uid="{00000000-0005-0000-0000-0000EE000000}"/>
    <cellStyle name="Comma 30 2 2 2 4" xfId="722" xr:uid="{00000000-0005-0000-0000-0000EF000000}"/>
    <cellStyle name="Comma 30 2 2 2 4 2" xfId="1124" xr:uid="{00000000-0005-0000-0000-0000F0000000}"/>
    <cellStyle name="Comma 30 2 2 2 5" xfId="930" xr:uid="{00000000-0005-0000-0000-0000F1000000}"/>
    <cellStyle name="Comma 30 2 2 3" xfId="149" xr:uid="{00000000-0005-0000-0000-0000F2000000}"/>
    <cellStyle name="Comma 30 2 2 3 2" xfId="831" xr:uid="{00000000-0005-0000-0000-0000F3000000}"/>
    <cellStyle name="Comma 30 2 2 3 2 2" xfId="1231" xr:uid="{00000000-0005-0000-0000-0000F4000000}"/>
    <cellStyle name="Comma 30 2 2 3 3" xfId="772" xr:uid="{00000000-0005-0000-0000-0000F5000000}"/>
    <cellStyle name="Comma 30 2 2 3 3 2" xfId="1173" xr:uid="{00000000-0005-0000-0000-0000F6000000}"/>
    <cellStyle name="Comma 30 2 2 3 4" xfId="714" xr:uid="{00000000-0005-0000-0000-0000F7000000}"/>
    <cellStyle name="Comma 30 2 2 3 4 2" xfId="1116" xr:uid="{00000000-0005-0000-0000-0000F8000000}"/>
    <cellStyle name="Comma 30 2 2 3 5" xfId="920" xr:uid="{00000000-0005-0000-0000-0000F9000000}"/>
    <cellStyle name="Comma 30 2 2 4" xfId="453" xr:uid="{00000000-0005-0000-0000-0000FA000000}"/>
    <cellStyle name="Comma 30 2 2 4 2" xfId="818" xr:uid="{00000000-0005-0000-0000-0000FB000000}"/>
    <cellStyle name="Comma 30 2 2 4 2 2" xfId="1218" xr:uid="{00000000-0005-0000-0000-0000FC000000}"/>
    <cellStyle name="Comma 30 2 2 4 3" xfId="971" xr:uid="{00000000-0005-0000-0000-0000FD000000}"/>
    <cellStyle name="Comma 30 2 2 5" xfId="759" xr:uid="{00000000-0005-0000-0000-0000FE000000}"/>
    <cellStyle name="Comma 30 2 2 5 2" xfId="1160" xr:uid="{00000000-0005-0000-0000-0000FF000000}"/>
    <cellStyle name="Comma 30 2 2 6" xfId="701" xr:uid="{00000000-0005-0000-0000-000000010000}"/>
    <cellStyle name="Comma 30 2 2 6 2" xfId="1103" xr:uid="{00000000-0005-0000-0000-000001010000}"/>
    <cellStyle name="Comma 30 2 2 7" xfId="114" xr:uid="{00000000-0005-0000-0000-000002010000}"/>
    <cellStyle name="Comma 30 2 2 8" xfId="907" xr:uid="{00000000-0005-0000-0000-000003010000}"/>
    <cellStyle name="Comma 30 2 3" xfId="452" xr:uid="{00000000-0005-0000-0000-000004010000}"/>
    <cellStyle name="Comma 30 2 3 2" xfId="830" xr:uid="{00000000-0005-0000-0000-000005010000}"/>
    <cellStyle name="Comma 30 2 3 2 2" xfId="1230" xr:uid="{00000000-0005-0000-0000-000006010000}"/>
    <cellStyle name="Comma 30 2 3 3" xfId="970" xr:uid="{00000000-0005-0000-0000-000007010000}"/>
    <cellStyle name="Comma 30 2 4" xfId="771" xr:uid="{00000000-0005-0000-0000-000008010000}"/>
    <cellStyle name="Comma 30 2 4 2" xfId="1172" xr:uid="{00000000-0005-0000-0000-000009010000}"/>
    <cellStyle name="Comma 30 2 5" xfId="713" xr:uid="{00000000-0005-0000-0000-00000A010000}"/>
    <cellStyle name="Comma 30 2 5 2" xfId="1115" xr:uid="{00000000-0005-0000-0000-00000B010000}"/>
    <cellStyle name="Comma 30 2 6" xfId="919" xr:uid="{00000000-0005-0000-0000-00000C010000}"/>
    <cellStyle name="Comma 30 3" xfId="150" xr:uid="{00000000-0005-0000-0000-00000D010000}"/>
    <cellStyle name="Comma 30 3 2" xfId="455" xr:uid="{00000000-0005-0000-0000-00000E010000}"/>
    <cellStyle name="Comma 30 3 2 2" xfId="832" xr:uid="{00000000-0005-0000-0000-00000F010000}"/>
    <cellStyle name="Comma 30 3 2 2 2" xfId="1232" xr:uid="{00000000-0005-0000-0000-000010010000}"/>
    <cellStyle name="Comma 30 3 2 3" xfId="973" xr:uid="{00000000-0005-0000-0000-000011010000}"/>
    <cellStyle name="Comma 30 3 3" xfId="773" xr:uid="{00000000-0005-0000-0000-000012010000}"/>
    <cellStyle name="Comma 30 3 3 2" xfId="1174" xr:uid="{00000000-0005-0000-0000-000013010000}"/>
    <cellStyle name="Comma 30 3 4" xfId="715" xr:uid="{00000000-0005-0000-0000-000014010000}"/>
    <cellStyle name="Comma 30 3 4 2" xfId="1117" xr:uid="{00000000-0005-0000-0000-000015010000}"/>
    <cellStyle name="Comma 30 3 5" xfId="921" xr:uid="{00000000-0005-0000-0000-000016010000}"/>
    <cellStyle name="Comma 30 4" xfId="20" xr:uid="{00000000-0005-0000-0000-000017010000}"/>
    <cellStyle name="Comma 30 5" xfId="50" xr:uid="{00000000-0005-0000-0000-000018010000}"/>
    <cellStyle name="Comma 30 5 2" xfId="870" xr:uid="{00000000-0005-0000-0000-000019010000}"/>
    <cellStyle name="Comma 30 5 2 2" xfId="1269" xr:uid="{00000000-0005-0000-0000-00001A010000}"/>
    <cellStyle name="Comma 30 5 3" xfId="810" xr:uid="{00000000-0005-0000-0000-00001B010000}"/>
    <cellStyle name="Comma 30 5 3 2" xfId="1211" xr:uid="{00000000-0005-0000-0000-00001C010000}"/>
    <cellStyle name="Comma 30 5 4" xfId="54" xr:uid="{00000000-0005-0000-0000-00001D010000}"/>
    <cellStyle name="Comma 30 5 4 2" xfId="871" xr:uid="{00000000-0005-0000-0000-00001E010000}"/>
    <cellStyle name="Comma 30 5 4 3" xfId="1270" xr:uid="{00000000-0005-0000-0000-00001F010000}"/>
    <cellStyle name="Comma 30 5 5" xfId="456" xr:uid="{00000000-0005-0000-0000-000020010000}"/>
    <cellStyle name="Comma 30 5 6" xfId="974" xr:uid="{00000000-0005-0000-0000-000021010000}"/>
    <cellStyle name="Comma 30 6" xfId="457" xr:uid="{00000000-0005-0000-0000-000022010000}"/>
    <cellStyle name="Comma 30 6 2" xfId="829" xr:uid="{00000000-0005-0000-0000-000023010000}"/>
    <cellStyle name="Comma 30 6 2 2" xfId="1229" xr:uid="{00000000-0005-0000-0000-000024010000}"/>
    <cellStyle name="Comma 30 6 3" xfId="975" xr:uid="{00000000-0005-0000-0000-000025010000}"/>
    <cellStyle name="Comma 30 7" xfId="337" xr:uid="{00000000-0005-0000-0000-000026010000}"/>
    <cellStyle name="Comma 30 7 2" xfId="770" xr:uid="{00000000-0005-0000-0000-000027010000}"/>
    <cellStyle name="Comma 30 7 2 2" xfId="1171" xr:uid="{00000000-0005-0000-0000-000028010000}"/>
    <cellStyle name="Comma 30 7 3" xfId="962" xr:uid="{00000000-0005-0000-0000-000029010000}"/>
    <cellStyle name="Comma 30 8" xfId="712" xr:uid="{00000000-0005-0000-0000-00002A010000}"/>
    <cellStyle name="Comma 30 8 2" xfId="1114" xr:uid="{00000000-0005-0000-0000-00002B010000}"/>
    <cellStyle name="Comma 30 9" xfId="918" xr:uid="{00000000-0005-0000-0000-00002C010000}"/>
    <cellStyle name="Comma 31" xfId="151" xr:uid="{00000000-0005-0000-0000-00002D010000}"/>
    <cellStyle name="Comma 32" xfId="152" xr:uid="{00000000-0005-0000-0000-00002E010000}"/>
    <cellStyle name="Comma 32 2" xfId="49" xr:uid="{00000000-0005-0000-0000-00002F010000}"/>
    <cellStyle name="Comma 33" xfId="40" xr:uid="{00000000-0005-0000-0000-000030010000}"/>
    <cellStyle name="Comma 34" xfId="153" xr:uid="{00000000-0005-0000-0000-000031010000}"/>
    <cellStyle name="Comma 35" xfId="154" xr:uid="{00000000-0005-0000-0000-000032010000}"/>
    <cellStyle name="Comma 36" xfId="155" xr:uid="{00000000-0005-0000-0000-000033010000}"/>
    <cellStyle name="Comma 37" xfId="156" xr:uid="{00000000-0005-0000-0000-000034010000}"/>
    <cellStyle name="Comma 38" xfId="157" xr:uid="{00000000-0005-0000-0000-000035010000}"/>
    <cellStyle name="Comma 39" xfId="158" xr:uid="{00000000-0005-0000-0000-000036010000}"/>
    <cellStyle name="Comma 4" xfId="7" xr:uid="{00000000-0005-0000-0000-000037010000}"/>
    <cellStyle name="Comma 4 10" xfId="43" xr:uid="{00000000-0005-0000-0000-000038010000}"/>
    <cellStyle name="Comma 4 11" xfId="232" xr:uid="{00000000-0005-0000-0000-000039010000}"/>
    <cellStyle name="Comma 4 12" xfId="458" xr:uid="{00000000-0005-0000-0000-00003A010000}"/>
    <cellStyle name="Comma 4 13" xfId="459" xr:uid="{00000000-0005-0000-0000-00003B010000}"/>
    <cellStyle name="Comma 4 14" xfId="460" xr:uid="{00000000-0005-0000-0000-00003C010000}"/>
    <cellStyle name="Comma 4 15" xfId="461" xr:uid="{00000000-0005-0000-0000-00003D010000}"/>
    <cellStyle name="Comma 4 16" xfId="462" xr:uid="{00000000-0005-0000-0000-00003E010000}"/>
    <cellStyle name="Comma 4 17" xfId="463" xr:uid="{00000000-0005-0000-0000-00003F010000}"/>
    <cellStyle name="Comma 4 18" xfId="464" xr:uid="{00000000-0005-0000-0000-000040010000}"/>
    <cellStyle name="Comma 4 19" xfId="465" xr:uid="{00000000-0005-0000-0000-000041010000}"/>
    <cellStyle name="Comma 4 2" xfId="89" xr:uid="{00000000-0005-0000-0000-000042010000}"/>
    <cellStyle name="Comma 4 2 2" xfId="233" xr:uid="{00000000-0005-0000-0000-000043010000}"/>
    <cellStyle name="Comma 4 20" xfId="466" xr:uid="{00000000-0005-0000-0000-000044010000}"/>
    <cellStyle name="Comma 4 3" xfId="234" xr:uid="{00000000-0005-0000-0000-000045010000}"/>
    <cellStyle name="Comma 4 4" xfId="235" xr:uid="{00000000-0005-0000-0000-000046010000}"/>
    <cellStyle name="Comma 4 5" xfId="236" xr:uid="{00000000-0005-0000-0000-000047010000}"/>
    <cellStyle name="Comma 4 6" xfId="237" xr:uid="{00000000-0005-0000-0000-000048010000}"/>
    <cellStyle name="Comma 4 7" xfId="238" xr:uid="{00000000-0005-0000-0000-000049010000}"/>
    <cellStyle name="Comma 4 8" xfId="239" xr:uid="{00000000-0005-0000-0000-00004A010000}"/>
    <cellStyle name="Comma 4 9" xfId="240" xr:uid="{00000000-0005-0000-0000-00004B010000}"/>
    <cellStyle name="Comma 40" xfId="159" xr:uid="{00000000-0005-0000-0000-00004C010000}"/>
    <cellStyle name="Comma 41" xfId="160" xr:uid="{00000000-0005-0000-0000-00004D010000}"/>
    <cellStyle name="Comma 42" xfId="59" xr:uid="{00000000-0005-0000-0000-00004E010000}"/>
    <cellStyle name="Comma 43" xfId="321" xr:uid="{00000000-0005-0000-0000-00004F010000}"/>
    <cellStyle name="Comma 43 10" xfId="743" xr:uid="{00000000-0005-0000-0000-000050010000}"/>
    <cellStyle name="Comma 43 10 2" xfId="1145" xr:uid="{00000000-0005-0000-0000-000051010000}"/>
    <cellStyle name="Comma 43 11" xfId="953" xr:uid="{00000000-0005-0000-0000-000052010000}"/>
    <cellStyle name="Comma 43 2" xfId="330" xr:uid="{00000000-0005-0000-0000-000053010000}"/>
    <cellStyle name="Comma 43 2 2" xfId="468" xr:uid="{00000000-0005-0000-0000-000054010000}"/>
    <cellStyle name="Comma 43 2 2 2" xfId="866" xr:uid="{00000000-0005-0000-0000-000055010000}"/>
    <cellStyle name="Comma 43 2 2 2 2" xfId="1266" xr:uid="{00000000-0005-0000-0000-000056010000}"/>
    <cellStyle name="Comma 43 2 2 3" xfId="977" xr:uid="{00000000-0005-0000-0000-000057010000}"/>
    <cellStyle name="Comma 43 2 3" xfId="807" xr:uid="{00000000-0005-0000-0000-000058010000}"/>
    <cellStyle name="Comma 43 2 3 2" xfId="1208" xr:uid="{00000000-0005-0000-0000-000059010000}"/>
    <cellStyle name="Comma 43 2 4" xfId="749" xr:uid="{00000000-0005-0000-0000-00005A010000}"/>
    <cellStyle name="Comma 43 2 4 2" xfId="1151" xr:uid="{00000000-0005-0000-0000-00005B010000}"/>
    <cellStyle name="Comma 43 2 5" xfId="959" xr:uid="{00000000-0005-0000-0000-00005C010000}"/>
    <cellStyle name="Comma 43 3" xfId="61" xr:uid="{00000000-0005-0000-0000-00005D010000}"/>
    <cellStyle name="Comma 43 3 2" xfId="64" xr:uid="{00000000-0005-0000-0000-00005E010000}"/>
    <cellStyle name="Comma 43 3 2 2" xfId="867" xr:uid="{00000000-0005-0000-0000-00005F010000}"/>
    <cellStyle name="Comma 43 3 2 2 2" xfId="1267" xr:uid="{00000000-0005-0000-0000-000060010000}"/>
    <cellStyle name="Comma 43 3 2 3" xfId="469" xr:uid="{00000000-0005-0000-0000-000061010000}"/>
    <cellStyle name="Comma 43 3 2 4" xfId="978" xr:uid="{00000000-0005-0000-0000-000062010000}"/>
    <cellStyle name="Comma 43 3 2 5" xfId="1292" xr:uid="{00000000-0005-0000-0000-000063010000}"/>
    <cellStyle name="Comma 43 3 3" xfId="808" xr:uid="{00000000-0005-0000-0000-000064010000}"/>
    <cellStyle name="Comma 43 3 3 2" xfId="1209" xr:uid="{00000000-0005-0000-0000-000065010000}"/>
    <cellStyle name="Comma 43 3 3 3" xfId="1307" xr:uid="{00000000-0005-0000-0000-000066010000}"/>
    <cellStyle name="Comma 43 3 3 4" xfId="1317" xr:uid="{00000000-0005-0000-0000-000067010000}"/>
    <cellStyle name="Comma 43 3 4" xfId="750" xr:uid="{00000000-0005-0000-0000-000068010000}"/>
    <cellStyle name="Comma 43 3 4 2" xfId="1152" xr:uid="{00000000-0005-0000-0000-000069010000}"/>
    <cellStyle name="Comma 43 3 5" xfId="873" xr:uid="{00000000-0005-0000-0000-00006A010000}"/>
    <cellStyle name="Comma 43 3 5 2" xfId="1272" xr:uid="{00000000-0005-0000-0000-00006B010000}"/>
    <cellStyle name="Comma 43 3 6" xfId="880" xr:uid="{00000000-0005-0000-0000-00006C010000}"/>
    <cellStyle name="Comma 43 3 6 2" xfId="1279" xr:uid="{00000000-0005-0000-0000-00006D010000}"/>
    <cellStyle name="Comma 43 3 7" xfId="333" xr:uid="{00000000-0005-0000-0000-00006E010000}"/>
    <cellStyle name="Comma 43 3 8" xfId="960" xr:uid="{00000000-0005-0000-0000-00006F010000}"/>
    <cellStyle name="Comma 43 4" xfId="470" xr:uid="{00000000-0005-0000-0000-000070010000}"/>
    <cellStyle name="Comma 43 4 2" xfId="860" xr:uid="{00000000-0005-0000-0000-000071010000}"/>
    <cellStyle name="Comma 43 4 2 2" xfId="1260" xr:uid="{00000000-0005-0000-0000-000072010000}"/>
    <cellStyle name="Comma 43 4 3" xfId="979" xr:uid="{00000000-0005-0000-0000-000073010000}"/>
    <cellStyle name="Comma 43 5" xfId="471" xr:uid="{00000000-0005-0000-0000-000074010000}"/>
    <cellStyle name="Comma 43 5 2" xfId="472" xr:uid="{00000000-0005-0000-0000-000075010000}"/>
    <cellStyle name="Comma 43 5 2 2" xfId="981" xr:uid="{00000000-0005-0000-0000-000076010000}"/>
    <cellStyle name="Comma 43 5 3" xfId="801" xr:uid="{00000000-0005-0000-0000-000077010000}"/>
    <cellStyle name="Comma 43 5 3 2" xfId="1202" xr:uid="{00000000-0005-0000-0000-000078010000}"/>
    <cellStyle name="Comma 43 5 4" xfId="980" xr:uid="{00000000-0005-0000-0000-000079010000}"/>
    <cellStyle name="Comma 43 6" xfId="473" xr:uid="{00000000-0005-0000-0000-00007A010000}"/>
    <cellStyle name="Comma 43 6 2" xfId="678" xr:uid="{00000000-0005-0000-0000-00007B010000}"/>
    <cellStyle name="Comma 43 6 2 2" xfId="688" xr:uid="{00000000-0005-0000-0000-00007C010000}"/>
    <cellStyle name="Comma 43 6 2 2 2" xfId="1093" xr:uid="{00000000-0005-0000-0000-00007D010000}"/>
    <cellStyle name="Comma 43 6 2 3" xfId="1083" xr:uid="{00000000-0005-0000-0000-00007E010000}"/>
    <cellStyle name="Comma 43 6 3" xfId="982" xr:uid="{00000000-0005-0000-0000-00007F010000}"/>
    <cellStyle name="Comma 43 7" xfId="474" xr:uid="{00000000-0005-0000-0000-000080010000}"/>
    <cellStyle name="Comma 43 7 2" xfId="983" xr:uid="{00000000-0005-0000-0000-000081010000}"/>
    <cellStyle name="Comma 43 8" xfId="670" xr:uid="{00000000-0005-0000-0000-000082010000}"/>
    <cellStyle name="Comma 43 8 2" xfId="680" xr:uid="{00000000-0005-0000-0000-000083010000}"/>
    <cellStyle name="Comma 43 8 2 2" xfId="1085" xr:uid="{00000000-0005-0000-0000-000084010000}"/>
    <cellStyle name="Comma 43 8 3" xfId="1075" xr:uid="{00000000-0005-0000-0000-000085010000}"/>
    <cellStyle name="Comma 43 9" xfId="467" xr:uid="{00000000-0005-0000-0000-000086010000}"/>
    <cellStyle name="Comma 43 9 2" xfId="976" xr:uid="{00000000-0005-0000-0000-000087010000}"/>
    <cellStyle name="Comma 44" xfId="475" xr:uid="{00000000-0005-0000-0000-000088010000}"/>
    <cellStyle name="Comma 44 2" xfId="984" xr:uid="{00000000-0005-0000-0000-000089010000}"/>
    <cellStyle name="Comma 45" xfId="674" xr:uid="{00000000-0005-0000-0000-00008A010000}"/>
    <cellStyle name="Comma 45 2" xfId="683" xr:uid="{00000000-0005-0000-0000-00008B010000}"/>
    <cellStyle name="Comma 45 2 2" xfId="1088" xr:uid="{00000000-0005-0000-0000-00008C010000}"/>
    <cellStyle name="Comma 45 3" xfId="1079" xr:uid="{00000000-0005-0000-0000-00008D010000}"/>
    <cellStyle name="Comma 46" xfId="693" xr:uid="{00000000-0005-0000-0000-00008E010000}"/>
    <cellStyle name="Comma 46 2" xfId="1096" xr:uid="{00000000-0005-0000-0000-00008F010000}"/>
    <cellStyle name="Comma 47" xfId="112" xr:uid="{00000000-0005-0000-0000-000090010000}"/>
    <cellStyle name="Comma 47 2" xfId="816" xr:uid="{00000000-0005-0000-0000-000091010000}"/>
    <cellStyle name="Comma 47 2 2" xfId="1217" xr:uid="{00000000-0005-0000-0000-000092010000}"/>
    <cellStyle name="Comma 47 3" xfId="757" xr:uid="{00000000-0005-0000-0000-000093010000}"/>
    <cellStyle name="Comma 47 3 2" xfId="1159" xr:uid="{00000000-0005-0000-0000-000094010000}"/>
    <cellStyle name="Comma 47 4" xfId="699" xr:uid="{00000000-0005-0000-0000-000095010000}"/>
    <cellStyle name="Comma 47 4 2" xfId="1102" xr:uid="{00000000-0005-0000-0000-000096010000}"/>
    <cellStyle name="Comma 47 5" xfId="894" xr:uid="{00000000-0005-0000-0000-000097010000}"/>
    <cellStyle name="Comma 47 6" xfId="906" xr:uid="{00000000-0005-0000-0000-000098010000}"/>
    <cellStyle name="Comma 48" xfId="691" xr:uid="{00000000-0005-0000-0000-000099010000}"/>
    <cellStyle name="Comma 49" xfId="883" xr:uid="{00000000-0005-0000-0000-00009A010000}"/>
    <cellStyle name="Comma 5" xfId="90" xr:uid="{00000000-0005-0000-0000-00009B010000}"/>
    <cellStyle name="Comma 5 10" xfId="241" xr:uid="{00000000-0005-0000-0000-00009C010000}"/>
    <cellStyle name="Comma 5 11" xfId="242" xr:uid="{00000000-0005-0000-0000-00009D010000}"/>
    <cellStyle name="Comma 5 12" xfId="243" xr:uid="{00000000-0005-0000-0000-00009E010000}"/>
    <cellStyle name="Comma 5 2" xfId="55" xr:uid="{00000000-0005-0000-0000-00009F010000}"/>
    <cellStyle name="Comma 5 2 2" xfId="161" xr:uid="{00000000-0005-0000-0000-0000A0010000}"/>
    <cellStyle name="Comma 5 3" xfId="162" xr:uid="{00000000-0005-0000-0000-0000A1010000}"/>
    <cellStyle name="Comma 5 4" xfId="244" xr:uid="{00000000-0005-0000-0000-0000A2010000}"/>
    <cellStyle name="Comma 5 5" xfId="245" xr:uid="{00000000-0005-0000-0000-0000A3010000}"/>
    <cellStyle name="Comma 5 6" xfId="246" xr:uid="{00000000-0005-0000-0000-0000A4010000}"/>
    <cellStyle name="Comma 5 7" xfId="247" xr:uid="{00000000-0005-0000-0000-0000A5010000}"/>
    <cellStyle name="Comma 5 8" xfId="248" xr:uid="{00000000-0005-0000-0000-0000A6010000}"/>
    <cellStyle name="Comma 5 9" xfId="249" xr:uid="{00000000-0005-0000-0000-0000A7010000}"/>
    <cellStyle name="Comma 50" xfId="67" xr:uid="{00000000-0005-0000-0000-0000A8010000}"/>
    <cellStyle name="Comma 51" xfId="888" xr:uid="{00000000-0005-0000-0000-0000A9010000}"/>
    <cellStyle name="Comma 52" xfId="890" xr:uid="{00000000-0005-0000-0000-0000AA010000}"/>
    <cellStyle name="Comma 53" xfId="885" xr:uid="{00000000-0005-0000-0000-0000AB010000}"/>
    <cellStyle name="Comma 54" xfId="892" xr:uid="{00000000-0005-0000-0000-0000AC010000}"/>
    <cellStyle name="Comma 55" xfId="889" xr:uid="{00000000-0005-0000-0000-0000AD010000}"/>
    <cellStyle name="Comma 56" xfId="886" xr:uid="{00000000-0005-0000-0000-0000AE010000}"/>
    <cellStyle name="Comma 57" xfId="887" xr:uid="{00000000-0005-0000-0000-0000AF010000}"/>
    <cellStyle name="Comma 58" xfId="891" xr:uid="{00000000-0005-0000-0000-0000B0010000}"/>
    <cellStyle name="Comma 59" xfId="884" xr:uid="{00000000-0005-0000-0000-0000B1010000}"/>
    <cellStyle name="Comma 6" xfId="46" xr:uid="{00000000-0005-0000-0000-0000B2010000}"/>
    <cellStyle name="Comma 6 10" xfId="250" xr:uid="{00000000-0005-0000-0000-0000B3010000}"/>
    <cellStyle name="Comma 6 11" xfId="251" xr:uid="{00000000-0005-0000-0000-0000B4010000}"/>
    <cellStyle name="Comma 6 2" xfId="252" xr:uid="{00000000-0005-0000-0000-0000B5010000}"/>
    <cellStyle name="Comma 6 2 2" xfId="476" xr:uid="{00000000-0005-0000-0000-0000B6010000}"/>
    <cellStyle name="Comma 6 2 2 2" xfId="840" xr:uid="{00000000-0005-0000-0000-0000B7010000}"/>
    <cellStyle name="Comma 6 2 2 2 2" xfId="1240" xr:uid="{00000000-0005-0000-0000-0000B8010000}"/>
    <cellStyle name="Comma 6 2 2 3" xfId="985" xr:uid="{00000000-0005-0000-0000-0000B9010000}"/>
    <cellStyle name="Comma 6 2 3" xfId="781" xr:uid="{00000000-0005-0000-0000-0000BA010000}"/>
    <cellStyle name="Comma 6 2 3 2" xfId="1182" xr:uid="{00000000-0005-0000-0000-0000BB010000}"/>
    <cellStyle name="Comma 6 2 4" xfId="723" xr:uid="{00000000-0005-0000-0000-0000BC010000}"/>
    <cellStyle name="Comma 6 2 4 2" xfId="1125" xr:uid="{00000000-0005-0000-0000-0000BD010000}"/>
    <cellStyle name="Comma 6 2 5" xfId="932" xr:uid="{00000000-0005-0000-0000-0000BE010000}"/>
    <cellStyle name="Comma 6 3" xfId="253" xr:uid="{00000000-0005-0000-0000-0000BF010000}"/>
    <cellStyle name="Comma 6 4" xfId="254" xr:uid="{00000000-0005-0000-0000-0000C0010000}"/>
    <cellStyle name="Comma 6 5" xfId="255" xr:uid="{00000000-0005-0000-0000-0000C1010000}"/>
    <cellStyle name="Comma 6 6" xfId="256" xr:uid="{00000000-0005-0000-0000-0000C2010000}"/>
    <cellStyle name="Comma 6 7" xfId="257" xr:uid="{00000000-0005-0000-0000-0000C3010000}"/>
    <cellStyle name="Comma 6 8" xfId="258" xr:uid="{00000000-0005-0000-0000-0000C4010000}"/>
    <cellStyle name="Comma 6 9" xfId="259" xr:uid="{00000000-0005-0000-0000-0000C5010000}"/>
    <cellStyle name="Comma 60" xfId="900" xr:uid="{00000000-0005-0000-0000-0000C6010000}"/>
    <cellStyle name="Comma 61" xfId="951" xr:uid="{00000000-0005-0000-0000-0000C7010000}"/>
    <cellStyle name="Comma 62" xfId="929" xr:uid="{00000000-0005-0000-0000-0000C8010000}"/>
    <cellStyle name="Comma 63" xfId="1281" xr:uid="{00000000-0005-0000-0000-0000C9010000}"/>
    <cellStyle name="Comma 64" xfId="931" xr:uid="{00000000-0005-0000-0000-0000CA010000}"/>
    <cellStyle name="Comma 65" xfId="1285" xr:uid="{00000000-0005-0000-0000-0000CB010000}"/>
    <cellStyle name="Comma 66" xfId="967" xr:uid="{00000000-0005-0000-0000-0000CC010000}"/>
    <cellStyle name="Comma 67" xfId="992" xr:uid="{00000000-0005-0000-0000-0000CD010000}"/>
    <cellStyle name="Comma 68" xfId="1282" xr:uid="{00000000-0005-0000-0000-0000CE010000}"/>
    <cellStyle name="Comma 69" xfId="988" xr:uid="{00000000-0005-0000-0000-0000CF010000}"/>
    <cellStyle name="Comma 7" xfId="91" xr:uid="{00000000-0005-0000-0000-0000D0010000}"/>
    <cellStyle name="Comma 7 2" xfId="163" xr:uid="{00000000-0005-0000-0000-0000D1010000}"/>
    <cellStyle name="Comma 7 2 2" xfId="121" xr:uid="{00000000-0005-0000-0000-0000D2010000}"/>
    <cellStyle name="Comma 7 2 3" xfId="340" xr:uid="{00000000-0005-0000-0000-0000D3010000}"/>
    <cellStyle name="Comma 70" xfId="1289" xr:uid="{00000000-0005-0000-0000-0000D4010000}"/>
    <cellStyle name="Comma 71" xfId="1295" xr:uid="{00000000-0005-0000-0000-0000D5010000}"/>
    <cellStyle name="Comma 72" xfId="1324" xr:uid="{00000000-0005-0000-0000-0000D6010000}"/>
    <cellStyle name="Comma 8" xfId="92" xr:uid="{00000000-0005-0000-0000-0000D7010000}"/>
    <cellStyle name="Comma 8 2" xfId="260" xr:uid="{00000000-0005-0000-0000-0000D8010000}"/>
    <cellStyle name="Comma 8 3" xfId="261" xr:uid="{00000000-0005-0000-0000-0000D9010000}"/>
    <cellStyle name="Comma 8 4" xfId="1311" xr:uid="{00000000-0005-0000-0000-0000DA010000}"/>
    <cellStyle name="Comma 9" xfId="93" xr:uid="{00000000-0005-0000-0000-0000DB010000}"/>
    <cellStyle name="Comma 9 2" xfId="668" xr:uid="{00000000-0005-0000-0000-0000DC010000}"/>
    <cellStyle name="Comma 9 3" xfId="1301" xr:uid="{00000000-0005-0000-0000-0000DD010000}"/>
    <cellStyle name="Comma_BOQ 13 (SITE WORKS)-bungoma" xfId="897" xr:uid="{00000000-0005-0000-0000-0000DE010000}"/>
    <cellStyle name="Comma_BUNGOMA BQ" xfId="896" xr:uid="{00000000-0005-0000-0000-0000DF010000}"/>
    <cellStyle name="Comma_BUNGOMA BQ 10" xfId="10" xr:uid="{00000000-0005-0000-0000-0000E0010000}"/>
    <cellStyle name="Comma_BUNGOMA BQ 6" xfId="58" xr:uid="{00000000-0005-0000-0000-0000E1010000}"/>
    <cellStyle name="Comma_Contract 4 BoQ REV 0 " xfId="1326" xr:uid="{00000000-0005-0000-0000-0000E2010000}"/>
    <cellStyle name="Comma_Eldoret BoQs" xfId="28" xr:uid="{00000000-0005-0000-0000-0000E3010000}"/>
    <cellStyle name="Currency 2" xfId="164" xr:uid="{00000000-0005-0000-0000-0000E4010000}"/>
    <cellStyle name="Currency 2 2" xfId="477" xr:uid="{00000000-0005-0000-0000-0000E5010000}"/>
    <cellStyle name="Currency 2 2 2" xfId="833" xr:uid="{00000000-0005-0000-0000-0000E6010000}"/>
    <cellStyle name="Currency 2 2 2 2" xfId="1233" xr:uid="{00000000-0005-0000-0000-0000E7010000}"/>
    <cellStyle name="Currency 2 2 3" xfId="986" xr:uid="{00000000-0005-0000-0000-0000E8010000}"/>
    <cellStyle name="Currency 2 3" xfId="774" xr:uid="{00000000-0005-0000-0000-0000E9010000}"/>
    <cellStyle name="Currency 2 3 2" xfId="1175" xr:uid="{00000000-0005-0000-0000-0000EA010000}"/>
    <cellStyle name="Currency 2 4" xfId="716" xr:uid="{00000000-0005-0000-0000-0000EB010000}"/>
    <cellStyle name="Currency 2 4 2" xfId="1118" xr:uid="{00000000-0005-0000-0000-0000EC010000}"/>
    <cellStyle name="Currency 2 5" xfId="922" xr:uid="{00000000-0005-0000-0000-0000ED010000}"/>
    <cellStyle name="Currency 3" xfId="478" xr:uid="{00000000-0005-0000-0000-0000EE010000}"/>
    <cellStyle name="Currency 3 2" xfId="987" xr:uid="{00000000-0005-0000-0000-0000EF010000}"/>
    <cellStyle name="Dezimal_Tabelle1" xfId="94" xr:uid="{00000000-0005-0000-0000-0000F0010000}"/>
    <cellStyle name="Normal" xfId="0" builtinId="0"/>
    <cellStyle name="Normal 10" xfId="4" xr:uid="{00000000-0005-0000-0000-0000F2010000}"/>
    <cellStyle name="Normal 10 10" xfId="332" xr:uid="{00000000-0005-0000-0000-0000F3010000}"/>
    <cellStyle name="Normal 10 11" xfId="479" xr:uid="{00000000-0005-0000-0000-0000F4010000}"/>
    <cellStyle name="Normal 10 12" xfId="480" xr:uid="{00000000-0005-0000-0000-0000F5010000}"/>
    <cellStyle name="Normal 10 13" xfId="481" xr:uid="{00000000-0005-0000-0000-0000F6010000}"/>
    <cellStyle name="Normal 10 14" xfId="482" xr:uid="{00000000-0005-0000-0000-0000F7010000}"/>
    <cellStyle name="Normal 10 15" xfId="483" xr:uid="{00000000-0005-0000-0000-0000F8010000}"/>
    <cellStyle name="Normal 10 16" xfId="484" xr:uid="{00000000-0005-0000-0000-0000F9010000}"/>
    <cellStyle name="Normal 10 17" xfId="485" xr:uid="{00000000-0005-0000-0000-0000FA010000}"/>
    <cellStyle name="Normal 10 18" xfId="486" xr:uid="{00000000-0005-0000-0000-0000FB010000}"/>
    <cellStyle name="Normal 10 19" xfId="487" xr:uid="{00000000-0005-0000-0000-0000FC010000}"/>
    <cellStyle name="Normal 10 2" xfId="32" xr:uid="{00000000-0005-0000-0000-0000FD010000}"/>
    <cellStyle name="Normal 10 2 2" xfId="47" xr:uid="{00000000-0005-0000-0000-0000FE010000}"/>
    <cellStyle name="Normal 10 2 3" xfId="23" xr:uid="{00000000-0005-0000-0000-0000FF010000}"/>
    <cellStyle name="Normal 10 3" xfId="488" xr:uid="{00000000-0005-0000-0000-000000020000}"/>
    <cellStyle name="Normal 10 4" xfId="489" xr:uid="{00000000-0005-0000-0000-000001020000}"/>
    <cellStyle name="Normal 10 5" xfId="490" xr:uid="{00000000-0005-0000-0000-000002020000}"/>
    <cellStyle name="Normal 10 6" xfId="491" xr:uid="{00000000-0005-0000-0000-000003020000}"/>
    <cellStyle name="Normal 10 7" xfId="492" xr:uid="{00000000-0005-0000-0000-000004020000}"/>
    <cellStyle name="Normal 10 8" xfId="493" xr:uid="{00000000-0005-0000-0000-000005020000}"/>
    <cellStyle name="Normal 10 9" xfId="494" xr:uid="{00000000-0005-0000-0000-000006020000}"/>
    <cellStyle name="Normal 10_LINE NMW 04 BOQs" xfId="262" xr:uid="{00000000-0005-0000-0000-000007020000}"/>
    <cellStyle name="Normal 11" xfId="68" xr:uid="{00000000-0005-0000-0000-000008020000}"/>
    <cellStyle name="Normal 11 10" xfId="495" xr:uid="{00000000-0005-0000-0000-000009020000}"/>
    <cellStyle name="Normal 11 11" xfId="496" xr:uid="{00000000-0005-0000-0000-00000A020000}"/>
    <cellStyle name="Normal 11 12" xfId="497" xr:uid="{00000000-0005-0000-0000-00000B020000}"/>
    <cellStyle name="Normal 11 13" xfId="498" xr:uid="{00000000-0005-0000-0000-00000C020000}"/>
    <cellStyle name="Normal 11 14" xfId="499" xr:uid="{00000000-0005-0000-0000-00000D020000}"/>
    <cellStyle name="Normal 11 15" xfId="500" xr:uid="{00000000-0005-0000-0000-00000E020000}"/>
    <cellStyle name="Normal 11 16" xfId="501" xr:uid="{00000000-0005-0000-0000-00000F020000}"/>
    <cellStyle name="Normal 11 17" xfId="502" xr:uid="{00000000-0005-0000-0000-000010020000}"/>
    <cellStyle name="Normal 11 18" xfId="503" xr:uid="{00000000-0005-0000-0000-000011020000}"/>
    <cellStyle name="Normal 11 19" xfId="504" xr:uid="{00000000-0005-0000-0000-000012020000}"/>
    <cellStyle name="Normal 11 2" xfId="12" xr:uid="{00000000-0005-0000-0000-000013020000}"/>
    <cellStyle name="Normal 11 20" xfId="505" xr:uid="{00000000-0005-0000-0000-000014020000}"/>
    <cellStyle name="Normal 11 3" xfId="506" xr:uid="{00000000-0005-0000-0000-000015020000}"/>
    <cellStyle name="Normal 11 4" xfId="507" xr:uid="{00000000-0005-0000-0000-000016020000}"/>
    <cellStyle name="Normal 11 5" xfId="508" xr:uid="{00000000-0005-0000-0000-000017020000}"/>
    <cellStyle name="Normal 11 6" xfId="509" xr:uid="{00000000-0005-0000-0000-000018020000}"/>
    <cellStyle name="Normal 11 7" xfId="510" xr:uid="{00000000-0005-0000-0000-000019020000}"/>
    <cellStyle name="Normal 11 8" xfId="511" xr:uid="{00000000-0005-0000-0000-00001A020000}"/>
    <cellStyle name="Normal 11 9" xfId="512" xr:uid="{00000000-0005-0000-0000-00001B020000}"/>
    <cellStyle name="Normal 12" xfId="16" xr:uid="{00000000-0005-0000-0000-00001C020000}"/>
    <cellStyle name="Normal 12 10" xfId="904" xr:uid="{00000000-0005-0000-0000-00001D020000}"/>
    <cellStyle name="Normal 12 2" xfId="5" xr:uid="{00000000-0005-0000-0000-00001E020000}"/>
    <cellStyle name="Normal 12 3" xfId="118" xr:uid="{00000000-0005-0000-0000-00001F020000}"/>
    <cellStyle name="Normal 12 3 2" xfId="822" xr:uid="{00000000-0005-0000-0000-000020020000}"/>
    <cellStyle name="Normal 12 3 2 2" xfId="1222" xr:uid="{00000000-0005-0000-0000-000021020000}"/>
    <cellStyle name="Normal 12 3 3" xfId="763" xr:uid="{00000000-0005-0000-0000-000022020000}"/>
    <cellStyle name="Normal 12 3 3 2" xfId="1164" xr:uid="{00000000-0005-0000-0000-000023020000}"/>
    <cellStyle name="Normal 12 3 4" xfId="705" xr:uid="{00000000-0005-0000-0000-000024020000}"/>
    <cellStyle name="Normal 12 3 4 2" xfId="1107" xr:uid="{00000000-0005-0000-0000-000025020000}"/>
    <cellStyle name="Normal 12 3 5" xfId="911" xr:uid="{00000000-0005-0000-0000-000026020000}"/>
    <cellStyle name="Normal 12 4" xfId="127" xr:uid="{00000000-0005-0000-0000-000027020000}"/>
    <cellStyle name="Normal 12 4 2" xfId="1306" xr:uid="{00000000-0005-0000-0000-000028020000}"/>
    <cellStyle name="Normal 12 5" xfId="814" xr:uid="{00000000-0005-0000-0000-000029020000}"/>
    <cellStyle name="Normal 12 5 2" xfId="1215" xr:uid="{00000000-0005-0000-0000-00002A020000}"/>
    <cellStyle name="Normal 12 6" xfId="755" xr:uid="{00000000-0005-0000-0000-00002B020000}"/>
    <cellStyle name="Normal 12 6 2" xfId="1157" xr:uid="{00000000-0005-0000-0000-00002C020000}"/>
    <cellStyle name="Normal 12 7" xfId="697" xr:uid="{00000000-0005-0000-0000-00002D020000}"/>
    <cellStyle name="Normal 12 7 2" xfId="1100" xr:uid="{00000000-0005-0000-0000-00002E020000}"/>
    <cellStyle name="Normal 12 8" xfId="109" xr:uid="{00000000-0005-0000-0000-00002F020000}"/>
    <cellStyle name="Normal 12 9" xfId="895" xr:uid="{00000000-0005-0000-0000-000030020000}"/>
    <cellStyle name="Normal 13" xfId="29" xr:uid="{00000000-0005-0000-0000-000031020000}"/>
    <cellStyle name="Normal 13 2" xfId="165" xr:uid="{00000000-0005-0000-0000-000032020000}"/>
    <cellStyle name="Normal 13 3" xfId="819" xr:uid="{00000000-0005-0000-0000-000033020000}"/>
    <cellStyle name="Normal 13 3 2" xfId="1219" xr:uid="{00000000-0005-0000-0000-000034020000}"/>
    <cellStyle name="Normal 13 4" xfId="760" xr:uid="{00000000-0005-0000-0000-000035020000}"/>
    <cellStyle name="Normal 13 4 2" xfId="1161" xr:uid="{00000000-0005-0000-0000-000036020000}"/>
    <cellStyle name="Normal 13 5" xfId="702" xr:uid="{00000000-0005-0000-0000-000037020000}"/>
    <cellStyle name="Normal 13 5 2" xfId="1104" xr:uid="{00000000-0005-0000-0000-000038020000}"/>
    <cellStyle name="Normal 13 6" xfId="115" xr:uid="{00000000-0005-0000-0000-000039020000}"/>
    <cellStyle name="Normal 13 7" xfId="908" xr:uid="{00000000-0005-0000-0000-00003A020000}"/>
    <cellStyle name="Normal 14" xfId="166" xr:uid="{00000000-0005-0000-0000-00003B020000}"/>
    <cellStyle name="Normal 15" xfId="48" xr:uid="{00000000-0005-0000-0000-00003C020000}"/>
    <cellStyle name="Normal 16" xfId="14" xr:uid="{00000000-0005-0000-0000-00003D020000}"/>
    <cellStyle name="Normal 16 2" xfId="167" xr:uid="{00000000-0005-0000-0000-00003E020000}"/>
    <cellStyle name="Normal 17" xfId="95" xr:uid="{00000000-0005-0000-0000-00003F020000}"/>
    <cellStyle name="Normal 18" xfId="168" xr:uid="{00000000-0005-0000-0000-000040020000}"/>
    <cellStyle name="Normal 18 2" xfId="31" xr:uid="{00000000-0005-0000-0000-000041020000}"/>
    <cellStyle name="Normal 18 2 2" xfId="263" xr:uid="{00000000-0005-0000-0000-000042020000}"/>
    <cellStyle name="Normal 18 2 2 2" xfId="841" xr:uid="{00000000-0005-0000-0000-000043020000}"/>
    <cellStyle name="Normal 18 2 2 2 2" xfId="1241" xr:uid="{00000000-0005-0000-0000-000044020000}"/>
    <cellStyle name="Normal 18 2 2 3" xfId="782" xr:uid="{00000000-0005-0000-0000-000045020000}"/>
    <cellStyle name="Normal 18 2 2 3 2" xfId="1183" xr:uid="{00000000-0005-0000-0000-000046020000}"/>
    <cellStyle name="Normal 18 2 2 4" xfId="724" xr:uid="{00000000-0005-0000-0000-000047020000}"/>
    <cellStyle name="Normal 18 2 2 4 2" xfId="1126" xr:uid="{00000000-0005-0000-0000-000048020000}"/>
    <cellStyle name="Normal 18 2 2 5" xfId="933" xr:uid="{00000000-0005-0000-0000-000049020000}"/>
    <cellStyle name="Normal 18 2 3" xfId="514" xr:uid="{00000000-0005-0000-0000-00004A020000}"/>
    <cellStyle name="Normal 18 2 3 2" xfId="820" xr:uid="{00000000-0005-0000-0000-00004B020000}"/>
    <cellStyle name="Normal 18 2 3 2 2" xfId="1220" xr:uid="{00000000-0005-0000-0000-00004C020000}"/>
    <cellStyle name="Normal 18 2 3 3" xfId="990" xr:uid="{00000000-0005-0000-0000-00004D020000}"/>
    <cellStyle name="Normal 18 2 4" xfId="761" xr:uid="{00000000-0005-0000-0000-00004E020000}"/>
    <cellStyle name="Normal 18 2 4 2" xfId="1162" xr:uid="{00000000-0005-0000-0000-00004F020000}"/>
    <cellStyle name="Normal 18 2 5" xfId="703" xr:uid="{00000000-0005-0000-0000-000050020000}"/>
    <cellStyle name="Normal 18 2 5 2" xfId="1105" xr:uid="{00000000-0005-0000-0000-000051020000}"/>
    <cellStyle name="Normal 18 2 6" xfId="116" xr:uid="{00000000-0005-0000-0000-000052020000}"/>
    <cellStyle name="Normal 18 2 7" xfId="909" xr:uid="{00000000-0005-0000-0000-000053020000}"/>
    <cellStyle name="Normal 18 3" xfId="264" xr:uid="{00000000-0005-0000-0000-000054020000}"/>
    <cellStyle name="Normal 18 3 2" xfId="515" xr:uid="{00000000-0005-0000-0000-000055020000}"/>
    <cellStyle name="Normal 18 3 2 2" xfId="842" xr:uid="{00000000-0005-0000-0000-000056020000}"/>
    <cellStyle name="Normal 18 3 2 2 2" xfId="1242" xr:uid="{00000000-0005-0000-0000-000057020000}"/>
    <cellStyle name="Normal 18 3 2 3" xfId="991" xr:uid="{00000000-0005-0000-0000-000058020000}"/>
    <cellStyle name="Normal 18 3 3" xfId="783" xr:uid="{00000000-0005-0000-0000-000059020000}"/>
    <cellStyle name="Normal 18 3 3 2" xfId="1184" xr:uid="{00000000-0005-0000-0000-00005A020000}"/>
    <cellStyle name="Normal 18 3 4" xfId="725" xr:uid="{00000000-0005-0000-0000-00005B020000}"/>
    <cellStyle name="Normal 18 3 4 2" xfId="1127" xr:uid="{00000000-0005-0000-0000-00005C020000}"/>
    <cellStyle name="Normal 18 3 5" xfId="934" xr:uid="{00000000-0005-0000-0000-00005D020000}"/>
    <cellStyle name="Normal 18 3 6" xfId="1314" xr:uid="{00000000-0005-0000-0000-00005E020000}"/>
    <cellStyle name="Normal 18 4" xfId="513" xr:uid="{00000000-0005-0000-0000-00005F020000}"/>
    <cellStyle name="Normal 18 4 2" xfId="834" xr:uid="{00000000-0005-0000-0000-000060020000}"/>
    <cellStyle name="Normal 18 4 2 2" xfId="1234" xr:uid="{00000000-0005-0000-0000-000061020000}"/>
    <cellStyle name="Normal 18 4 3" xfId="989" xr:uid="{00000000-0005-0000-0000-000062020000}"/>
    <cellStyle name="Normal 18 5" xfId="775" xr:uid="{00000000-0005-0000-0000-000063020000}"/>
    <cellStyle name="Normal 18 5 2" xfId="1176" xr:uid="{00000000-0005-0000-0000-000064020000}"/>
    <cellStyle name="Normal 18 6" xfId="717" xr:uid="{00000000-0005-0000-0000-000065020000}"/>
    <cellStyle name="Normal 18 6 2" xfId="1119" xr:uid="{00000000-0005-0000-0000-000066020000}"/>
    <cellStyle name="Normal 18 7" xfId="923" xr:uid="{00000000-0005-0000-0000-000067020000}"/>
    <cellStyle name="Normal 18 8" xfId="1310" xr:uid="{00000000-0005-0000-0000-000068020000}"/>
    <cellStyle name="Normal 19" xfId="169" xr:uid="{00000000-0005-0000-0000-000069020000}"/>
    <cellStyle name="Normal 2" xfId="9" xr:uid="{00000000-0005-0000-0000-00006A020000}"/>
    <cellStyle name="Normal 2 10" xfId="265" xr:uid="{00000000-0005-0000-0000-00006B020000}"/>
    <cellStyle name="Normal 2 11" xfId="266" xr:uid="{00000000-0005-0000-0000-00006C020000}"/>
    <cellStyle name="Normal 2 12" xfId="267" xr:uid="{00000000-0005-0000-0000-00006D020000}"/>
    <cellStyle name="Normal 2 13" xfId="268" xr:uid="{00000000-0005-0000-0000-00006E020000}"/>
    <cellStyle name="Normal 2 14" xfId="516" xr:uid="{00000000-0005-0000-0000-00006F020000}"/>
    <cellStyle name="Normal 2 15" xfId="517" xr:uid="{00000000-0005-0000-0000-000070020000}"/>
    <cellStyle name="Normal 2 16" xfId="518" xr:uid="{00000000-0005-0000-0000-000071020000}"/>
    <cellStyle name="Normal 2 17" xfId="519" xr:uid="{00000000-0005-0000-0000-000072020000}"/>
    <cellStyle name="Normal 2 18" xfId="520" xr:uid="{00000000-0005-0000-0000-000073020000}"/>
    <cellStyle name="Normal 2 19" xfId="521" xr:uid="{00000000-0005-0000-0000-000074020000}"/>
    <cellStyle name="Normal 2 2" xfId="15" xr:uid="{00000000-0005-0000-0000-000075020000}"/>
    <cellStyle name="Normal 2 2 10" xfId="669" xr:uid="{00000000-0005-0000-0000-000076020000}"/>
    <cellStyle name="Normal 2 2 2" xfId="13" xr:uid="{00000000-0005-0000-0000-000077020000}"/>
    <cellStyle name="Normal 2 2 3" xfId="324" xr:uid="{00000000-0005-0000-0000-000078020000}"/>
    <cellStyle name="Normal 2 2_BILL 10" xfId="170" xr:uid="{00000000-0005-0000-0000-000079020000}"/>
    <cellStyle name="Normal 2 20" xfId="522" xr:uid="{00000000-0005-0000-0000-00007A020000}"/>
    <cellStyle name="Normal 2 21" xfId="523" xr:uid="{00000000-0005-0000-0000-00007B020000}"/>
    <cellStyle name="Normal 2 22" xfId="679" xr:uid="{00000000-0005-0000-0000-00007C020000}"/>
    <cellStyle name="Normal 2 22 2" xfId="1084" xr:uid="{00000000-0005-0000-0000-00007D020000}"/>
    <cellStyle name="Normal 2 23" xfId="338" xr:uid="{00000000-0005-0000-0000-00007E020000}"/>
    <cellStyle name="Normal 2 23 2" xfId="963" xr:uid="{00000000-0005-0000-0000-00007F020000}"/>
    <cellStyle name="Normal 2 24" xfId="1300" xr:uid="{00000000-0005-0000-0000-000080020000}"/>
    <cellStyle name="Normal 2 3" xfId="19" xr:uid="{00000000-0005-0000-0000-000081020000}"/>
    <cellStyle name="Normal 2 3 2" xfId="96" xr:uid="{00000000-0005-0000-0000-000082020000}"/>
    <cellStyle name="Normal 2 3 3" xfId="171" xr:uid="{00000000-0005-0000-0000-000083020000}"/>
    <cellStyle name="Normal 2 3_Lessos Electrical" xfId="172" xr:uid="{00000000-0005-0000-0000-000084020000}"/>
    <cellStyle name="Normal 2 4" xfId="113" xr:uid="{00000000-0005-0000-0000-000085020000}"/>
    <cellStyle name="Normal 2 4 2" xfId="269" xr:uid="{00000000-0005-0000-0000-000086020000}"/>
    <cellStyle name="Normal 2 4 3" xfId="817" xr:uid="{00000000-0005-0000-0000-000087020000}"/>
    <cellStyle name="Normal 2 4 4" xfId="758" xr:uid="{00000000-0005-0000-0000-000088020000}"/>
    <cellStyle name="Normal 2 4 4 2" xfId="869" xr:uid="{00000000-0005-0000-0000-000089020000}"/>
    <cellStyle name="Normal 2 4 5" xfId="700" xr:uid="{00000000-0005-0000-0000-00008A020000}"/>
    <cellStyle name="Normal 2 5" xfId="45" xr:uid="{00000000-0005-0000-0000-00008B020000}"/>
    <cellStyle name="Normal 2 6" xfId="270" xr:uid="{00000000-0005-0000-0000-00008C020000}"/>
    <cellStyle name="Normal 2 7" xfId="271" xr:uid="{00000000-0005-0000-0000-00008D020000}"/>
    <cellStyle name="Normal 2 8" xfId="272" xr:uid="{00000000-0005-0000-0000-00008E020000}"/>
    <cellStyle name="Normal 2 9" xfId="273" xr:uid="{00000000-0005-0000-0000-00008F020000}"/>
    <cellStyle name="Normal 2_BILL NO 2 " xfId="524" xr:uid="{00000000-0005-0000-0000-000090020000}"/>
    <cellStyle name="Normal 20" xfId="173" xr:uid="{00000000-0005-0000-0000-000091020000}"/>
    <cellStyle name="Normal 21" xfId="174" xr:uid="{00000000-0005-0000-0000-000092020000}"/>
    <cellStyle name="Normal 22" xfId="175" xr:uid="{00000000-0005-0000-0000-000093020000}"/>
    <cellStyle name="Normal 23" xfId="176" xr:uid="{00000000-0005-0000-0000-000094020000}"/>
    <cellStyle name="Normal 24" xfId="177" xr:uid="{00000000-0005-0000-0000-000095020000}"/>
    <cellStyle name="Normal 25" xfId="178" xr:uid="{00000000-0005-0000-0000-000096020000}"/>
    <cellStyle name="Normal 26" xfId="56" xr:uid="{00000000-0005-0000-0000-000097020000}"/>
    <cellStyle name="Normal 27" xfId="179" xr:uid="{00000000-0005-0000-0000-000098020000}"/>
    <cellStyle name="Normal 27 2" xfId="180" xr:uid="{00000000-0005-0000-0000-000099020000}"/>
    <cellStyle name="Normal 28" xfId="192" xr:uid="{00000000-0005-0000-0000-00009A020000}"/>
    <cellStyle name="Normal 28 10" xfId="525" xr:uid="{00000000-0005-0000-0000-00009B020000}"/>
    <cellStyle name="Normal 28 10 2" xfId="993" xr:uid="{00000000-0005-0000-0000-00009C020000}"/>
    <cellStyle name="Normal 28 11" xfId="720" xr:uid="{00000000-0005-0000-0000-00009D020000}"/>
    <cellStyle name="Normal 28 11 2" xfId="1122" xr:uid="{00000000-0005-0000-0000-00009E020000}"/>
    <cellStyle name="Normal 28 12" xfId="927" xr:uid="{00000000-0005-0000-0000-00009F020000}"/>
    <cellStyle name="Normal 28 2" xfId="274" xr:uid="{00000000-0005-0000-0000-0000A0020000}"/>
    <cellStyle name="Normal 28 3" xfId="275" xr:uid="{00000000-0005-0000-0000-0000A1020000}"/>
    <cellStyle name="Normal 28 3 2" xfId="328" xr:uid="{00000000-0005-0000-0000-0000A2020000}"/>
    <cellStyle name="Normal 28 3 2 2" xfId="527" xr:uid="{00000000-0005-0000-0000-0000A3020000}"/>
    <cellStyle name="Normal 28 3 2 2 2" xfId="865" xr:uid="{00000000-0005-0000-0000-0000A4020000}"/>
    <cellStyle name="Normal 28 3 2 2 2 2" xfId="1265" xr:uid="{00000000-0005-0000-0000-0000A5020000}"/>
    <cellStyle name="Normal 28 3 2 2 3" xfId="995" xr:uid="{00000000-0005-0000-0000-0000A6020000}"/>
    <cellStyle name="Normal 28 3 2 3" xfId="806" xr:uid="{00000000-0005-0000-0000-0000A7020000}"/>
    <cellStyle name="Normal 28 3 2 3 2" xfId="1207" xr:uid="{00000000-0005-0000-0000-0000A8020000}"/>
    <cellStyle name="Normal 28 3 2 4" xfId="748" xr:uid="{00000000-0005-0000-0000-0000A9020000}"/>
    <cellStyle name="Normal 28 3 2 4 2" xfId="1150" xr:uid="{00000000-0005-0000-0000-0000AA020000}"/>
    <cellStyle name="Normal 28 3 2 5" xfId="958" xr:uid="{00000000-0005-0000-0000-0000AB020000}"/>
    <cellStyle name="Normal 28 3 3" xfId="528" xr:uid="{00000000-0005-0000-0000-0000AC020000}"/>
    <cellStyle name="Normal 28 3 3 2" xfId="843" xr:uid="{00000000-0005-0000-0000-0000AD020000}"/>
    <cellStyle name="Normal 28 3 3 2 2" xfId="1243" xr:uid="{00000000-0005-0000-0000-0000AE020000}"/>
    <cellStyle name="Normal 28 3 3 3" xfId="996" xr:uid="{00000000-0005-0000-0000-0000AF020000}"/>
    <cellStyle name="Normal 28 3 4" xfId="526" xr:uid="{00000000-0005-0000-0000-0000B0020000}"/>
    <cellStyle name="Normal 28 3 4 2" xfId="784" xr:uid="{00000000-0005-0000-0000-0000B1020000}"/>
    <cellStyle name="Normal 28 3 4 2 2" xfId="1185" xr:uid="{00000000-0005-0000-0000-0000B2020000}"/>
    <cellStyle name="Normal 28 3 4 3" xfId="994" xr:uid="{00000000-0005-0000-0000-0000B3020000}"/>
    <cellStyle name="Normal 28 3 5" xfId="726" xr:uid="{00000000-0005-0000-0000-0000B4020000}"/>
    <cellStyle name="Normal 28 3 5 2" xfId="1128" xr:uid="{00000000-0005-0000-0000-0000B5020000}"/>
    <cellStyle name="Normal 28 3 6" xfId="935" xr:uid="{00000000-0005-0000-0000-0000B6020000}"/>
    <cellStyle name="Normal 28 4" xfId="325" xr:uid="{00000000-0005-0000-0000-0000B7020000}"/>
    <cellStyle name="Normal 28 4 2" xfId="676" xr:uid="{00000000-0005-0000-0000-0000B8020000}"/>
    <cellStyle name="Normal 28 4 2 2" xfId="684" xr:uid="{00000000-0005-0000-0000-0000B9020000}"/>
    <cellStyle name="Normal 28 4 2 2 2" xfId="39" xr:uid="{00000000-0005-0000-0000-0000BA020000}"/>
    <cellStyle name="Normal 28 4 2 2 2 2" xfId="63" xr:uid="{00000000-0005-0000-0000-0000BB020000}"/>
    <cellStyle name="Normal 28 4 2 2 2 2 2" xfId="823" xr:uid="{00000000-0005-0000-0000-0000BC020000}"/>
    <cellStyle name="Normal 28 4 2 2 2 2 2 2" xfId="1223" xr:uid="{00000000-0005-0000-0000-0000BD020000}"/>
    <cellStyle name="Normal 28 4 2 2 2 2 3" xfId="878" xr:uid="{00000000-0005-0000-0000-0000BE020000}"/>
    <cellStyle name="Normal 28 4 2 2 2 2 3 2" xfId="1277" xr:uid="{00000000-0005-0000-0000-0000BF020000}"/>
    <cellStyle name="Normal 28 4 2 2 2 2 4" xfId="689" xr:uid="{00000000-0005-0000-0000-0000C0020000}"/>
    <cellStyle name="Normal 28 4 2 2 2 2 5" xfId="1094" xr:uid="{00000000-0005-0000-0000-0000C1020000}"/>
    <cellStyle name="Normal 28 4 2 2 2 3" xfId="764" xr:uid="{00000000-0005-0000-0000-0000C2020000}"/>
    <cellStyle name="Normal 28 4 2 2 2 3 2" xfId="1165" xr:uid="{00000000-0005-0000-0000-0000C3020000}"/>
    <cellStyle name="Normal 28 4 2 2 2 4" xfId="706" xr:uid="{00000000-0005-0000-0000-0000C4020000}"/>
    <cellStyle name="Normal 28 4 2 2 2 4 2" xfId="1108" xr:uid="{00000000-0005-0000-0000-0000C5020000}"/>
    <cellStyle name="Normal 28 4 2 2 2 5" xfId="876" xr:uid="{00000000-0005-0000-0000-0000C6020000}"/>
    <cellStyle name="Normal 28 4 2 2 2 5 2" xfId="1275" xr:uid="{00000000-0005-0000-0000-0000C7020000}"/>
    <cellStyle name="Normal 28 4 2 2 2 5 3" xfId="1312" xr:uid="{00000000-0005-0000-0000-0000C8020000}"/>
    <cellStyle name="Normal 28 4 2 2 2 6" xfId="119" xr:uid="{00000000-0005-0000-0000-0000C9020000}"/>
    <cellStyle name="Normal 28 4 2 2 2 6 2" xfId="1316" xr:uid="{00000000-0005-0000-0000-0000CA020000}"/>
    <cellStyle name="Normal 28 4 2 2 2 7" xfId="912" xr:uid="{00000000-0005-0000-0000-0000CB020000}"/>
    <cellStyle name="Normal 28 4 2 2 2 8" xfId="1290" xr:uid="{00000000-0005-0000-0000-0000CC020000}"/>
    <cellStyle name="Normal 28 4 2 2 2 9" xfId="1296" xr:uid="{00000000-0005-0000-0000-0000CD020000}"/>
    <cellStyle name="Normal 28 4 2 2 3" xfId="1089" xr:uid="{00000000-0005-0000-0000-0000CE020000}"/>
    <cellStyle name="Normal 28 4 2 3" xfId="862" xr:uid="{00000000-0005-0000-0000-0000CF020000}"/>
    <cellStyle name="Normal 28 4 2 3 2" xfId="1262" xr:uid="{00000000-0005-0000-0000-0000D0020000}"/>
    <cellStyle name="Normal 28 4 2 4" xfId="1081" xr:uid="{00000000-0005-0000-0000-0000D1020000}"/>
    <cellStyle name="Normal 28 4 3" xfId="529" xr:uid="{00000000-0005-0000-0000-0000D2020000}"/>
    <cellStyle name="Normal 28 4 3 2" xfId="803" xr:uid="{00000000-0005-0000-0000-0000D3020000}"/>
    <cellStyle name="Normal 28 4 3 2 2" xfId="1204" xr:uid="{00000000-0005-0000-0000-0000D4020000}"/>
    <cellStyle name="Normal 28 4 3 3" xfId="997" xr:uid="{00000000-0005-0000-0000-0000D5020000}"/>
    <cellStyle name="Normal 28 4 4" xfId="745" xr:uid="{00000000-0005-0000-0000-0000D6020000}"/>
    <cellStyle name="Normal 28 4 4 2" xfId="1147" xr:uid="{00000000-0005-0000-0000-0000D7020000}"/>
    <cellStyle name="Normal 28 4 5" xfId="955" xr:uid="{00000000-0005-0000-0000-0000D8020000}"/>
    <cellStyle name="Normal 28 5" xfId="530" xr:uid="{00000000-0005-0000-0000-0000D9020000}"/>
    <cellStyle name="Normal 28 5 2" xfId="837" xr:uid="{00000000-0005-0000-0000-0000DA020000}"/>
    <cellStyle name="Normal 28 5 2 2" xfId="1237" xr:uid="{00000000-0005-0000-0000-0000DB020000}"/>
    <cellStyle name="Normal 28 5 3" xfId="998" xr:uid="{00000000-0005-0000-0000-0000DC020000}"/>
    <cellStyle name="Normal 28 6" xfId="531" xr:uid="{00000000-0005-0000-0000-0000DD020000}"/>
    <cellStyle name="Normal 28 6 2" xfId="532" xr:uid="{00000000-0005-0000-0000-0000DE020000}"/>
    <cellStyle name="Normal 28 6 2 2" xfId="1000" xr:uid="{00000000-0005-0000-0000-0000DF020000}"/>
    <cellStyle name="Normal 28 6 3" xfId="778" xr:uid="{00000000-0005-0000-0000-0000E0020000}"/>
    <cellStyle name="Normal 28 6 3 2" xfId="1179" xr:uid="{00000000-0005-0000-0000-0000E1020000}"/>
    <cellStyle name="Normal 28 6 4" xfId="999" xr:uid="{00000000-0005-0000-0000-0000E2020000}"/>
    <cellStyle name="Normal 28 7" xfId="533" xr:uid="{00000000-0005-0000-0000-0000E3020000}"/>
    <cellStyle name="Normal 28 7 2" xfId="1001" xr:uid="{00000000-0005-0000-0000-0000E4020000}"/>
    <cellStyle name="Normal 28 8" xfId="534" xr:uid="{00000000-0005-0000-0000-0000E5020000}"/>
    <cellStyle name="Normal 28 9" xfId="535" xr:uid="{00000000-0005-0000-0000-0000E6020000}"/>
    <cellStyle name="Normal 28 9 2" xfId="1002" xr:uid="{00000000-0005-0000-0000-0000E7020000}"/>
    <cellStyle name="Normal 29" xfId="276" xr:uid="{00000000-0005-0000-0000-0000E8020000}"/>
    <cellStyle name="Normal 29 2" xfId="536" xr:uid="{00000000-0005-0000-0000-0000E9020000}"/>
    <cellStyle name="Normal 29 2 2" xfId="844" xr:uid="{00000000-0005-0000-0000-0000EA020000}"/>
    <cellStyle name="Normal 29 2 2 2" xfId="1244" xr:uid="{00000000-0005-0000-0000-0000EB020000}"/>
    <cellStyle name="Normal 29 2 3" xfId="1003" xr:uid="{00000000-0005-0000-0000-0000EC020000}"/>
    <cellStyle name="Normal 29 3" xfId="785" xr:uid="{00000000-0005-0000-0000-0000ED020000}"/>
    <cellStyle name="Normal 29 3 2" xfId="1186" xr:uid="{00000000-0005-0000-0000-0000EE020000}"/>
    <cellStyle name="Normal 29 4" xfId="727" xr:uid="{00000000-0005-0000-0000-0000EF020000}"/>
    <cellStyle name="Normal 29 4 2" xfId="1129" xr:uid="{00000000-0005-0000-0000-0000F0020000}"/>
    <cellStyle name="Normal 29 5" xfId="936" xr:uid="{00000000-0005-0000-0000-0000F1020000}"/>
    <cellStyle name="Normal 3" xfId="35" xr:uid="{00000000-0005-0000-0000-0000F2020000}"/>
    <cellStyle name="Normal 3 2" xfId="51" xr:uid="{00000000-0005-0000-0000-0000F3020000}"/>
    <cellStyle name="Normal 3 3" xfId="181" xr:uid="{00000000-0005-0000-0000-0000F4020000}"/>
    <cellStyle name="Normal 3 4" xfId="277" xr:uid="{00000000-0005-0000-0000-0000F5020000}"/>
    <cellStyle name="Normal 3 5" xfId="278" xr:uid="{00000000-0005-0000-0000-0000F6020000}"/>
    <cellStyle name="Normal 3 6" xfId="1322" xr:uid="{00000000-0005-0000-0000-0000F7020000}"/>
    <cellStyle name="Normal 3_BILL 10" xfId="182" xr:uid="{00000000-0005-0000-0000-0000F8020000}"/>
    <cellStyle name="Normal 30" xfId="279" xr:uid="{00000000-0005-0000-0000-0000F9020000}"/>
    <cellStyle name="Normal 31" xfId="280" xr:uid="{00000000-0005-0000-0000-0000FA020000}"/>
    <cellStyle name="Normal 32" xfId="320" xr:uid="{00000000-0005-0000-0000-0000FB020000}"/>
    <cellStyle name="Normal 32 2" xfId="62" xr:uid="{00000000-0005-0000-0000-0000FC020000}"/>
    <cellStyle name="Normal 32 2 2" xfId="65" xr:uid="{00000000-0005-0000-0000-0000FD020000}"/>
    <cellStyle name="Normal 32 2 2 2" xfId="868" xr:uid="{00000000-0005-0000-0000-0000FE020000}"/>
    <cellStyle name="Normal 32 2 2 2 2" xfId="1268" xr:uid="{00000000-0005-0000-0000-0000FF020000}"/>
    <cellStyle name="Normal 32 2 2 3" xfId="538" xr:uid="{00000000-0005-0000-0000-000000030000}"/>
    <cellStyle name="Normal 32 2 2 4" xfId="1005" xr:uid="{00000000-0005-0000-0000-000001030000}"/>
    <cellStyle name="Normal 32 2 2 5" xfId="1293" xr:uid="{00000000-0005-0000-0000-000002030000}"/>
    <cellStyle name="Normal 32 2 3" xfId="809" xr:uid="{00000000-0005-0000-0000-000003030000}"/>
    <cellStyle name="Normal 32 2 3 2" xfId="1210" xr:uid="{00000000-0005-0000-0000-000004030000}"/>
    <cellStyle name="Normal 32 2 3 3" xfId="1308" xr:uid="{00000000-0005-0000-0000-000005030000}"/>
    <cellStyle name="Normal 32 2 3 4" xfId="1318" xr:uid="{00000000-0005-0000-0000-000006030000}"/>
    <cellStyle name="Normal 32 2 4" xfId="751" xr:uid="{00000000-0005-0000-0000-000007030000}"/>
    <cellStyle name="Normal 32 2 4 2" xfId="1153" xr:uid="{00000000-0005-0000-0000-000008030000}"/>
    <cellStyle name="Normal 32 2 5" xfId="874" xr:uid="{00000000-0005-0000-0000-000009030000}"/>
    <cellStyle name="Normal 32 2 5 2" xfId="1273" xr:uid="{00000000-0005-0000-0000-00000A030000}"/>
    <cellStyle name="Normal 32 2 6" xfId="881" xr:uid="{00000000-0005-0000-0000-00000B030000}"/>
    <cellStyle name="Normal 32 2 6 2" xfId="1280" xr:uid="{00000000-0005-0000-0000-00000C030000}"/>
    <cellStyle name="Normal 32 2 7" xfId="334" xr:uid="{00000000-0005-0000-0000-00000D030000}"/>
    <cellStyle name="Normal 32 2 8" xfId="961" xr:uid="{00000000-0005-0000-0000-00000E030000}"/>
    <cellStyle name="Normal 32 3" xfId="539" xr:uid="{00000000-0005-0000-0000-00000F030000}"/>
    <cellStyle name="Normal 32 3 2" xfId="859" xr:uid="{00000000-0005-0000-0000-000010030000}"/>
    <cellStyle name="Normal 32 3 2 2" xfId="1259" xr:uid="{00000000-0005-0000-0000-000011030000}"/>
    <cellStyle name="Normal 32 3 3" xfId="1006" xr:uid="{00000000-0005-0000-0000-000012030000}"/>
    <cellStyle name="Normal 32 4" xfId="671" xr:uid="{00000000-0005-0000-0000-000013030000}"/>
    <cellStyle name="Normal 32 4 2" xfId="681" xr:uid="{00000000-0005-0000-0000-000014030000}"/>
    <cellStyle name="Normal 32 4 2 2" xfId="1086" xr:uid="{00000000-0005-0000-0000-000015030000}"/>
    <cellStyle name="Normal 32 4 3" xfId="800" xr:uid="{00000000-0005-0000-0000-000016030000}"/>
    <cellStyle name="Normal 32 4 3 2" xfId="1201" xr:uid="{00000000-0005-0000-0000-000017030000}"/>
    <cellStyle name="Normal 32 4 4" xfId="1076" xr:uid="{00000000-0005-0000-0000-000018030000}"/>
    <cellStyle name="Normal 32 5" xfId="537" xr:uid="{00000000-0005-0000-0000-000019030000}"/>
    <cellStyle name="Normal 32 5 2" xfId="1004" xr:uid="{00000000-0005-0000-0000-00001A030000}"/>
    <cellStyle name="Normal 32 6" xfId="742" xr:uid="{00000000-0005-0000-0000-00001B030000}"/>
    <cellStyle name="Normal 32 6 2" xfId="1144" xr:uid="{00000000-0005-0000-0000-00001C030000}"/>
    <cellStyle name="Normal 32 6 2 2" xfId="1320" xr:uid="{00000000-0005-0000-0000-00001D030000}"/>
    <cellStyle name="Normal 32 7" xfId="952" xr:uid="{00000000-0005-0000-0000-00001E030000}"/>
    <cellStyle name="Normal 33" xfId="329" xr:uid="{00000000-0005-0000-0000-00001F030000}"/>
    <cellStyle name="Normal 33 2" xfId="540" xr:uid="{00000000-0005-0000-0000-000020030000}"/>
    <cellStyle name="Normal 34" xfId="331" xr:uid="{00000000-0005-0000-0000-000021030000}"/>
    <cellStyle name="Normal 35" xfId="541" xr:uid="{00000000-0005-0000-0000-000022030000}"/>
    <cellStyle name="Normal 35 2" xfId="542" xr:uid="{00000000-0005-0000-0000-000023030000}"/>
    <cellStyle name="Normal 35 2 2" xfId="1008" xr:uid="{00000000-0005-0000-0000-000024030000}"/>
    <cellStyle name="Normal 35 3" xfId="1007" xr:uid="{00000000-0005-0000-0000-000025030000}"/>
    <cellStyle name="Normal 36" xfId="673" xr:uid="{00000000-0005-0000-0000-000026030000}"/>
    <cellStyle name="Normal 36 2" xfId="110" xr:uid="{00000000-0005-0000-0000-000027030000}"/>
    <cellStyle name="Normal 36 2 2" xfId="686" xr:uid="{00000000-0005-0000-0000-000028030000}"/>
    <cellStyle name="Normal 36 2 2 2" xfId="815" xr:uid="{00000000-0005-0000-0000-000029030000}"/>
    <cellStyle name="Normal 36 2 2 2 2" xfId="1216" xr:uid="{00000000-0005-0000-0000-00002A030000}"/>
    <cellStyle name="Normal 36 2 2 3" xfId="1091" xr:uid="{00000000-0005-0000-0000-00002B030000}"/>
    <cellStyle name="Normal 36 2 3" xfId="756" xr:uid="{00000000-0005-0000-0000-00002C030000}"/>
    <cellStyle name="Normal 36 2 3 2" xfId="1158" xr:uid="{00000000-0005-0000-0000-00002D030000}"/>
    <cellStyle name="Normal 36 2 4" xfId="698" xr:uid="{00000000-0005-0000-0000-00002E030000}"/>
    <cellStyle name="Normal 36 2 4 2" xfId="1101" xr:uid="{00000000-0005-0000-0000-00002F030000}"/>
    <cellStyle name="Normal 36 2 5" xfId="893" xr:uid="{00000000-0005-0000-0000-000030030000}"/>
    <cellStyle name="Normal 36 2 6" xfId="905" xr:uid="{00000000-0005-0000-0000-000031030000}"/>
    <cellStyle name="Normal 36 3" xfId="1078" xr:uid="{00000000-0005-0000-0000-000032030000}"/>
    <cellStyle name="Normal 37" xfId="336" xr:uid="{00000000-0005-0000-0000-000033030000}"/>
    <cellStyle name="Normal 37 2" xfId="1297" xr:uid="{00000000-0005-0000-0000-000034030000}"/>
    <cellStyle name="Normal 38" xfId="882" xr:uid="{00000000-0005-0000-0000-000035030000}"/>
    <cellStyle name="Normal 39" xfId="899" xr:uid="{00000000-0005-0000-0000-000036030000}"/>
    <cellStyle name="Normal 39 2" xfId="1319" xr:uid="{00000000-0005-0000-0000-000037030000}"/>
    <cellStyle name="Normal 4" xfId="8" xr:uid="{00000000-0005-0000-0000-000038030000}"/>
    <cellStyle name="Normal 4 10" xfId="543" xr:uid="{00000000-0005-0000-0000-000039030000}"/>
    <cellStyle name="Normal 4 11" xfId="544" xr:uid="{00000000-0005-0000-0000-00003A030000}"/>
    <cellStyle name="Normal 4 12" xfId="545" xr:uid="{00000000-0005-0000-0000-00003B030000}"/>
    <cellStyle name="Normal 4 13" xfId="546" xr:uid="{00000000-0005-0000-0000-00003C030000}"/>
    <cellStyle name="Normal 4 14" xfId="547" xr:uid="{00000000-0005-0000-0000-00003D030000}"/>
    <cellStyle name="Normal 4 15" xfId="548" xr:uid="{00000000-0005-0000-0000-00003E030000}"/>
    <cellStyle name="Normal 4 16" xfId="549" xr:uid="{00000000-0005-0000-0000-00003F030000}"/>
    <cellStyle name="Normal 4 17" xfId="550" xr:uid="{00000000-0005-0000-0000-000040030000}"/>
    <cellStyle name="Normal 4 18" xfId="551" xr:uid="{00000000-0005-0000-0000-000041030000}"/>
    <cellStyle name="Normal 4 19" xfId="552" xr:uid="{00000000-0005-0000-0000-000042030000}"/>
    <cellStyle name="Normal 4 2" xfId="18" xr:uid="{00000000-0005-0000-0000-000043030000}"/>
    <cellStyle name="Normal 4 20" xfId="553" xr:uid="{00000000-0005-0000-0000-000044030000}"/>
    <cellStyle name="Normal 4 21" xfId="554" xr:uid="{00000000-0005-0000-0000-000045030000}"/>
    <cellStyle name="Normal 4 3" xfId="97" xr:uid="{00000000-0005-0000-0000-000046030000}"/>
    <cellStyle name="Normal 4 4" xfId="555" xr:uid="{00000000-0005-0000-0000-000047030000}"/>
    <cellStyle name="Normal 4 5" xfId="556" xr:uid="{00000000-0005-0000-0000-000048030000}"/>
    <cellStyle name="Normal 4 6" xfId="557" xr:uid="{00000000-0005-0000-0000-000049030000}"/>
    <cellStyle name="Normal 4 7" xfId="558" xr:uid="{00000000-0005-0000-0000-00004A030000}"/>
    <cellStyle name="Normal 4 8" xfId="559" xr:uid="{00000000-0005-0000-0000-00004B030000}"/>
    <cellStyle name="Normal 4 9" xfId="560" xr:uid="{00000000-0005-0000-0000-00004C030000}"/>
    <cellStyle name="Normal 4_Xl0000017" xfId="183" xr:uid="{00000000-0005-0000-0000-00004D030000}"/>
    <cellStyle name="Normal 40" xfId="1074" xr:uid="{00000000-0005-0000-0000-00004E030000}"/>
    <cellStyle name="Normal 41" xfId="1283" xr:uid="{00000000-0005-0000-0000-00004F030000}"/>
    <cellStyle name="Normal 42" xfId="1287" xr:uid="{00000000-0005-0000-0000-000050030000}"/>
    <cellStyle name="Normal 43" xfId="1284" xr:uid="{00000000-0005-0000-0000-000051030000}"/>
    <cellStyle name="Normal 44" xfId="1288" xr:uid="{00000000-0005-0000-0000-000052030000}"/>
    <cellStyle name="Normal 45" xfId="969" xr:uid="{00000000-0005-0000-0000-000053030000}"/>
    <cellStyle name="Normal 46" xfId="1286" xr:uid="{00000000-0005-0000-0000-000054030000}"/>
    <cellStyle name="Normal 47" xfId="968" xr:uid="{00000000-0005-0000-0000-000055030000}"/>
    <cellStyle name="Normal 48" xfId="924" xr:uid="{00000000-0005-0000-0000-000056030000}"/>
    <cellStyle name="Normal 49" xfId="1309" xr:uid="{00000000-0005-0000-0000-000057030000}"/>
    <cellStyle name="Normal 5" xfId="98" xr:uid="{00000000-0005-0000-0000-000058030000}"/>
    <cellStyle name="Normal 5 10" xfId="281" xr:uid="{00000000-0005-0000-0000-000059030000}"/>
    <cellStyle name="Normal 5 11" xfId="282" xr:uid="{00000000-0005-0000-0000-00005A030000}"/>
    <cellStyle name="Normal 5 12" xfId="561" xr:uid="{00000000-0005-0000-0000-00005B030000}"/>
    <cellStyle name="Normal 5 13" xfId="562" xr:uid="{00000000-0005-0000-0000-00005C030000}"/>
    <cellStyle name="Normal 5 14" xfId="563" xr:uid="{00000000-0005-0000-0000-00005D030000}"/>
    <cellStyle name="Normal 5 15" xfId="564" xr:uid="{00000000-0005-0000-0000-00005E030000}"/>
    <cellStyle name="Normal 5 16" xfId="565" xr:uid="{00000000-0005-0000-0000-00005F030000}"/>
    <cellStyle name="Normal 5 17" xfId="566" xr:uid="{00000000-0005-0000-0000-000060030000}"/>
    <cellStyle name="Normal 5 18" xfId="567" xr:uid="{00000000-0005-0000-0000-000061030000}"/>
    <cellStyle name="Normal 5 19" xfId="568" xr:uid="{00000000-0005-0000-0000-000062030000}"/>
    <cellStyle name="Normal 5 2" xfId="99" xr:uid="{00000000-0005-0000-0000-000063030000}"/>
    <cellStyle name="Normal 5 2 10" xfId="283" xr:uid="{00000000-0005-0000-0000-000064030000}"/>
    <cellStyle name="Normal 5 2 10 2" xfId="570" xr:uid="{00000000-0005-0000-0000-000065030000}"/>
    <cellStyle name="Normal 5 2 10 2 2" xfId="845" xr:uid="{00000000-0005-0000-0000-000066030000}"/>
    <cellStyle name="Normal 5 2 10 2 2 2" xfId="1245" xr:uid="{00000000-0005-0000-0000-000067030000}"/>
    <cellStyle name="Normal 5 2 10 2 3" xfId="1010" xr:uid="{00000000-0005-0000-0000-000068030000}"/>
    <cellStyle name="Normal 5 2 10 3" xfId="786" xr:uid="{00000000-0005-0000-0000-000069030000}"/>
    <cellStyle name="Normal 5 2 10 3 2" xfId="1187" xr:uid="{00000000-0005-0000-0000-00006A030000}"/>
    <cellStyle name="Normal 5 2 10 4" xfId="728" xr:uid="{00000000-0005-0000-0000-00006B030000}"/>
    <cellStyle name="Normal 5 2 10 4 2" xfId="1130" xr:uid="{00000000-0005-0000-0000-00006C030000}"/>
    <cellStyle name="Normal 5 2 10 5" xfId="937" xr:uid="{00000000-0005-0000-0000-00006D030000}"/>
    <cellStyle name="Normal 5 2 11" xfId="284" xr:uid="{00000000-0005-0000-0000-00006E030000}"/>
    <cellStyle name="Normal 5 2 11 2" xfId="571" xr:uid="{00000000-0005-0000-0000-00006F030000}"/>
    <cellStyle name="Normal 5 2 11 2 2" xfId="846" xr:uid="{00000000-0005-0000-0000-000070030000}"/>
    <cellStyle name="Normal 5 2 11 2 2 2" xfId="1246" xr:uid="{00000000-0005-0000-0000-000071030000}"/>
    <cellStyle name="Normal 5 2 11 2 3" xfId="1011" xr:uid="{00000000-0005-0000-0000-000072030000}"/>
    <cellStyle name="Normal 5 2 11 3" xfId="787" xr:uid="{00000000-0005-0000-0000-000073030000}"/>
    <cellStyle name="Normal 5 2 11 3 2" xfId="1188" xr:uid="{00000000-0005-0000-0000-000074030000}"/>
    <cellStyle name="Normal 5 2 11 4" xfId="729" xr:uid="{00000000-0005-0000-0000-000075030000}"/>
    <cellStyle name="Normal 5 2 11 4 2" xfId="1131" xr:uid="{00000000-0005-0000-0000-000076030000}"/>
    <cellStyle name="Normal 5 2 11 5" xfId="938" xr:uid="{00000000-0005-0000-0000-000077030000}"/>
    <cellStyle name="Normal 5 2 12" xfId="285" xr:uid="{00000000-0005-0000-0000-000078030000}"/>
    <cellStyle name="Normal 5 2 12 2" xfId="572" xr:uid="{00000000-0005-0000-0000-000079030000}"/>
    <cellStyle name="Normal 5 2 12 2 2" xfId="847" xr:uid="{00000000-0005-0000-0000-00007A030000}"/>
    <cellStyle name="Normal 5 2 12 2 2 2" xfId="1247" xr:uid="{00000000-0005-0000-0000-00007B030000}"/>
    <cellStyle name="Normal 5 2 12 2 3" xfId="1012" xr:uid="{00000000-0005-0000-0000-00007C030000}"/>
    <cellStyle name="Normal 5 2 12 3" xfId="788" xr:uid="{00000000-0005-0000-0000-00007D030000}"/>
    <cellStyle name="Normal 5 2 12 3 2" xfId="1189" xr:uid="{00000000-0005-0000-0000-00007E030000}"/>
    <cellStyle name="Normal 5 2 12 4" xfId="730" xr:uid="{00000000-0005-0000-0000-00007F030000}"/>
    <cellStyle name="Normal 5 2 12 4 2" xfId="1132" xr:uid="{00000000-0005-0000-0000-000080030000}"/>
    <cellStyle name="Normal 5 2 12 5" xfId="939" xr:uid="{00000000-0005-0000-0000-000081030000}"/>
    <cellStyle name="Normal 5 2 13" xfId="286" xr:uid="{00000000-0005-0000-0000-000082030000}"/>
    <cellStyle name="Normal 5 2 13 2" xfId="573" xr:uid="{00000000-0005-0000-0000-000083030000}"/>
    <cellStyle name="Normal 5 2 13 2 2" xfId="848" xr:uid="{00000000-0005-0000-0000-000084030000}"/>
    <cellStyle name="Normal 5 2 13 2 2 2" xfId="1248" xr:uid="{00000000-0005-0000-0000-000085030000}"/>
    <cellStyle name="Normal 5 2 13 2 3" xfId="1013" xr:uid="{00000000-0005-0000-0000-000086030000}"/>
    <cellStyle name="Normal 5 2 13 3" xfId="789" xr:uid="{00000000-0005-0000-0000-000087030000}"/>
    <cellStyle name="Normal 5 2 13 3 2" xfId="1190" xr:uid="{00000000-0005-0000-0000-000088030000}"/>
    <cellStyle name="Normal 5 2 13 4" xfId="731" xr:uid="{00000000-0005-0000-0000-000089030000}"/>
    <cellStyle name="Normal 5 2 13 4 2" xfId="1133" xr:uid="{00000000-0005-0000-0000-00008A030000}"/>
    <cellStyle name="Normal 5 2 13 5" xfId="940" xr:uid="{00000000-0005-0000-0000-00008B030000}"/>
    <cellStyle name="Normal 5 2 14" xfId="123" xr:uid="{00000000-0005-0000-0000-00008C030000}"/>
    <cellStyle name="Normal 5 2 14 2" xfId="574" xr:uid="{00000000-0005-0000-0000-00008D030000}"/>
    <cellStyle name="Normal 5 2 14 2 2" xfId="826" xr:uid="{00000000-0005-0000-0000-00008E030000}"/>
    <cellStyle name="Normal 5 2 14 2 2 2" xfId="1226" xr:uid="{00000000-0005-0000-0000-00008F030000}"/>
    <cellStyle name="Normal 5 2 14 2 3" xfId="1014" xr:uid="{00000000-0005-0000-0000-000090030000}"/>
    <cellStyle name="Normal 5 2 14 3" xfId="767" xr:uid="{00000000-0005-0000-0000-000091030000}"/>
    <cellStyle name="Normal 5 2 14 3 2" xfId="1168" xr:uid="{00000000-0005-0000-0000-000092030000}"/>
    <cellStyle name="Normal 5 2 14 4" xfId="709" xr:uid="{00000000-0005-0000-0000-000093030000}"/>
    <cellStyle name="Normal 5 2 14 4 2" xfId="1111" xr:uid="{00000000-0005-0000-0000-000094030000}"/>
    <cellStyle name="Normal 5 2 14 5" xfId="915" xr:uid="{00000000-0005-0000-0000-000095030000}"/>
    <cellStyle name="Normal 5 2 15" xfId="575" xr:uid="{00000000-0005-0000-0000-000096030000}"/>
    <cellStyle name="Normal 5 2 15 2" xfId="811" xr:uid="{00000000-0005-0000-0000-000097030000}"/>
    <cellStyle name="Normal 5 2 15 2 2" xfId="1212" xr:uid="{00000000-0005-0000-0000-000098030000}"/>
    <cellStyle name="Normal 5 2 15 3" xfId="1015" xr:uid="{00000000-0005-0000-0000-000099030000}"/>
    <cellStyle name="Normal 5 2 16" xfId="569" xr:uid="{00000000-0005-0000-0000-00009A030000}"/>
    <cellStyle name="Normal 5 2 16 2" xfId="752" xr:uid="{00000000-0005-0000-0000-00009B030000}"/>
    <cellStyle name="Normal 5 2 16 2 2" xfId="1154" xr:uid="{00000000-0005-0000-0000-00009C030000}"/>
    <cellStyle name="Normal 5 2 16 3" xfId="1009" xr:uid="{00000000-0005-0000-0000-00009D030000}"/>
    <cellStyle name="Normal 5 2 17" xfId="694" xr:uid="{00000000-0005-0000-0000-00009E030000}"/>
    <cellStyle name="Normal 5 2 17 2" xfId="1097" xr:uid="{00000000-0005-0000-0000-00009F030000}"/>
    <cellStyle name="Normal 5 2 18" xfId="901" xr:uid="{00000000-0005-0000-0000-0000A0030000}"/>
    <cellStyle name="Normal 5 2 2" xfId="184" xr:uid="{00000000-0005-0000-0000-0000A1030000}"/>
    <cellStyle name="Normal 5 2 2 10" xfId="577" xr:uid="{00000000-0005-0000-0000-0000A2030000}"/>
    <cellStyle name="Normal 5 2 2 10 2" xfId="1017" xr:uid="{00000000-0005-0000-0000-0000A3030000}"/>
    <cellStyle name="Normal 5 2 2 11" xfId="578" xr:uid="{00000000-0005-0000-0000-0000A4030000}"/>
    <cellStyle name="Normal 5 2 2 11 2" xfId="1018" xr:uid="{00000000-0005-0000-0000-0000A5030000}"/>
    <cellStyle name="Normal 5 2 2 12" xfId="579" xr:uid="{00000000-0005-0000-0000-0000A6030000}"/>
    <cellStyle name="Normal 5 2 2 12 2" xfId="1019" xr:uid="{00000000-0005-0000-0000-0000A7030000}"/>
    <cellStyle name="Normal 5 2 2 13" xfId="580" xr:uid="{00000000-0005-0000-0000-0000A8030000}"/>
    <cellStyle name="Normal 5 2 2 13 2" xfId="1020" xr:uid="{00000000-0005-0000-0000-0000A9030000}"/>
    <cellStyle name="Normal 5 2 2 14" xfId="576" xr:uid="{00000000-0005-0000-0000-0000AA030000}"/>
    <cellStyle name="Normal 5 2 2 14 2" xfId="1016" xr:uid="{00000000-0005-0000-0000-0000AB030000}"/>
    <cellStyle name="Normal 5 2 2 15" xfId="718" xr:uid="{00000000-0005-0000-0000-0000AC030000}"/>
    <cellStyle name="Normal 5 2 2 15 2" xfId="1120" xr:uid="{00000000-0005-0000-0000-0000AD030000}"/>
    <cellStyle name="Normal 5 2 2 16" xfId="925" xr:uid="{00000000-0005-0000-0000-0000AE030000}"/>
    <cellStyle name="Normal 5 2 2 2" xfId="581" xr:uid="{00000000-0005-0000-0000-0000AF030000}"/>
    <cellStyle name="Normal 5 2 2 2 2" xfId="835" xr:uid="{00000000-0005-0000-0000-0000B0030000}"/>
    <cellStyle name="Normal 5 2 2 2 2 2" xfId="1235" xr:uid="{00000000-0005-0000-0000-0000B1030000}"/>
    <cellStyle name="Normal 5 2 2 2 3" xfId="1021" xr:uid="{00000000-0005-0000-0000-0000B2030000}"/>
    <cellStyle name="Normal 5 2 2 3" xfId="582" xr:uid="{00000000-0005-0000-0000-0000B3030000}"/>
    <cellStyle name="Normal 5 2 2 3 2" xfId="776" xr:uid="{00000000-0005-0000-0000-0000B4030000}"/>
    <cellStyle name="Normal 5 2 2 3 2 2" xfId="1177" xr:uid="{00000000-0005-0000-0000-0000B5030000}"/>
    <cellStyle name="Normal 5 2 2 3 3" xfId="1022" xr:uid="{00000000-0005-0000-0000-0000B6030000}"/>
    <cellStyle name="Normal 5 2 2 4" xfId="583" xr:uid="{00000000-0005-0000-0000-0000B7030000}"/>
    <cellStyle name="Normal 5 2 2 4 2" xfId="1023" xr:uid="{00000000-0005-0000-0000-0000B8030000}"/>
    <cellStyle name="Normal 5 2 2 5" xfId="584" xr:uid="{00000000-0005-0000-0000-0000B9030000}"/>
    <cellStyle name="Normal 5 2 2 5 2" xfId="1024" xr:uid="{00000000-0005-0000-0000-0000BA030000}"/>
    <cellStyle name="Normal 5 2 2 6" xfId="585" xr:uid="{00000000-0005-0000-0000-0000BB030000}"/>
    <cellStyle name="Normal 5 2 2 6 2" xfId="1025" xr:uid="{00000000-0005-0000-0000-0000BC030000}"/>
    <cellStyle name="Normal 5 2 2 7" xfId="586" xr:uid="{00000000-0005-0000-0000-0000BD030000}"/>
    <cellStyle name="Normal 5 2 2 7 2" xfId="1026" xr:uid="{00000000-0005-0000-0000-0000BE030000}"/>
    <cellStyle name="Normal 5 2 2 8" xfId="587" xr:uid="{00000000-0005-0000-0000-0000BF030000}"/>
    <cellStyle name="Normal 5 2 2 8 2" xfId="1027" xr:uid="{00000000-0005-0000-0000-0000C0030000}"/>
    <cellStyle name="Normal 5 2 2 9" xfId="588" xr:uid="{00000000-0005-0000-0000-0000C1030000}"/>
    <cellStyle name="Normal 5 2 2 9 2" xfId="1028" xr:uid="{00000000-0005-0000-0000-0000C2030000}"/>
    <cellStyle name="Normal 5 2 3" xfId="185" xr:uid="{00000000-0005-0000-0000-0000C3030000}"/>
    <cellStyle name="Normal 5 2 4" xfId="186" xr:uid="{00000000-0005-0000-0000-0000C4030000}"/>
    <cellStyle name="Normal 5 2 4 2" xfId="34" xr:uid="{00000000-0005-0000-0000-0000C5030000}"/>
    <cellStyle name="Normal 5 2 4 2 2" xfId="287" xr:uid="{00000000-0005-0000-0000-0000C6030000}"/>
    <cellStyle name="Normal 5 2 4 2 2 2" xfId="849" xr:uid="{00000000-0005-0000-0000-0000C7030000}"/>
    <cellStyle name="Normal 5 2 4 2 2 2 2" xfId="1249" xr:uid="{00000000-0005-0000-0000-0000C8030000}"/>
    <cellStyle name="Normal 5 2 4 2 2 3" xfId="790" xr:uid="{00000000-0005-0000-0000-0000C9030000}"/>
    <cellStyle name="Normal 5 2 4 2 2 3 2" xfId="1191" xr:uid="{00000000-0005-0000-0000-0000CA030000}"/>
    <cellStyle name="Normal 5 2 4 2 2 4" xfId="732" xr:uid="{00000000-0005-0000-0000-0000CB030000}"/>
    <cellStyle name="Normal 5 2 4 2 2 4 2" xfId="1134" xr:uid="{00000000-0005-0000-0000-0000CC030000}"/>
    <cellStyle name="Normal 5 2 4 2 2 5" xfId="941" xr:uid="{00000000-0005-0000-0000-0000CD030000}"/>
    <cellStyle name="Normal 5 2 4 2 3" xfId="590" xr:uid="{00000000-0005-0000-0000-0000CE030000}"/>
    <cellStyle name="Normal 5 2 4 2 3 2" xfId="821" xr:uid="{00000000-0005-0000-0000-0000CF030000}"/>
    <cellStyle name="Normal 5 2 4 2 3 2 2" xfId="1221" xr:uid="{00000000-0005-0000-0000-0000D0030000}"/>
    <cellStyle name="Normal 5 2 4 2 3 3" xfId="1030" xr:uid="{00000000-0005-0000-0000-0000D1030000}"/>
    <cellStyle name="Normal 5 2 4 2 4" xfId="762" xr:uid="{00000000-0005-0000-0000-0000D2030000}"/>
    <cellStyle name="Normal 5 2 4 2 4 2" xfId="1163" xr:uid="{00000000-0005-0000-0000-0000D3030000}"/>
    <cellStyle name="Normal 5 2 4 2 5" xfId="704" xr:uid="{00000000-0005-0000-0000-0000D4030000}"/>
    <cellStyle name="Normal 5 2 4 2 5 2" xfId="1106" xr:uid="{00000000-0005-0000-0000-0000D5030000}"/>
    <cellStyle name="Normal 5 2 4 2 6" xfId="117" xr:uid="{00000000-0005-0000-0000-0000D6030000}"/>
    <cellStyle name="Normal 5 2 4 2 7" xfId="910" xr:uid="{00000000-0005-0000-0000-0000D7030000}"/>
    <cellStyle name="Normal 5 2 4 3" xfId="589" xr:uid="{00000000-0005-0000-0000-0000D8030000}"/>
    <cellStyle name="Normal 5 2 4 3 2" xfId="836" xr:uid="{00000000-0005-0000-0000-0000D9030000}"/>
    <cellStyle name="Normal 5 2 4 3 2 2" xfId="1236" xr:uid="{00000000-0005-0000-0000-0000DA030000}"/>
    <cellStyle name="Normal 5 2 4 3 3" xfId="1029" xr:uid="{00000000-0005-0000-0000-0000DB030000}"/>
    <cellStyle name="Normal 5 2 4 4" xfId="777" xr:uid="{00000000-0005-0000-0000-0000DC030000}"/>
    <cellStyle name="Normal 5 2 4 4 2" xfId="1178" xr:uid="{00000000-0005-0000-0000-0000DD030000}"/>
    <cellStyle name="Normal 5 2 4 5" xfId="719" xr:uid="{00000000-0005-0000-0000-0000DE030000}"/>
    <cellStyle name="Normal 5 2 4 5 2" xfId="1121" xr:uid="{00000000-0005-0000-0000-0000DF030000}"/>
    <cellStyle name="Normal 5 2 4 6" xfId="926" xr:uid="{00000000-0005-0000-0000-0000E0030000}"/>
    <cellStyle name="Normal 5 2 5" xfId="288" xr:uid="{00000000-0005-0000-0000-0000E1030000}"/>
    <cellStyle name="Normal 5 2 5 2" xfId="591" xr:uid="{00000000-0005-0000-0000-0000E2030000}"/>
    <cellStyle name="Normal 5 2 5 2 2" xfId="850" xr:uid="{00000000-0005-0000-0000-0000E3030000}"/>
    <cellStyle name="Normal 5 2 5 2 2 2" xfId="1250" xr:uid="{00000000-0005-0000-0000-0000E4030000}"/>
    <cellStyle name="Normal 5 2 5 2 3" xfId="1031" xr:uid="{00000000-0005-0000-0000-0000E5030000}"/>
    <cellStyle name="Normal 5 2 5 3" xfId="791" xr:uid="{00000000-0005-0000-0000-0000E6030000}"/>
    <cellStyle name="Normal 5 2 5 3 2" xfId="1192" xr:uid="{00000000-0005-0000-0000-0000E7030000}"/>
    <cellStyle name="Normal 5 2 5 4" xfId="733" xr:uid="{00000000-0005-0000-0000-0000E8030000}"/>
    <cellStyle name="Normal 5 2 5 4 2" xfId="1135" xr:uid="{00000000-0005-0000-0000-0000E9030000}"/>
    <cellStyle name="Normal 5 2 5 5" xfId="942" xr:uid="{00000000-0005-0000-0000-0000EA030000}"/>
    <cellStyle name="Normal 5 2 6" xfId="289" xr:uid="{00000000-0005-0000-0000-0000EB030000}"/>
    <cellStyle name="Normal 5 2 6 2" xfId="592" xr:uid="{00000000-0005-0000-0000-0000EC030000}"/>
    <cellStyle name="Normal 5 2 6 2 2" xfId="851" xr:uid="{00000000-0005-0000-0000-0000ED030000}"/>
    <cellStyle name="Normal 5 2 6 2 2 2" xfId="1251" xr:uid="{00000000-0005-0000-0000-0000EE030000}"/>
    <cellStyle name="Normal 5 2 6 2 3" xfId="1032" xr:uid="{00000000-0005-0000-0000-0000EF030000}"/>
    <cellStyle name="Normal 5 2 6 3" xfId="792" xr:uid="{00000000-0005-0000-0000-0000F0030000}"/>
    <cellStyle name="Normal 5 2 6 3 2" xfId="1193" xr:uid="{00000000-0005-0000-0000-0000F1030000}"/>
    <cellStyle name="Normal 5 2 6 4" xfId="734" xr:uid="{00000000-0005-0000-0000-0000F2030000}"/>
    <cellStyle name="Normal 5 2 6 4 2" xfId="1136" xr:uid="{00000000-0005-0000-0000-0000F3030000}"/>
    <cellStyle name="Normal 5 2 6 5" xfId="943" xr:uid="{00000000-0005-0000-0000-0000F4030000}"/>
    <cellStyle name="Normal 5 2 7" xfId="290" xr:uid="{00000000-0005-0000-0000-0000F5030000}"/>
    <cellStyle name="Normal 5 2 7 2" xfId="593" xr:uid="{00000000-0005-0000-0000-0000F6030000}"/>
    <cellStyle name="Normal 5 2 7 2 2" xfId="852" xr:uid="{00000000-0005-0000-0000-0000F7030000}"/>
    <cellStyle name="Normal 5 2 7 2 2 2" xfId="1252" xr:uid="{00000000-0005-0000-0000-0000F8030000}"/>
    <cellStyle name="Normal 5 2 7 2 3" xfId="1033" xr:uid="{00000000-0005-0000-0000-0000F9030000}"/>
    <cellStyle name="Normal 5 2 7 3" xfId="793" xr:uid="{00000000-0005-0000-0000-0000FA030000}"/>
    <cellStyle name="Normal 5 2 7 3 2" xfId="1194" xr:uid="{00000000-0005-0000-0000-0000FB030000}"/>
    <cellStyle name="Normal 5 2 7 4" xfId="735" xr:uid="{00000000-0005-0000-0000-0000FC030000}"/>
    <cellStyle name="Normal 5 2 7 4 2" xfId="1137" xr:uid="{00000000-0005-0000-0000-0000FD030000}"/>
    <cellStyle name="Normal 5 2 7 5" xfId="944" xr:uid="{00000000-0005-0000-0000-0000FE030000}"/>
    <cellStyle name="Normal 5 2 8" xfId="291" xr:uid="{00000000-0005-0000-0000-0000FF030000}"/>
    <cellStyle name="Normal 5 2 8 2" xfId="594" xr:uid="{00000000-0005-0000-0000-000000040000}"/>
    <cellStyle name="Normal 5 2 8 2 2" xfId="853" xr:uid="{00000000-0005-0000-0000-000001040000}"/>
    <cellStyle name="Normal 5 2 8 2 2 2" xfId="1253" xr:uid="{00000000-0005-0000-0000-000002040000}"/>
    <cellStyle name="Normal 5 2 8 2 3" xfId="1034" xr:uid="{00000000-0005-0000-0000-000003040000}"/>
    <cellStyle name="Normal 5 2 8 3" xfId="794" xr:uid="{00000000-0005-0000-0000-000004040000}"/>
    <cellStyle name="Normal 5 2 8 3 2" xfId="1195" xr:uid="{00000000-0005-0000-0000-000005040000}"/>
    <cellStyle name="Normal 5 2 8 4" xfId="736" xr:uid="{00000000-0005-0000-0000-000006040000}"/>
    <cellStyle name="Normal 5 2 8 4 2" xfId="1138" xr:uid="{00000000-0005-0000-0000-000007040000}"/>
    <cellStyle name="Normal 5 2 8 5" xfId="945" xr:uid="{00000000-0005-0000-0000-000008040000}"/>
    <cellStyle name="Normal 5 2 9" xfId="292" xr:uid="{00000000-0005-0000-0000-000009040000}"/>
    <cellStyle name="Normal 5 2 9 2" xfId="595" xr:uid="{00000000-0005-0000-0000-00000A040000}"/>
    <cellStyle name="Normal 5 2 9 2 2" xfId="854" xr:uid="{00000000-0005-0000-0000-00000B040000}"/>
    <cellStyle name="Normal 5 2 9 2 2 2" xfId="1254" xr:uid="{00000000-0005-0000-0000-00000C040000}"/>
    <cellStyle name="Normal 5 2 9 2 3" xfId="1035" xr:uid="{00000000-0005-0000-0000-00000D040000}"/>
    <cellStyle name="Normal 5 2 9 3" xfId="795" xr:uid="{00000000-0005-0000-0000-00000E040000}"/>
    <cellStyle name="Normal 5 2 9 3 2" xfId="1196" xr:uid="{00000000-0005-0000-0000-00000F040000}"/>
    <cellStyle name="Normal 5 2 9 4" xfId="737" xr:uid="{00000000-0005-0000-0000-000010040000}"/>
    <cellStyle name="Normal 5 2 9 4 2" xfId="1139" xr:uid="{00000000-0005-0000-0000-000011040000}"/>
    <cellStyle name="Normal 5 2 9 5" xfId="946" xr:uid="{00000000-0005-0000-0000-000012040000}"/>
    <cellStyle name="Normal 5 2_BILL 10" xfId="187" xr:uid="{00000000-0005-0000-0000-000013040000}"/>
    <cellStyle name="Normal 5 20" xfId="596" xr:uid="{00000000-0005-0000-0000-000014040000}"/>
    <cellStyle name="Normal 5 21" xfId="342" xr:uid="{00000000-0005-0000-0000-000015040000}"/>
    <cellStyle name="Normal 5 21 2" xfId="965" xr:uid="{00000000-0005-0000-0000-000016040000}"/>
    <cellStyle name="Normal 5 22" xfId="1299" xr:uid="{00000000-0005-0000-0000-000017040000}"/>
    <cellStyle name="Normal 5 3" xfId="44" xr:uid="{00000000-0005-0000-0000-000018040000}"/>
    <cellStyle name="Normal 5 4" xfId="293" xr:uid="{00000000-0005-0000-0000-000019040000}"/>
    <cellStyle name="Normal 5 5" xfId="294" xr:uid="{00000000-0005-0000-0000-00001A040000}"/>
    <cellStyle name="Normal 5 6" xfId="295" xr:uid="{00000000-0005-0000-0000-00001B040000}"/>
    <cellStyle name="Normal 5 7" xfId="296" xr:uid="{00000000-0005-0000-0000-00001C040000}"/>
    <cellStyle name="Normal 5 8" xfId="297" xr:uid="{00000000-0005-0000-0000-00001D040000}"/>
    <cellStyle name="Normal 5 9" xfId="298" xr:uid="{00000000-0005-0000-0000-00001E040000}"/>
    <cellStyle name="Normal 5_Eldoret BoQs" xfId="100" xr:uid="{00000000-0005-0000-0000-00001F040000}"/>
    <cellStyle name="Normal 50" xfId="1321" xr:uid="{00000000-0005-0000-0000-000020040000}"/>
    <cellStyle name="Normal 50 2" xfId="1325" xr:uid="{00000000-0005-0000-0000-000021040000}"/>
    <cellStyle name="Normal 51" xfId="1323" xr:uid="{00000000-0005-0000-0000-000022040000}"/>
    <cellStyle name="Normal 6" xfId="101" xr:uid="{00000000-0005-0000-0000-000023040000}"/>
    <cellStyle name="Normal 6 10" xfId="38" xr:uid="{00000000-0005-0000-0000-000024040000}"/>
    <cellStyle name="Normal 6 11" xfId="299" xr:uid="{00000000-0005-0000-0000-000025040000}"/>
    <cellStyle name="Normal 6 12" xfId="597" xr:uid="{00000000-0005-0000-0000-000026040000}"/>
    <cellStyle name="Normal 6 13" xfId="598" xr:uid="{00000000-0005-0000-0000-000027040000}"/>
    <cellStyle name="Normal 6 14" xfId="599" xr:uid="{00000000-0005-0000-0000-000028040000}"/>
    <cellStyle name="Normal 6 15" xfId="600" xr:uid="{00000000-0005-0000-0000-000029040000}"/>
    <cellStyle name="Normal 6 16" xfId="601" xr:uid="{00000000-0005-0000-0000-00002A040000}"/>
    <cellStyle name="Normal 6 17" xfId="602" xr:uid="{00000000-0005-0000-0000-00002B040000}"/>
    <cellStyle name="Normal 6 18" xfId="603" xr:uid="{00000000-0005-0000-0000-00002C040000}"/>
    <cellStyle name="Normal 6 19" xfId="604" xr:uid="{00000000-0005-0000-0000-00002D040000}"/>
    <cellStyle name="Normal 6 2" xfId="102" xr:uid="{00000000-0005-0000-0000-00002E040000}"/>
    <cellStyle name="Normal 6 20" xfId="605" xr:uid="{00000000-0005-0000-0000-00002F040000}"/>
    <cellStyle name="Normal 6 3" xfId="193" xr:uid="{00000000-0005-0000-0000-000030040000}"/>
    <cellStyle name="Normal 6 3 2" xfId="300" xr:uid="{00000000-0005-0000-0000-000031040000}"/>
    <cellStyle name="Normal 6 3 2 2" xfId="327" xr:uid="{00000000-0005-0000-0000-000032040000}"/>
    <cellStyle name="Normal 6 3 2 2 2" xfId="608" xr:uid="{00000000-0005-0000-0000-000033040000}"/>
    <cellStyle name="Normal 6 3 2 2 2 2" xfId="864" xr:uid="{00000000-0005-0000-0000-000034040000}"/>
    <cellStyle name="Normal 6 3 2 2 2 2 2" xfId="1264" xr:uid="{00000000-0005-0000-0000-000035040000}"/>
    <cellStyle name="Normal 6 3 2 2 2 3" xfId="1038" xr:uid="{00000000-0005-0000-0000-000036040000}"/>
    <cellStyle name="Normal 6 3 2 2 3" xfId="805" xr:uid="{00000000-0005-0000-0000-000037040000}"/>
    <cellStyle name="Normal 6 3 2 2 3 2" xfId="1206" xr:uid="{00000000-0005-0000-0000-000038040000}"/>
    <cellStyle name="Normal 6 3 2 2 4" xfId="747" xr:uid="{00000000-0005-0000-0000-000039040000}"/>
    <cellStyle name="Normal 6 3 2 2 4 2" xfId="1149" xr:uid="{00000000-0005-0000-0000-00003A040000}"/>
    <cellStyle name="Normal 6 3 2 2 5" xfId="957" xr:uid="{00000000-0005-0000-0000-00003B040000}"/>
    <cellStyle name="Normal 6 3 2 3" xfId="609" xr:uid="{00000000-0005-0000-0000-00003C040000}"/>
    <cellStyle name="Normal 6 3 2 3 2" xfId="855" xr:uid="{00000000-0005-0000-0000-00003D040000}"/>
    <cellStyle name="Normal 6 3 2 3 2 2" xfId="1255" xr:uid="{00000000-0005-0000-0000-00003E040000}"/>
    <cellStyle name="Normal 6 3 2 3 3" xfId="1039" xr:uid="{00000000-0005-0000-0000-00003F040000}"/>
    <cellStyle name="Normal 6 3 2 4" xfId="607" xr:uid="{00000000-0005-0000-0000-000040040000}"/>
    <cellStyle name="Normal 6 3 2 4 2" xfId="796" xr:uid="{00000000-0005-0000-0000-000041040000}"/>
    <cellStyle name="Normal 6 3 2 4 2 2" xfId="1197" xr:uid="{00000000-0005-0000-0000-000042040000}"/>
    <cellStyle name="Normal 6 3 2 4 3" xfId="1037" xr:uid="{00000000-0005-0000-0000-000043040000}"/>
    <cellStyle name="Normal 6 3 2 5" xfId="738" xr:uid="{00000000-0005-0000-0000-000044040000}"/>
    <cellStyle name="Normal 6 3 2 5 2" xfId="1140" xr:uid="{00000000-0005-0000-0000-000045040000}"/>
    <cellStyle name="Normal 6 3 2 6" xfId="947" xr:uid="{00000000-0005-0000-0000-000046040000}"/>
    <cellStyle name="Normal 6 3 3" xfId="326" xr:uid="{00000000-0005-0000-0000-000047040000}"/>
    <cellStyle name="Normal 6 3 3 2" xfId="677" xr:uid="{00000000-0005-0000-0000-000048040000}"/>
    <cellStyle name="Normal 6 3 3 2 2" xfId="685" xr:uid="{00000000-0005-0000-0000-000049040000}"/>
    <cellStyle name="Normal 6 3 3 2 2 2" xfId="120" xr:uid="{00000000-0005-0000-0000-00004A040000}"/>
    <cellStyle name="Normal 6 3 3 2 2 2 2" xfId="690" xr:uid="{00000000-0005-0000-0000-00004B040000}"/>
    <cellStyle name="Normal 6 3 3 2 2 2 2 2" xfId="824" xr:uid="{00000000-0005-0000-0000-00004C040000}"/>
    <cellStyle name="Normal 6 3 3 2 2 2 2 2 2" xfId="1224" xr:uid="{00000000-0005-0000-0000-00004D040000}"/>
    <cellStyle name="Normal 6 3 3 2 2 2 2 3" xfId="1095" xr:uid="{00000000-0005-0000-0000-00004E040000}"/>
    <cellStyle name="Normal 6 3 3 2 2 2 3" xfId="765" xr:uid="{00000000-0005-0000-0000-00004F040000}"/>
    <cellStyle name="Normal 6 3 3 2 2 2 3 2" xfId="1166" xr:uid="{00000000-0005-0000-0000-000050040000}"/>
    <cellStyle name="Normal 6 3 3 2 2 2 4" xfId="707" xr:uid="{00000000-0005-0000-0000-000051040000}"/>
    <cellStyle name="Normal 6 3 3 2 2 2 4 2" xfId="1109" xr:uid="{00000000-0005-0000-0000-000052040000}"/>
    <cellStyle name="Normal 6 3 3 2 2 2 5" xfId="877" xr:uid="{00000000-0005-0000-0000-000053040000}"/>
    <cellStyle name="Normal 6 3 3 2 2 2 5 2" xfId="1276" xr:uid="{00000000-0005-0000-0000-000054040000}"/>
    <cellStyle name="Normal 6 3 3 2 2 2 6" xfId="913" xr:uid="{00000000-0005-0000-0000-000055040000}"/>
    <cellStyle name="Normal 6 3 3 2 2 2 7" xfId="1291" xr:uid="{00000000-0005-0000-0000-000056040000}"/>
    <cellStyle name="Normal 6 3 3 2 2 3" xfId="1090" xr:uid="{00000000-0005-0000-0000-000057040000}"/>
    <cellStyle name="Normal 6 3 3 2 3" xfId="863" xr:uid="{00000000-0005-0000-0000-000058040000}"/>
    <cellStyle name="Normal 6 3 3 2 3 2" xfId="1263" xr:uid="{00000000-0005-0000-0000-000059040000}"/>
    <cellStyle name="Normal 6 3 3 2 4" xfId="1082" xr:uid="{00000000-0005-0000-0000-00005A040000}"/>
    <cellStyle name="Normal 6 3 3 3" xfId="610" xr:uid="{00000000-0005-0000-0000-00005B040000}"/>
    <cellStyle name="Normal 6 3 3 3 2" xfId="804" xr:uid="{00000000-0005-0000-0000-00005C040000}"/>
    <cellStyle name="Normal 6 3 3 3 2 2" xfId="1205" xr:uid="{00000000-0005-0000-0000-00005D040000}"/>
    <cellStyle name="Normal 6 3 3 3 3" xfId="1040" xr:uid="{00000000-0005-0000-0000-00005E040000}"/>
    <cellStyle name="Normal 6 3 3 4" xfId="746" xr:uid="{00000000-0005-0000-0000-00005F040000}"/>
    <cellStyle name="Normal 6 3 3 4 2" xfId="1148" xr:uid="{00000000-0005-0000-0000-000060040000}"/>
    <cellStyle name="Normal 6 3 3 5" xfId="956" xr:uid="{00000000-0005-0000-0000-000061040000}"/>
    <cellStyle name="Normal 6 3 4" xfId="611" xr:uid="{00000000-0005-0000-0000-000062040000}"/>
    <cellStyle name="Normal 6 3 4 2" xfId="838" xr:uid="{00000000-0005-0000-0000-000063040000}"/>
    <cellStyle name="Normal 6 3 4 2 2" xfId="1238" xr:uid="{00000000-0005-0000-0000-000064040000}"/>
    <cellStyle name="Normal 6 3 4 3" xfId="1041" xr:uid="{00000000-0005-0000-0000-000065040000}"/>
    <cellStyle name="Normal 6 3 5" xfId="612" xr:uid="{00000000-0005-0000-0000-000066040000}"/>
    <cellStyle name="Normal 6 3 5 2" xfId="779" xr:uid="{00000000-0005-0000-0000-000067040000}"/>
    <cellStyle name="Normal 6 3 5 2 2" xfId="1180" xr:uid="{00000000-0005-0000-0000-000068040000}"/>
    <cellStyle name="Normal 6 3 5 3" xfId="1042" xr:uid="{00000000-0005-0000-0000-000069040000}"/>
    <cellStyle name="Normal 6 3 6" xfId="606" xr:uid="{00000000-0005-0000-0000-00006A040000}"/>
    <cellStyle name="Normal 6 3 6 2" xfId="1036" xr:uid="{00000000-0005-0000-0000-00006B040000}"/>
    <cellStyle name="Normal 6 3 7" xfId="721" xr:uid="{00000000-0005-0000-0000-00006C040000}"/>
    <cellStyle name="Normal 6 3 7 2" xfId="1123" xr:uid="{00000000-0005-0000-0000-00006D040000}"/>
    <cellStyle name="Normal 6 3 8" xfId="928" xr:uid="{00000000-0005-0000-0000-00006E040000}"/>
    <cellStyle name="Normal 6 4" xfId="301" xr:uid="{00000000-0005-0000-0000-00006F040000}"/>
    <cellStyle name="Normal 6 4 2" xfId="613" xr:uid="{00000000-0005-0000-0000-000070040000}"/>
    <cellStyle name="Normal 6 4 2 2" xfId="856" xr:uid="{00000000-0005-0000-0000-000071040000}"/>
    <cellStyle name="Normal 6 4 2 2 2" xfId="1256" xr:uid="{00000000-0005-0000-0000-000072040000}"/>
    <cellStyle name="Normal 6 4 2 3" xfId="1043" xr:uid="{00000000-0005-0000-0000-000073040000}"/>
    <cellStyle name="Normal 6 4 3" xfId="797" xr:uid="{00000000-0005-0000-0000-000074040000}"/>
    <cellStyle name="Normal 6 4 3 2" xfId="1198" xr:uid="{00000000-0005-0000-0000-000075040000}"/>
    <cellStyle name="Normal 6 4 4" xfId="739" xr:uid="{00000000-0005-0000-0000-000076040000}"/>
    <cellStyle name="Normal 6 4 4 2" xfId="1141" xr:uid="{00000000-0005-0000-0000-000077040000}"/>
    <cellStyle name="Normal 6 4 5" xfId="948" xr:uid="{00000000-0005-0000-0000-000078040000}"/>
    <cellStyle name="Normal 6 5" xfId="302" xr:uid="{00000000-0005-0000-0000-000079040000}"/>
    <cellStyle name="Normal 6 6" xfId="303" xr:uid="{00000000-0005-0000-0000-00007A040000}"/>
    <cellStyle name="Normal 6 7" xfId="304" xr:uid="{00000000-0005-0000-0000-00007B040000}"/>
    <cellStyle name="Normal 6 8" xfId="305" xr:uid="{00000000-0005-0000-0000-00007C040000}"/>
    <cellStyle name="Normal 6 9" xfId="306" xr:uid="{00000000-0005-0000-0000-00007D040000}"/>
    <cellStyle name="Normal 6_Xl0000017" xfId="188" xr:uid="{00000000-0005-0000-0000-00007E040000}"/>
    <cellStyle name="Normal 7" xfId="103" xr:uid="{00000000-0005-0000-0000-00007F040000}"/>
    <cellStyle name="Normal 7 10" xfId="307" xr:uid="{00000000-0005-0000-0000-000080040000}"/>
    <cellStyle name="Normal 7 11" xfId="308" xr:uid="{00000000-0005-0000-0000-000081040000}"/>
    <cellStyle name="Normal 7 2" xfId="309" xr:uid="{00000000-0005-0000-0000-000082040000}"/>
    <cellStyle name="Normal 7 3" xfId="310" xr:uid="{00000000-0005-0000-0000-000083040000}"/>
    <cellStyle name="Normal 7 4" xfId="311" xr:uid="{00000000-0005-0000-0000-000084040000}"/>
    <cellStyle name="Normal 7 5" xfId="312" xr:uid="{00000000-0005-0000-0000-000085040000}"/>
    <cellStyle name="Normal 7 6" xfId="313" xr:uid="{00000000-0005-0000-0000-000086040000}"/>
    <cellStyle name="Normal 7 7" xfId="314" xr:uid="{00000000-0005-0000-0000-000087040000}"/>
    <cellStyle name="Normal 7 8" xfId="315" xr:uid="{00000000-0005-0000-0000-000088040000}"/>
    <cellStyle name="Normal 7 9" xfId="316" xr:uid="{00000000-0005-0000-0000-000089040000}"/>
    <cellStyle name="Normal 8" xfId="104" xr:uid="{00000000-0005-0000-0000-00008A040000}"/>
    <cellStyle name="Normal 8 10" xfId="615" xr:uid="{00000000-0005-0000-0000-00008B040000}"/>
    <cellStyle name="Normal 8 10 2" xfId="1045" xr:uid="{00000000-0005-0000-0000-00008C040000}"/>
    <cellStyle name="Normal 8 11" xfId="616" xr:uid="{00000000-0005-0000-0000-00008D040000}"/>
    <cellStyle name="Normal 8 11 2" xfId="1046" xr:uid="{00000000-0005-0000-0000-00008E040000}"/>
    <cellStyle name="Normal 8 12" xfId="617" xr:uid="{00000000-0005-0000-0000-00008F040000}"/>
    <cellStyle name="Normal 8 12 2" xfId="1047" xr:uid="{00000000-0005-0000-0000-000090040000}"/>
    <cellStyle name="Normal 8 13" xfId="618" xr:uid="{00000000-0005-0000-0000-000091040000}"/>
    <cellStyle name="Normal 8 13 2" xfId="1048" xr:uid="{00000000-0005-0000-0000-000092040000}"/>
    <cellStyle name="Normal 8 14" xfId="619" xr:uid="{00000000-0005-0000-0000-000093040000}"/>
    <cellStyle name="Normal 8 14 2" xfId="1049" xr:uid="{00000000-0005-0000-0000-000094040000}"/>
    <cellStyle name="Normal 8 15" xfId="614" xr:uid="{00000000-0005-0000-0000-000095040000}"/>
    <cellStyle name="Normal 8 15 2" xfId="1044" xr:uid="{00000000-0005-0000-0000-000096040000}"/>
    <cellStyle name="Normal 8 16" xfId="695" xr:uid="{00000000-0005-0000-0000-000097040000}"/>
    <cellStyle name="Normal 8 16 2" xfId="1098" xr:uid="{00000000-0005-0000-0000-000098040000}"/>
    <cellStyle name="Normal 8 17" xfId="902" xr:uid="{00000000-0005-0000-0000-000099040000}"/>
    <cellStyle name="Normal 8 18" xfId="1303" xr:uid="{00000000-0005-0000-0000-00009A040000}"/>
    <cellStyle name="Normal 8 2" xfId="105" xr:uid="{00000000-0005-0000-0000-00009B040000}"/>
    <cellStyle name="Normal 8 2 10" xfId="621" xr:uid="{00000000-0005-0000-0000-00009C040000}"/>
    <cellStyle name="Normal 8 2 10 2" xfId="1051" xr:uid="{00000000-0005-0000-0000-00009D040000}"/>
    <cellStyle name="Normal 8 2 11" xfId="622" xr:uid="{00000000-0005-0000-0000-00009E040000}"/>
    <cellStyle name="Normal 8 2 11 2" xfId="1052" xr:uid="{00000000-0005-0000-0000-00009F040000}"/>
    <cellStyle name="Normal 8 2 12" xfId="623" xr:uid="{00000000-0005-0000-0000-0000A0040000}"/>
    <cellStyle name="Normal 8 2 12 2" xfId="1053" xr:uid="{00000000-0005-0000-0000-0000A1040000}"/>
    <cellStyle name="Normal 8 2 13" xfId="624" xr:uid="{00000000-0005-0000-0000-0000A2040000}"/>
    <cellStyle name="Normal 8 2 13 2" xfId="1054" xr:uid="{00000000-0005-0000-0000-0000A3040000}"/>
    <cellStyle name="Normal 8 2 14" xfId="625" xr:uid="{00000000-0005-0000-0000-0000A4040000}"/>
    <cellStyle name="Normal 8 2 14 2" xfId="1055" xr:uid="{00000000-0005-0000-0000-0000A5040000}"/>
    <cellStyle name="Normal 8 2 15" xfId="620" xr:uid="{00000000-0005-0000-0000-0000A6040000}"/>
    <cellStyle name="Normal 8 2 15 2" xfId="1050" xr:uid="{00000000-0005-0000-0000-0000A7040000}"/>
    <cellStyle name="Normal 8 2 16" xfId="696" xr:uid="{00000000-0005-0000-0000-0000A8040000}"/>
    <cellStyle name="Normal 8 2 16 2" xfId="1099" xr:uid="{00000000-0005-0000-0000-0000A9040000}"/>
    <cellStyle name="Normal 8 2 17" xfId="903" xr:uid="{00000000-0005-0000-0000-0000AA040000}"/>
    <cellStyle name="Normal 8 2 2" xfId="317" xr:uid="{00000000-0005-0000-0000-0000AB040000}"/>
    <cellStyle name="Normal 8 2 2 2" xfId="626" xr:uid="{00000000-0005-0000-0000-0000AC040000}"/>
    <cellStyle name="Normal 8 2 2 2 2" xfId="857" xr:uid="{00000000-0005-0000-0000-0000AD040000}"/>
    <cellStyle name="Normal 8 2 2 2 2 2" xfId="1257" xr:uid="{00000000-0005-0000-0000-0000AE040000}"/>
    <cellStyle name="Normal 8 2 2 2 3" xfId="1056" xr:uid="{00000000-0005-0000-0000-0000AF040000}"/>
    <cellStyle name="Normal 8 2 2 3" xfId="798" xr:uid="{00000000-0005-0000-0000-0000B0040000}"/>
    <cellStyle name="Normal 8 2 2 3 2" xfId="1199" xr:uid="{00000000-0005-0000-0000-0000B1040000}"/>
    <cellStyle name="Normal 8 2 2 4" xfId="740" xr:uid="{00000000-0005-0000-0000-0000B2040000}"/>
    <cellStyle name="Normal 8 2 2 4 2" xfId="1142" xr:uid="{00000000-0005-0000-0000-0000B3040000}"/>
    <cellStyle name="Normal 8 2 2 5" xfId="949" xr:uid="{00000000-0005-0000-0000-0000B4040000}"/>
    <cellStyle name="Normal 8 2 3" xfId="318" xr:uid="{00000000-0005-0000-0000-0000B5040000}"/>
    <cellStyle name="Normal 8 2 3 2" xfId="627" xr:uid="{00000000-0005-0000-0000-0000B6040000}"/>
    <cellStyle name="Normal 8 2 3 2 2" xfId="858" xr:uid="{00000000-0005-0000-0000-0000B7040000}"/>
    <cellStyle name="Normal 8 2 3 2 2 2" xfId="1258" xr:uid="{00000000-0005-0000-0000-0000B8040000}"/>
    <cellStyle name="Normal 8 2 3 2 3" xfId="1057" xr:uid="{00000000-0005-0000-0000-0000B9040000}"/>
    <cellStyle name="Normal 8 2 3 3" xfId="799" xr:uid="{00000000-0005-0000-0000-0000BA040000}"/>
    <cellStyle name="Normal 8 2 3 3 2" xfId="1200" xr:uid="{00000000-0005-0000-0000-0000BB040000}"/>
    <cellStyle name="Normal 8 2 3 4" xfId="741" xr:uid="{00000000-0005-0000-0000-0000BC040000}"/>
    <cellStyle name="Normal 8 2 3 4 2" xfId="1143" xr:uid="{00000000-0005-0000-0000-0000BD040000}"/>
    <cellStyle name="Normal 8 2 3 5" xfId="950" xr:uid="{00000000-0005-0000-0000-0000BE040000}"/>
    <cellStyle name="Normal 8 2 4" xfId="125" xr:uid="{00000000-0005-0000-0000-0000BF040000}"/>
    <cellStyle name="Normal 8 2 4 2" xfId="628" xr:uid="{00000000-0005-0000-0000-0000C0040000}"/>
    <cellStyle name="Normal 8 2 4 2 2" xfId="828" xr:uid="{00000000-0005-0000-0000-0000C1040000}"/>
    <cellStyle name="Normal 8 2 4 2 2 2" xfId="1228" xr:uid="{00000000-0005-0000-0000-0000C2040000}"/>
    <cellStyle name="Normal 8 2 4 2 3" xfId="1058" xr:uid="{00000000-0005-0000-0000-0000C3040000}"/>
    <cellStyle name="Normal 8 2 4 3" xfId="769" xr:uid="{00000000-0005-0000-0000-0000C4040000}"/>
    <cellStyle name="Normal 8 2 4 3 2" xfId="1170" xr:uid="{00000000-0005-0000-0000-0000C5040000}"/>
    <cellStyle name="Normal 8 2 4 4" xfId="711" xr:uid="{00000000-0005-0000-0000-0000C6040000}"/>
    <cellStyle name="Normal 8 2 4 4 2" xfId="1113" xr:uid="{00000000-0005-0000-0000-0000C7040000}"/>
    <cellStyle name="Normal 8 2 4 5" xfId="917" xr:uid="{00000000-0005-0000-0000-0000C8040000}"/>
    <cellStyle name="Normal 8 2 5" xfId="629" xr:uid="{00000000-0005-0000-0000-0000C9040000}"/>
    <cellStyle name="Normal 8 2 5 2" xfId="813" xr:uid="{00000000-0005-0000-0000-0000CA040000}"/>
    <cellStyle name="Normal 8 2 5 2 2" xfId="1214" xr:uid="{00000000-0005-0000-0000-0000CB040000}"/>
    <cellStyle name="Normal 8 2 5 3" xfId="1059" xr:uid="{00000000-0005-0000-0000-0000CC040000}"/>
    <cellStyle name="Normal 8 2 6" xfId="630" xr:uid="{00000000-0005-0000-0000-0000CD040000}"/>
    <cellStyle name="Normal 8 2 6 2" xfId="754" xr:uid="{00000000-0005-0000-0000-0000CE040000}"/>
    <cellStyle name="Normal 8 2 6 2 2" xfId="1156" xr:uid="{00000000-0005-0000-0000-0000CF040000}"/>
    <cellStyle name="Normal 8 2 6 3" xfId="1060" xr:uid="{00000000-0005-0000-0000-0000D0040000}"/>
    <cellStyle name="Normal 8 2 7" xfId="631" xr:uid="{00000000-0005-0000-0000-0000D1040000}"/>
    <cellStyle name="Normal 8 2 7 2" xfId="1061" xr:uid="{00000000-0005-0000-0000-0000D2040000}"/>
    <cellStyle name="Normal 8 2 8" xfId="632" xr:uid="{00000000-0005-0000-0000-0000D3040000}"/>
    <cellStyle name="Normal 8 2 8 2" xfId="1062" xr:uid="{00000000-0005-0000-0000-0000D4040000}"/>
    <cellStyle name="Normal 8 2 9" xfId="633" xr:uid="{00000000-0005-0000-0000-0000D5040000}"/>
    <cellStyle name="Normal 8 2 9 2" xfId="1063" xr:uid="{00000000-0005-0000-0000-0000D6040000}"/>
    <cellStyle name="Normal 8 3" xfId="124" xr:uid="{00000000-0005-0000-0000-0000D7040000}"/>
    <cellStyle name="Normal 8 3 2" xfId="634" xr:uid="{00000000-0005-0000-0000-0000D8040000}"/>
    <cellStyle name="Normal 8 3 2 2" xfId="827" xr:uid="{00000000-0005-0000-0000-0000D9040000}"/>
    <cellStyle name="Normal 8 3 2 2 2" xfId="1227" xr:uid="{00000000-0005-0000-0000-0000DA040000}"/>
    <cellStyle name="Normal 8 3 2 3" xfId="1064" xr:uid="{00000000-0005-0000-0000-0000DB040000}"/>
    <cellStyle name="Normal 8 3 3" xfId="768" xr:uid="{00000000-0005-0000-0000-0000DC040000}"/>
    <cellStyle name="Normal 8 3 3 2" xfId="1169" xr:uid="{00000000-0005-0000-0000-0000DD040000}"/>
    <cellStyle name="Normal 8 3 4" xfId="710" xr:uid="{00000000-0005-0000-0000-0000DE040000}"/>
    <cellStyle name="Normal 8 3 4 2" xfId="1112" xr:uid="{00000000-0005-0000-0000-0000DF040000}"/>
    <cellStyle name="Normal 8 3 5" xfId="916" xr:uid="{00000000-0005-0000-0000-0000E0040000}"/>
    <cellStyle name="Normal 8 4" xfId="635" xr:uid="{00000000-0005-0000-0000-0000E1040000}"/>
    <cellStyle name="Normal 8 4 2" xfId="812" xr:uid="{00000000-0005-0000-0000-0000E2040000}"/>
    <cellStyle name="Normal 8 4 2 2" xfId="1213" xr:uid="{00000000-0005-0000-0000-0000E3040000}"/>
    <cellStyle name="Normal 8 4 3" xfId="1065" xr:uid="{00000000-0005-0000-0000-0000E4040000}"/>
    <cellStyle name="Normal 8 5" xfId="636" xr:uid="{00000000-0005-0000-0000-0000E5040000}"/>
    <cellStyle name="Normal 8 5 2" xfId="753" xr:uid="{00000000-0005-0000-0000-0000E6040000}"/>
    <cellStyle name="Normal 8 5 2 2" xfId="1155" xr:uid="{00000000-0005-0000-0000-0000E7040000}"/>
    <cellStyle name="Normal 8 5 3" xfId="1066" xr:uid="{00000000-0005-0000-0000-0000E8040000}"/>
    <cellStyle name="Normal 8 6" xfId="637" xr:uid="{00000000-0005-0000-0000-0000E9040000}"/>
    <cellStyle name="Normal 8 6 2" xfId="1067" xr:uid="{00000000-0005-0000-0000-0000EA040000}"/>
    <cellStyle name="Normal 8 7" xfId="638" xr:uid="{00000000-0005-0000-0000-0000EB040000}"/>
    <cellStyle name="Normal 8 7 2" xfId="1068" xr:uid="{00000000-0005-0000-0000-0000EC040000}"/>
    <cellStyle name="Normal 8 8" xfId="639" xr:uid="{00000000-0005-0000-0000-0000ED040000}"/>
    <cellStyle name="Normal 8 8 2" xfId="1069" xr:uid="{00000000-0005-0000-0000-0000EE040000}"/>
    <cellStyle name="Normal 8 9" xfId="640" xr:uid="{00000000-0005-0000-0000-0000EF040000}"/>
    <cellStyle name="Normal 8 9 2" xfId="1070" xr:uid="{00000000-0005-0000-0000-0000F0040000}"/>
    <cellStyle name="Normal 8_BILL 10" xfId="189" xr:uid="{00000000-0005-0000-0000-0000F1040000}"/>
    <cellStyle name="Normal 9" xfId="106" xr:uid="{00000000-0005-0000-0000-0000F2040000}"/>
    <cellStyle name="Normal 9 2" xfId="190" xr:uid="{00000000-0005-0000-0000-0000F3040000}"/>
    <cellStyle name="Normal 9_LOT7 BoQs" xfId="191" xr:uid="{00000000-0005-0000-0000-0000F4040000}"/>
    <cellStyle name="Normal_Bill No K12 - Kitale" xfId="25" xr:uid="{00000000-0005-0000-0000-0000F5040000}"/>
    <cellStyle name="Normal_Book2 2" xfId="60" xr:uid="{00000000-0005-0000-0000-0000F6040000}"/>
    <cellStyle name="Normal_BOQ 05 2" xfId="11" xr:uid="{00000000-0005-0000-0000-0000F7040000}"/>
    <cellStyle name="Normal_BOQ 13 (SITE WORKS)-bungoma" xfId="24" xr:uid="{00000000-0005-0000-0000-0000F8040000}"/>
    <cellStyle name="Normal_BOQ 15 (BWASH LAGOON) 2 2" xfId="1313" xr:uid="{00000000-0005-0000-0000-0000F9040000}"/>
    <cellStyle name="Normal_BOQ 17 (MISCELLANEOUS)" xfId="37" xr:uid="{00000000-0005-0000-0000-0000FA040000}"/>
    <cellStyle name="Normal_BOQ 17 (MISCELLANEOUS)_LINE NMW 15 BOQs" xfId="53" xr:uid="{00000000-0005-0000-0000-0000FB040000}"/>
    <cellStyle name="Normal_BUNGOMA BQ 2" xfId="3" xr:uid="{00000000-0005-0000-0000-0000FC040000}"/>
    <cellStyle name="Normal_Collection Sheet " xfId="52" xr:uid="{00000000-0005-0000-0000-0000FD040000}"/>
    <cellStyle name="Normal_Copy of BOQ 12 (WORKS PIPELINES)" xfId="33" xr:uid="{00000000-0005-0000-0000-0000FE040000}"/>
    <cellStyle name="Normal_Eldoret BoQs" xfId="27" xr:uid="{00000000-0005-0000-0000-0000FF040000}"/>
    <cellStyle name="Normal_FINAL BOQS BOMET WATER" xfId="1327" xr:uid="{00000000-0005-0000-0000-000000050000}"/>
    <cellStyle name="Normal_KITALE - BOQ" xfId="21" xr:uid="{00000000-0005-0000-0000-000001050000}"/>
    <cellStyle name="Percent 2" xfId="22" xr:uid="{00000000-0005-0000-0000-000002050000}"/>
    <cellStyle name="Percent 2 2" xfId="672" xr:uid="{00000000-0005-0000-0000-000003050000}"/>
    <cellStyle name="Percent 2 2 2" xfId="682" xr:uid="{00000000-0005-0000-0000-000004050000}"/>
    <cellStyle name="Percent 2 2 2 2" xfId="1087" xr:uid="{00000000-0005-0000-0000-000005050000}"/>
    <cellStyle name="Percent 2 2 3" xfId="861" xr:uid="{00000000-0005-0000-0000-000006050000}"/>
    <cellStyle name="Percent 2 2 3 2" xfId="1261" xr:uid="{00000000-0005-0000-0000-000007050000}"/>
    <cellStyle name="Percent 2 2 4" xfId="1077" xr:uid="{00000000-0005-0000-0000-000008050000}"/>
    <cellStyle name="Percent 2 3" xfId="641" xr:uid="{00000000-0005-0000-0000-000009050000}"/>
    <cellStyle name="Percent 2 3 2" xfId="802" xr:uid="{00000000-0005-0000-0000-00000A050000}"/>
    <cellStyle name="Percent 2 3 2 2" xfId="1203" xr:uid="{00000000-0005-0000-0000-00000B050000}"/>
    <cellStyle name="Percent 2 3 3" xfId="1071" xr:uid="{00000000-0005-0000-0000-00000C050000}"/>
    <cellStyle name="Percent 2 4" xfId="744" xr:uid="{00000000-0005-0000-0000-00000D050000}"/>
    <cellStyle name="Percent 2 4 2" xfId="1146" xr:uid="{00000000-0005-0000-0000-00000E050000}"/>
    <cellStyle name="Percent 2 5" xfId="322" xr:uid="{00000000-0005-0000-0000-00000F050000}"/>
    <cellStyle name="Percent 2 6" xfId="954" xr:uid="{00000000-0005-0000-0000-000010050000}"/>
    <cellStyle name="Percent 3" xfId="66" xr:uid="{00000000-0005-0000-0000-000011050000}"/>
    <cellStyle name="Percent 3 2" xfId="642" xr:uid="{00000000-0005-0000-0000-000012050000}"/>
    <cellStyle name="Percent 3 2 2" xfId="1072" xr:uid="{00000000-0005-0000-0000-000013050000}"/>
    <cellStyle name="Percent 3 3" xfId="335" xr:uid="{00000000-0005-0000-0000-000014050000}"/>
    <cellStyle name="Percent 4" xfId="675" xr:uid="{00000000-0005-0000-0000-000015050000}"/>
    <cellStyle name="Percent 4 2" xfId="687" xr:uid="{00000000-0005-0000-0000-000016050000}"/>
    <cellStyle name="Percent 4 2 2" xfId="1092" xr:uid="{00000000-0005-0000-0000-000017050000}"/>
    <cellStyle name="Percent 4 2 3" xfId="1305" xr:uid="{00000000-0005-0000-0000-000018050000}"/>
    <cellStyle name="Percent 4 3" xfId="1080" xr:uid="{00000000-0005-0000-0000-000019050000}"/>
    <cellStyle name="Percent 5" xfId="692" xr:uid="{00000000-0005-0000-0000-00001A050000}"/>
    <cellStyle name="Percent 5 2" xfId="872" xr:uid="{00000000-0005-0000-0000-00001B050000}"/>
    <cellStyle name="Percent 5 2 2" xfId="1271" xr:uid="{00000000-0005-0000-0000-00001C050000}"/>
    <cellStyle name="Percent 6" xfId="875" xr:uid="{00000000-0005-0000-0000-00001D050000}"/>
    <cellStyle name="Percent 6 2" xfId="1274" xr:uid="{00000000-0005-0000-0000-00001E050000}"/>
    <cellStyle name="Percent 7" xfId="898" xr:uid="{00000000-0005-0000-0000-00001F050000}"/>
    <cellStyle name="Percent 8" xfId="1294" xr:uid="{00000000-0005-0000-0000-000020050000}"/>
    <cellStyle name="Standard_Tabelle1" xfId="107" xr:uid="{00000000-0005-0000-0000-000021050000}"/>
    <cellStyle name="Style 1" xfId="323" xr:uid="{00000000-0005-0000-0000-000022050000}"/>
    <cellStyle name="tahoma" xfId="643" xr:uid="{00000000-0005-0000-0000-000023050000}"/>
    <cellStyle name="tahoma 2" xfId="644" xr:uid="{00000000-0005-0000-0000-000024050000}"/>
    <cellStyle name="千位分隔 2" xfId="645" xr:uid="{00000000-0005-0000-0000-000025050000}"/>
    <cellStyle name="千位分隔 3" xfId="646" xr:uid="{00000000-0005-0000-0000-000026050000}"/>
    <cellStyle name="千位分隔 4" xfId="647" xr:uid="{00000000-0005-0000-0000-000027050000}"/>
    <cellStyle name="千位分隔[0] 2" xfId="648" xr:uid="{00000000-0005-0000-0000-000028050000}"/>
    <cellStyle name="千位分隔[0] 2 2" xfId="1073" xr:uid="{00000000-0005-0000-0000-000029050000}"/>
    <cellStyle name="千位分隔[0] 3" xfId="649" xr:uid="{00000000-0005-0000-0000-00002A050000}"/>
    <cellStyle name="千位分隔[0] 4" xfId="650" xr:uid="{00000000-0005-0000-0000-00002B050000}"/>
    <cellStyle name="千位分隔[0] 5" xfId="651" xr:uid="{00000000-0005-0000-0000-00002C050000}"/>
    <cellStyle name="常规 2" xfId="652" xr:uid="{00000000-0005-0000-0000-00002D050000}"/>
    <cellStyle name="常规_BUNGOMA REHABILITATION WORKS (BQ BR1-BR14)" xfId="319" xr:uid="{00000000-0005-0000-0000-00002E050000}"/>
    <cellStyle name="百分比 2" xfId="653" xr:uid="{00000000-0005-0000-0000-00002F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63" Type="http://schemas.openxmlformats.org/officeDocument/2006/relationships/externalLink" Target="externalLinks/externalLink27.xml"/><Relationship Id="rId68" Type="http://schemas.openxmlformats.org/officeDocument/2006/relationships/externalLink" Target="externalLinks/externalLink32.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1.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74" Type="http://schemas.openxmlformats.org/officeDocument/2006/relationships/externalLink" Target="externalLinks/externalLink38.xml"/><Relationship Id="rId79" Type="http://schemas.openxmlformats.org/officeDocument/2006/relationships/externalLink" Target="externalLinks/externalLink43.xml"/><Relationship Id="rId5" Type="http://schemas.openxmlformats.org/officeDocument/2006/relationships/worksheet" Target="worksheets/sheet5.xml"/><Relationship Id="rId165" Type="http://schemas.microsoft.com/office/2017/10/relationships/person" Target="persons/person1.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externalLink" Target="externalLinks/externalLink28.xml"/><Relationship Id="rId69" Type="http://schemas.openxmlformats.org/officeDocument/2006/relationships/externalLink" Target="externalLinks/externalLink33.xml"/><Relationship Id="rId77" Type="http://schemas.openxmlformats.org/officeDocument/2006/relationships/externalLink" Target="externalLinks/externalLink41.xml"/><Relationship Id="rId8" Type="http://schemas.openxmlformats.org/officeDocument/2006/relationships/worksheet" Target="worksheets/sheet8.xml"/><Relationship Id="rId51" Type="http://schemas.openxmlformats.org/officeDocument/2006/relationships/externalLink" Target="externalLinks/externalLink15.xml"/><Relationship Id="rId72" Type="http://schemas.openxmlformats.org/officeDocument/2006/relationships/externalLink" Target="externalLinks/externalLink36.xml"/><Relationship Id="rId80" Type="http://schemas.openxmlformats.org/officeDocument/2006/relationships/externalLink" Target="externalLinks/externalLink44.xml"/><Relationship Id="rId85" Type="http://schemas.openxmlformats.org/officeDocument/2006/relationships/sharedStrings" Target="sharedStrings.xml"/><Relationship Id="rId163" Type="http://schemas.microsoft.com/office/2017/10/relationships/person" Target="persons/person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 Id="rId67"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70" Type="http://schemas.openxmlformats.org/officeDocument/2006/relationships/externalLink" Target="externalLinks/externalLink34.xml"/><Relationship Id="rId75" Type="http://schemas.openxmlformats.org/officeDocument/2006/relationships/externalLink" Target="externalLinks/externalLink39.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externalLink" Target="externalLinks/externalLink29.xml"/><Relationship Id="rId73" Type="http://schemas.openxmlformats.org/officeDocument/2006/relationships/externalLink" Target="externalLinks/externalLink37.xml"/><Relationship Id="rId78" Type="http://schemas.openxmlformats.org/officeDocument/2006/relationships/externalLink" Target="externalLinks/externalLink42.xml"/><Relationship Id="rId81" Type="http://schemas.openxmlformats.org/officeDocument/2006/relationships/externalLink" Target="externalLinks/externalLink45.xml"/><Relationship Id="rId86" Type="http://schemas.openxmlformats.org/officeDocument/2006/relationships/calcChain" Target="calcChain.xml"/><Relationship Id="rId16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76" Type="http://schemas.openxmlformats.org/officeDocument/2006/relationships/externalLink" Target="externalLinks/externalLink40.xml"/><Relationship Id="rId7" Type="http://schemas.openxmlformats.org/officeDocument/2006/relationships/worksheet" Target="worksheets/sheet7.xml"/><Relationship Id="rId71" Type="http://schemas.openxmlformats.org/officeDocument/2006/relationships/externalLink" Target="externalLinks/externalLink3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66" Type="http://schemas.openxmlformats.org/officeDocument/2006/relationships/externalLink" Target="externalLinks/externalLink30.xml"/><Relationship Id="rId61" Type="http://schemas.openxmlformats.org/officeDocument/2006/relationships/externalLink" Target="externalLinks/externalLink25.xml"/><Relationship Id="rId82" Type="http://schemas.openxmlformats.org/officeDocument/2006/relationships/externalLink" Target="externalLinks/externalLink46.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editAs="oneCell">
    <xdr:from>
      <xdr:col>0</xdr:col>
      <xdr:colOff>1028700</xdr:colOff>
      <xdr:row>1</xdr:row>
      <xdr:rowOff>0</xdr:rowOff>
    </xdr:from>
    <xdr:to>
      <xdr:col>1</xdr:col>
      <xdr:colOff>76200</xdr:colOff>
      <xdr:row>2</xdr:row>
      <xdr:rowOff>38100</xdr:rowOff>
    </xdr:to>
    <xdr:sp macro="" textlink="">
      <xdr:nvSpPr>
        <xdr:cNvPr id="2" name="Text Box 1">
          <a:extLst>
            <a:ext uri="{FF2B5EF4-FFF2-40B4-BE49-F238E27FC236}">
              <a16:creationId xmlns:a16="http://schemas.microsoft.com/office/drawing/2014/main" id="{E3C438D9-93E7-4352-8B27-14C94C8380CC}"/>
            </a:ext>
          </a:extLst>
        </xdr:cNvPr>
        <xdr:cNvSpPr txBox="1">
          <a:spLocks noChangeArrowheads="1"/>
        </xdr:cNvSpPr>
      </xdr:nvSpPr>
      <xdr:spPr bwMode="auto">
        <a:xfrm>
          <a:off x="1562100" y="2428875"/>
          <a:ext cx="76200" cy="200025"/>
        </a:xfrm>
        <a:prstGeom prst="rect">
          <a:avLst/>
        </a:prstGeom>
        <a:noFill/>
        <a:ln w="9525">
          <a:noFill/>
          <a:miter lim="800000"/>
          <a:headEnd/>
          <a:tailEnd/>
        </a:ln>
      </xdr:spPr>
    </xdr:sp>
    <xdr:clientData/>
  </xdr:twoCellAnchor>
  <xdr:twoCellAnchor editAs="oneCell">
    <xdr:from>
      <xdr:col>1</xdr:col>
      <xdr:colOff>1028700</xdr:colOff>
      <xdr:row>0</xdr:row>
      <xdr:rowOff>0</xdr:rowOff>
    </xdr:from>
    <xdr:to>
      <xdr:col>1</xdr:col>
      <xdr:colOff>1104900</xdr:colOff>
      <xdr:row>1</xdr:row>
      <xdr:rowOff>38100</xdr:rowOff>
    </xdr:to>
    <xdr:sp macro="" textlink="">
      <xdr:nvSpPr>
        <xdr:cNvPr id="3" name="Text Box 2">
          <a:extLst>
            <a:ext uri="{FF2B5EF4-FFF2-40B4-BE49-F238E27FC236}">
              <a16:creationId xmlns:a16="http://schemas.microsoft.com/office/drawing/2014/main" id="{89468E10-A465-453D-8B16-21491C193A40}"/>
            </a:ext>
          </a:extLst>
        </xdr:cNvPr>
        <xdr:cNvSpPr txBox="1">
          <a:spLocks noChangeArrowheads="1"/>
        </xdr:cNvSpPr>
      </xdr:nvSpPr>
      <xdr:spPr bwMode="auto">
        <a:xfrm>
          <a:off x="1562100" y="1828800"/>
          <a:ext cx="76200" cy="200025"/>
        </a:xfrm>
        <a:prstGeom prst="rect">
          <a:avLst/>
        </a:prstGeom>
        <a:noFill/>
        <a:ln w="9525">
          <a:noFill/>
          <a:miter lim="800000"/>
          <a:headEnd/>
          <a:tailEnd/>
        </a:ln>
      </xdr:spPr>
    </xdr:sp>
    <xdr:clientData/>
  </xdr:twoCellAnchor>
  <xdr:twoCellAnchor editAs="oneCell">
    <xdr:from>
      <xdr:col>0</xdr:col>
      <xdr:colOff>1028700</xdr:colOff>
      <xdr:row>1</xdr:row>
      <xdr:rowOff>0</xdr:rowOff>
    </xdr:from>
    <xdr:to>
      <xdr:col>1</xdr:col>
      <xdr:colOff>76200</xdr:colOff>
      <xdr:row>2</xdr:row>
      <xdr:rowOff>38100</xdr:rowOff>
    </xdr:to>
    <xdr:sp macro="" textlink="">
      <xdr:nvSpPr>
        <xdr:cNvPr id="4" name="Text Box 3">
          <a:extLst>
            <a:ext uri="{FF2B5EF4-FFF2-40B4-BE49-F238E27FC236}">
              <a16:creationId xmlns:a16="http://schemas.microsoft.com/office/drawing/2014/main" id="{EA0A40AC-2ACD-4DEC-B846-D939D121A991}"/>
            </a:ext>
          </a:extLst>
        </xdr:cNvPr>
        <xdr:cNvSpPr txBox="1">
          <a:spLocks noChangeArrowheads="1"/>
        </xdr:cNvSpPr>
      </xdr:nvSpPr>
      <xdr:spPr bwMode="auto">
        <a:xfrm>
          <a:off x="1562100" y="24288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1428750</xdr:colOff>
      <xdr:row>4</xdr:row>
      <xdr:rowOff>142875</xdr:rowOff>
    </xdr:from>
    <xdr:ext cx="199644" cy="50546"/>
    <xdr:sp macro="" textlink="">
      <xdr:nvSpPr>
        <xdr:cNvPr id="2" name="Text Box 3">
          <a:extLst>
            <a:ext uri="{FF2B5EF4-FFF2-40B4-BE49-F238E27FC236}">
              <a16:creationId xmlns:a16="http://schemas.microsoft.com/office/drawing/2014/main" id="{FA6F4D79-A75D-47BE-8586-702B8E11A281}"/>
            </a:ext>
          </a:extLst>
        </xdr:cNvPr>
        <xdr:cNvSpPr txBox="1">
          <a:spLocks noChangeArrowheads="1"/>
        </xdr:cNvSpPr>
      </xdr:nvSpPr>
      <xdr:spPr bwMode="auto">
        <a:xfrm>
          <a:off x="2019300" y="790575"/>
          <a:ext cx="199644" cy="50546"/>
        </a:xfrm>
        <a:prstGeom prst="rect">
          <a:avLst/>
        </a:prstGeom>
        <a:noFill/>
        <a:ln w="9525">
          <a:noFill/>
          <a:miter lim="800000"/>
          <a:headEnd/>
          <a:tailEnd/>
        </a:ln>
      </xdr:spPr>
    </xdr:sp>
    <xdr:clientData/>
  </xdr:oneCellAnchor>
  <xdr:oneCellAnchor>
    <xdr:from>
      <xdr:col>0</xdr:col>
      <xdr:colOff>1028700</xdr:colOff>
      <xdr:row>0</xdr:row>
      <xdr:rowOff>0</xdr:rowOff>
    </xdr:from>
    <xdr:ext cx="199644" cy="51308"/>
    <xdr:sp macro="" textlink="">
      <xdr:nvSpPr>
        <xdr:cNvPr id="3" name="Text Box 6">
          <a:extLst>
            <a:ext uri="{FF2B5EF4-FFF2-40B4-BE49-F238E27FC236}">
              <a16:creationId xmlns:a16="http://schemas.microsoft.com/office/drawing/2014/main" id="{DB679E27-E0FE-4CDF-AC6B-380EDF1EF672}"/>
            </a:ext>
          </a:extLst>
        </xdr:cNvPr>
        <xdr:cNvSpPr txBox="1">
          <a:spLocks noChangeArrowheads="1"/>
        </xdr:cNvSpPr>
      </xdr:nvSpPr>
      <xdr:spPr bwMode="auto">
        <a:xfrm>
          <a:off x="1619250" y="790575"/>
          <a:ext cx="199644" cy="51308"/>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1028700</xdr:colOff>
      <xdr:row>0</xdr:row>
      <xdr:rowOff>0</xdr:rowOff>
    </xdr:from>
    <xdr:to>
      <xdr:col>1</xdr:col>
      <xdr:colOff>199644</xdr:colOff>
      <xdr:row>0</xdr:row>
      <xdr:rowOff>50546</xdr:rowOff>
    </xdr:to>
    <xdr:sp macro="" textlink="">
      <xdr:nvSpPr>
        <xdr:cNvPr id="2" name="Text Box 3">
          <a:extLst>
            <a:ext uri="{FF2B5EF4-FFF2-40B4-BE49-F238E27FC236}">
              <a16:creationId xmlns:a16="http://schemas.microsoft.com/office/drawing/2014/main" id="{97305460-365E-46A3-99BB-6296CB2166D9}"/>
            </a:ext>
          </a:extLst>
        </xdr:cNvPr>
        <xdr:cNvSpPr txBox="1">
          <a:spLocks noChangeArrowheads="1"/>
        </xdr:cNvSpPr>
      </xdr:nvSpPr>
      <xdr:spPr bwMode="auto">
        <a:xfrm>
          <a:off x="1543050" y="485775"/>
          <a:ext cx="199644" cy="50546"/>
        </a:xfrm>
        <a:prstGeom prst="rect">
          <a:avLst/>
        </a:prstGeom>
        <a:noFill/>
        <a:ln w="9525">
          <a:noFill/>
          <a:miter lim="800000"/>
          <a:headEnd/>
          <a:tailEnd/>
        </a:ln>
      </xdr:spPr>
    </xdr:sp>
    <xdr:clientData/>
  </xdr:twoCellAnchor>
  <xdr:twoCellAnchor editAs="oneCell">
    <xdr:from>
      <xdr:col>0</xdr:col>
      <xdr:colOff>1028700</xdr:colOff>
      <xdr:row>0</xdr:row>
      <xdr:rowOff>0</xdr:rowOff>
    </xdr:from>
    <xdr:to>
      <xdr:col>1</xdr:col>
      <xdr:colOff>199644</xdr:colOff>
      <xdr:row>0</xdr:row>
      <xdr:rowOff>51308</xdr:rowOff>
    </xdr:to>
    <xdr:sp macro="" textlink="">
      <xdr:nvSpPr>
        <xdr:cNvPr id="3" name="Text Box 6">
          <a:extLst>
            <a:ext uri="{FF2B5EF4-FFF2-40B4-BE49-F238E27FC236}">
              <a16:creationId xmlns:a16="http://schemas.microsoft.com/office/drawing/2014/main" id="{CFF2C824-7F1E-482D-A561-2A2E558236C8}"/>
            </a:ext>
          </a:extLst>
        </xdr:cNvPr>
        <xdr:cNvSpPr txBox="1">
          <a:spLocks noChangeArrowheads="1"/>
        </xdr:cNvSpPr>
      </xdr:nvSpPr>
      <xdr:spPr bwMode="auto">
        <a:xfrm>
          <a:off x="1543050" y="114300"/>
          <a:ext cx="199644" cy="51308"/>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1028700</xdr:colOff>
      <xdr:row>2</xdr:row>
      <xdr:rowOff>0</xdr:rowOff>
    </xdr:from>
    <xdr:to>
      <xdr:col>1</xdr:col>
      <xdr:colOff>199644</xdr:colOff>
      <xdr:row>2</xdr:row>
      <xdr:rowOff>50546</xdr:rowOff>
    </xdr:to>
    <xdr:sp macro="" textlink="">
      <xdr:nvSpPr>
        <xdr:cNvPr id="2" name="Text Box 3">
          <a:extLst>
            <a:ext uri="{FF2B5EF4-FFF2-40B4-BE49-F238E27FC236}">
              <a16:creationId xmlns:a16="http://schemas.microsoft.com/office/drawing/2014/main" id="{02701372-19BE-41FB-84DE-0D3F5F8AD43C}"/>
            </a:ext>
          </a:extLst>
        </xdr:cNvPr>
        <xdr:cNvSpPr txBox="1">
          <a:spLocks noChangeArrowheads="1"/>
        </xdr:cNvSpPr>
      </xdr:nvSpPr>
      <xdr:spPr bwMode="auto">
        <a:xfrm>
          <a:off x="1543050" y="1247775"/>
          <a:ext cx="199644" cy="50546"/>
        </a:xfrm>
        <a:prstGeom prst="rect">
          <a:avLst/>
        </a:prstGeom>
        <a:noFill/>
        <a:ln w="9525">
          <a:noFill/>
          <a:miter lim="800000"/>
          <a:headEnd/>
          <a:tailEnd/>
        </a:ln>
      </xdr:spPr>
    </xdr:sp>
    <xdr:clientData/>
  </xdr:twoCellAnchor>
  <xdr:twoCellAnchor editAs="oneCell">
    <xdr:from>
      <xdr:col>0</xdr:col>
      <xdr:colOff>1028700</xdr:colOff>
      <xdr:row>0</xdr:row>
      <xdr:rowOff>0</xdr:rowOff>
    </xdr:from>
    <xdr:to>
      <xdr:col>1</xdr:col>
      <xdr:colOff>199644</xdr:colOff>
      <xdr:row>0</xdr:row>
      <xdr:rowOff>51308</xdr:rowOff>
    </xdr:to>
    <xdr:sp macro="" textlink="">
      <xdr:nvSpPr>
        <xdr:cNvPr id="3" name="Text Box 6">
          <a:extLst>
            <a:ext uri="{FF2B5EF4-FFF2-40B4-BE49-F238E27FC236}">
              <a16:creationId xmlns:a16="http://schemas.microsoft.com/office/drawing/2014/main" id="{CA48B7EF-C3D2-49E8-87BB-6CA1F81C301E}"/>
            </a:ext>
          </a:extLst>
        </xdr:cNvPr>
        <xdr:cNvSpPr txBox="1">
          <a:spLocks noChangeArrowheads="1"/>
        </xdr:cNvSpPr>
      </xdr:nvSpPr>
      <xdr:spPr bwMode="auto">
        <a:xfrm>
          <a:off x="1543050" y="981075"/>
          <a:ext cx="199644" cy="51308"/>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1028700</xdr:colOff>
      <xdr:row>9</xdr:row>
      <xdr:rowOff>0</xdr:rowOff>
    </xdr:from>
    <xdr:to>
      <xdr:col>1</xdr:col>
      <xdr:colOff>1228344</xdr:colOff>
      <xdr:row>9</xdr:row>
      <xdr:rowOff>50546</xdr:rowOff>
    </xdr:to>
    <xdr:sp macro="" textlink="">
      <xdr:nvSpPr>
        <xdr:cNvPr id="2" name="Text Box 3">
          <a:extLst>
            <a:ext uri="{FF2B5EF4-FFF2-40B4-BE49-F238E27FC236}">
              <a16:creationId xmlns:a16="http://schemas.microsoft.com/office/drawing/2014/main" id="{336245C8-BB84-42F2-AC6E-54FDBB07A498}"/>
            </a:ext>
          </a:extLst>
        </xdr:cNvPr>
        <xdr:cNvSpPr txBox="1">
          <a:spLocks noChangeArrowheads="1"/>
        </xdr:cNvSpPr>
      </xdr:nvSpPr>
      <xdr:spPr bwMode="auto">
        <a:xfrm>
          <a:off x="1466850" y="2724150"/>
          <a:ext cx="199644" cy="50546"/>
        </a:xfrm>
        <a:prstGeom prst="rect">
          <a:avLst/>
        </a:prstGeom>
        <a:noFill/>
        <a:ln w="9525">
          <a:noFill/>
          <a:miter lim="800000"/>
          <a:headEnd/>
          <a:tailEnd/>
        </a:ln>
      </xdr:spPr>
    </xdr:sp>
    <xdr:clientData/>
  </xdr:twoCellAnchor>
  <xdr:twoCellAnchor editAs="oneCell">
    <xdr:from>
      <xdr:col>1</xdr:col>
      <xdr:colOff>1028700</xdr:colOff>
      <xdr:row>9</xdr:row>
      <xdr:rowOff>0</xdr:rowOff>
    </xdr:from>
    <xdr:to>
      <xdr:col>1</xdr:col>
      <xdr:colOff>1228344</xdr:colOff>
      <xdr:row>9</xdr:row>
      <xdr:rowOff>51308</xdr:rowOff>
    </xdr:to>
    <xdr:sp macro="" textlink="">
      <xdr:nvSpPr>
        <xdr:cNvPr id="3" name="Text Box 6">
          <a:extLst>
            <a:ext uri="{FF2B5EF4-FFF2-40B4-BE49-F238E27FC236}">
              <a16:creationId xmlns:a16="http://schemas.microsoft.com/office/drawing/2014/main" id="{04AD19CE-2D2D-478E-82C6-F11035623C51}"/>
            </a:ext>
          </a:extLst>
        </xdr:cNvPr>
        <xdr:cNvSpPr txBox="1">
          <a:spLocks noChangeArrowheads="1"/>
        </xdr:cNvSpPr>
      </xdr:nvSpPr>
      <xdr:spPr bwMode="auto">
        <a:xfrm>
          <a:off x="1466850" y="2724150"/>
          <a:ext cx="199644" cy="51308"/>
        </a:xfrm>
        <a:prstGeom prst="rect">
          <a:avLst/>
        </a:prstGeom>
        <a:noFill/>
        <a:ln w="9525">
          <a:noFill/>
          <a:miter lim="800000"/>
          <a:headEnd/>
          <a:tailEnd/>
        </a:ln>
      </xdr:spPr>
    </xdr:sp>
    <xdr:clientData/>
  </xdr:twoCellAnchor>
  <xdr:twoCellAnchor editAs="oneCell">
    <xdr:from>
      <xdr:col>0</xdr:col>
      <xdr:colOff>1028700</xdr:colOff>
      <xdr:row>0</xdr:row>
      <xdr:rowOff>0</xdr:rowOff>
    </xdr:from>
    <xdr:to>
      <xdr:col>1</xdr:col>
      <xdr:colOff>199644</xdr:colOff>
      <xdr:row>0</xdr:row>
      <xdr:rowOff>50546</xdr:rowOff>
    </xdr:to>
    <xdr:sp macro="" textlink="">
      <xdr:nvSpPr>
        <xdr:cNvPr id="4" name="Text Box 3">
          <a:extLst>
            <a:ext uri="{FF2B5EF4-FFF2-40B4-BE49-F238E27FC236}">
              <a16:creationId xmlns:a16="http://schemas.microsoft.com/office/drawing/2014/main" id="{6794189C-354F-41DE-AEF3-4DEEEE418F96}"/>
            </a:ext>
          </a:extLst>
        </xdr:cNvPr>
        <xdr:cNvSpPr txBox="1">
          <a:spLocks noChangeArrowheads="1"/>
        </xdr:cNvSpPr>
      </xdr:nvSpPr>
      <xdr:spPr bwMode="auto">
        <a:xfrm>
          <a:off x="1466850" y="1133475"/>
          <a:ext cx="199644" cy="50546"/>
        </a:xfrm>
        <a:prstGeom prst="rect">
          <a:avLst/>
        </a:prstGeom>
        <a:noFill/>
        <a:ln w="9525">
          <a:noFill/>
          <a:miter lim="800000"/>
          <a:headEnd/>
          <a:tailEnd/>
        </a:ln>
      </xdr:spPr>
    </xdr:sp>
    <xdr:clientData/>
  </xdr:twoCellAnchor>
  <xdr:twoCellAnchor editAs="oneCell">
    <xdr:from>
      <xdr:col>0</xdr:col>
      <xdr:colOff>1028700</xdr:colOff>
      <xdr:row>0</xdr:row>
      <xdr:rowOff>0</xdr:rowOff>
    </xdr:from>
    <xdr:to>
      <xdr:col>1</xdr:col>
      <xdr:colOff>199644</xdr:colOff>
      <xdr:row>0</xdr:row>
      <xdr:rowOff>51308</xdr:rowOff>
    </xdr:to>
    <xdr:sp macro="" textlink="">
      <xdr:nvSpPr>
        <xdr:cNvPr id="5" name="Text Box 6">
          <a:extLst>
            <a:ext uri="{FF2B5EF4-FFF2-40B4-BE49-F238E27FC236}">
              <a16:creationId xmlns:a16="http://schemas.microsoft.com/office/drawing/2014/main" id="{A9F33C84-B921-4D1C-9343-22BF12A4DFA4}"/>
            </a:ext>
          </a:extLst>
        </xdr:cNvPr>
        <xdr:cNvSpPr txBox="1">
          <a:spLocks noChangeArrowheads="1"/>
        </xdr:cNvSpPr>
      </xdr:nvSpPr>
      <xdr:spPr bwMode="auto">
        <a:xfrm>
          <a:off x="1466850" y="161925"/>
          <a:ext cx="199644" cy="51308"/>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DESIGN%20OFFICE\PHYLLIS\Silas\Henry\Sinohydro+Machiri%20Priced%20BQs\BUNGOMA\BUNGOMA%20TREATMENT%20WORKS%20(BQ%20B1-B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220.215.2\Work%20Folders\DESIGN%20OFFICE\PHYLLIS\Silas\Henry\Sinohydro+Machiri%20Priced%20BQs\BUNGOMA\BUNGOMA%20TREATMENT%20WORKS%20(BQ%20B1-B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Henry\Sinohydro+Machiri%20Priced%20BQs\BUNGOMA\BUNGOMA%20TREATMENT%20WORKS%20(BQ%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Documents%20and%20Settings\All%20Users\Documents\Henry\Sinohydro+Machiri%20Priced%20BQs\BUNGOMA\BUNGOMA%20TREATMENT%20WORKS%20(BQ%20B1-B1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llen\documents\Documents%20and%20Settings\All%20Users\Documents\Henry\Sinohydro+Machiri%20Priced%20BQs\BUNGOMA\BUNGOMA%20TREATMENT%20WORKS%20(BQ%20B1-B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Henry\Sinohydro+Machiri%20Priced%20BQs\BUNGOMA\BUNGOMA%20TREATMENT%20WORKS%20(BQ%20B1-B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On-going%20Jobs\Nzoia\NZOIA\PHASE%20I\Tendering%20Stage\Tender%20Documents\Sinohydro+Machiri%20Priced%20BQs\WEBUYE\WEBUYE%20REHABILITATION%20BOQ.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220.215.2\Work%20Folders\On-going%20Jobs\Nzoia\NZOIA\PHASE%20I\Tendering%20Stage\Tender%20Documents\Sinohydro+Machiri%20Priced%20BQs\WEBUYE\WEBUYE%20REHABILITATION%20BOQ.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DESIGN%20OFFICE\PHYLLIS\Silas\On-going%20Jobs\Nzoia\NZOIA\PHASE%20I\Tendering%20Stage\Tender%20Documents\Sinohydro+Machiri%20Priced%20BQs\WEBUYE\WEBUYE%20REHABILITATION%20BOQ.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92.220.215.2\Work%20Folders\DESIGN%20OFFICE\PHYLLIS\Silas\On-going%20Jobs\Nzoia\NZOIA\PHASE%20I\Tendering%20Stage\Tender%20Documents\Sinohydro+Machiri%20Priced%20BQs\WEBUYE\WEBUYE%20REHABILITATION%20BOQ.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On-going%20Jobs\Nzoia\NZOIA\PHASE%20I\Tendering%20Stage\Tender%20Documents\Sinohydro+Machiri%20Priced%20BQs\WEBUYE\WEBUYE%20REHABILITATION%20BOQ.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Henry\Sinohydro+Machiri%20Priced%20BQs\BUNGOMA\BUNGOMA%20TREATMENT%20WORKS%20(BQ%20B1-B1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On-going%20Jobs\Nzoia\NZOIA\PHASE%20I\Tendering%20Stage\Tender%20Documents\Sinohydro+Machiri%20Priced%20BQs\WEBUYE\WEBUYE%20REHABILITATION%20BOQ.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CUMENTS\PHYLLIS\LOT%20I,II,III&amp;IV\Bid%20docs\FINAL%20DOCS\Maua%20Water%20Supply%20and%20Sewerage\VOL%20I\Henry\Sinohydro+Machiri%20Priced%20BQs\BUNGOMA\BUNGOMA%20TREATMENT%20WORKS%20(BQ%20B1-B1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My%20Documents\My%20Documents\MINE\BUSIA-MUMIAS%20IPC-55(Feb-02)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220.215.2\Work%20Folders\My%20Documents\My%20Documents\MINE\BUSIA-MUMIAS%20IPC-55(Feb-02)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ileserver\Home$\My%20Documents\My%20Documents\MINE\BUSIA-MUMIAS%20IPC-55(Feb-02)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My%20Documents\My%20Documents\MINE\IPC-54(Nov-01)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92.220.215.2\Work%20Folders\My%20Documents\My%20Documents\MINE\IPC-54(Nov-01)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server\Home$\My%20Documents\My%20Documents\MINE\IPC-54(Nov-01)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Users\Paul%20Kogo\Documents\User's%20Docs\Phase%20I\Nzoia%20Ph%201%20Tender%20Docs\Volume%20II\Sinohydro+Machiri%20Priced%20BQs\KITALE\KITALE%20BOQs%20-%20Rehabilitation%20Work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220.215.2\Work%20Folders\DOCUMENTS\PHYLLIS\LOT%20I,II,III&amp;IV\Bid%20docs\FINAL%20DOCS\Maua%20Water%20Supply%20and%20Sewerage\VOL%20I\Henry\Sinohydro+Machiri%20Priced%20BQs\BUNGOMA\BUNGOMA%20TREATMENT%20WORKS%20(BQ%20B1-B1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erver\Home$\Users\Paul%20Kogo\Documents\User's%20Docs\Phase%20I\Nzoia%20Ph%201%20Tender%20Docs\Volume%20II\Sinohydro+Machiri%20Priced%20BQs\KITALE\KITALE%20BOQs%20-%20Rehabilitation%20Work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92.220.215.2\Work%20Folders\Users\Paul%20Kogo\Documents\User's%20Docs\Phase%20I\Nzoia%20Ph%201%20Tender%20Docs\Volume%20II\Sinohydro+Machiri%20Priced%20BQs\KITALE\KITALE%20BOQs%20-%20Rehabilitation%20Work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Z:\1.%20On-going%20Jobs\Othaya-Mukurweini-Maua\Design%20&amp;%20Bidding%20Stage\Maua\Bidding%20Documents\VOL%20I\Henry\Sinohydro+Machiri%20Priced%20BQs\BUNGOMA\BUNGOMA%20TREATMENT%20WORKS%20(BQ%20B1-B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92.220.215.2\Work%20Folders\1.%20On-going%20Jobs\Othaya-Mukurweini-Maua\Design%20&amp;%20Bidding%20Stage\Maua\Bidding%20Documents\VOL%20I\Henry\Sinohydro+Machiri%20Priced%20BQs\BUNGOMA\BUNGOMA%20TREATMENT%20WORKS%20(BQ%20B1-B1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Tana%20Documents/Combined%20Folder/NAROMORU%20MTP%20DOCS/WATER%20SUPPLY/BOQ/Naromoru%20water%20Engineer's%20estimates%20rev%201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68223BBE\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2782FBE8\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Henry\Sinohydro+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220.215.2\Work%20Folders\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 val="IPC-49SUMWORK"/>
      <sheetName val="IPC-55SUMWORK"/>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 val="IPC-49SUMWORK"/>
      <sheetName val="IPC-55SUMWORK"/>
      <sheetName val="standard"/>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 val="Rates"/>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IPC-55SUMWORK"/>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Front page"/>
      <sheetName val="standard"/>
    </sheetNames>
    <sheetDataSet>
      <sheetData sheetId="0">
        <row r="9">
          <cell r="K9">
            <v>0.92</v>
          </cell>
        </row>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 val="IPC-55SUMWORK"/>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 val="Rates"/>
      <sheetName val="IPC-55SUMWORK"/>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IPC-49SUMWORK"/>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IPC-49SUMWORK"/>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P &amp; G BILL"/>
      <sheetName val="Collection Sheet 1"/>
      <sheetName val="Section 1 Summary Sheet"/>
      <sheetName val="Bill No. 2.1"/>
      <sheetName val="Collection Sheet 2.1 "/>
      <sheetName val="Bill No. 2.2"/>
      <sheetName val="Collection Sheet 2.2"/>
      <sheetName val="Section 2 Summary Sheet"/>
      <sheetName val="Bill No. 3.1"/>
      <sheetName val="Collection Sheet 3.1"/>
      <sheetName val="Bill No. 3.2"/>
      <sheetName val="Collection Sheet 3.2"/>
      <sheetName val="Bill No. 3.3"/>
      <sheetName val="Collection Sheet 3.3"/>
      <sheetName val="Bill No. 3.4"/>
      <sheetName val="Collection Sheet 3.4"/>
      <sheetName val="Bill No. 3.5"/>
      <sheetName val="Collection Sheet 3.5"/>
      <sheetName val="Bill No. 3.6"/>
      <sheetName val=" Collection Sheet 3.6"/>
      <sheetName val="Bill No. 3.7"/>
      <sheetName val=" Collection Sheet 3.7 "/>
      <sheetName val="Bill No. 3.8"/>
      <sheetName val="Collection Sheet 3.8"/>
      <sheetName val="Bill No. 3.9 "/>
      <sheetName val="Collection Sheet 3.9"/>
      <sheetName val="Bill No. 3.10"/>
      <sheetName val="Collection Sheet 3.10"/>
      <sheetName val="Bill No. 3.11"/>
      <sheetName val="Collection Sheet 3.11"/>
      <sheetName val="Bill No. 3.12"/>
      <sheetName val="Collection Sheet 3.12"/>
      <sheetName val="Section 3 Summary Sheet"/>
      <sheetName val="Bill No. 4.1"/>
      <sheetName val="Collection Sheet 4.1"/>
      <sheetName val="Bill No. 4.2"/>
      <sheetName val="Collection Sheet 4.2"/>
      <sheetName val="Bill No. 4.3"/>
      <sheetName val="Collection Sheet 4.3"/>
      <sheetName val="Bill No. 4.4"/>
      <sheetName val="Collection Sheet 4.4"/>
      <sheetName val="Bill No. 4.5"/>
      <sheetName val="Collection Sheet 4.5"/>
      <sheetName val="Bill No. 4.6"/>
      <sheetName val="Collection Sheet 4.6"/>
      <sheetName val="Bill No. 4.7"/>
      <sheetName val="Collection Sheet 4.7"/>
      <sheetName val="Bill No. 4.8"/>
      <sheetName val="Collection Sheet 4.8"/>
      <sheetName val="Bill No. 4.9"/>
      <sheetName val="Collection Sheet 4.9"/>
      <sheetName val="Bill No. 4.10"/>
      <sheetName val="Collection Sheet 4.10"/>
      <sheetName val="Section 4 Summary Sheet "/>
      <sheetName val="Bill No. 5.1"/>
      <sheetName val="Collection Sheet 5.1"/>
      <sheetName val="Bill No. 5.2"/>
      <sheetName val="Collection Sheet 5.2"/>
      <sheetName val="Section 5 Summary Sheet  "/>
      <sheetName val="Bill No. 6"/>
      <sheetName val="Collection Sheet 6"/>
      <sheetName val="Section 6 Summary Shee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2">
          <cell r="E32">
            <v>150</v>
          </cell>
        </row>
      </sheetData>
      <sheetData sheetId="14"/>
      <sheetData sheetId="15">
        <row r="26">
          <cell r="E26">
            <v>1550</v>
          </cell>
        </row>
      </sheetData>
      <sheetData sheetId="16"/>
      <sheetData sheetId="17"/>
      <sheetData sheetId="18"/>
      <sheetData sheetId="19"/>
      <sheetData sheetId="20"/>
      <sheetData sheetId="21">
        <row r="188">
          <cell r="E188">
            <v>600</v>
          </cell>
        </row>
      </sheetData>
      <sheetData sheetId="22"/>
      <sheetData sheetId="23">
        <row r="28">
          <cell r="E28">
            <v>12500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A3" t="str">
            <v>BILL No. 5.1</v>
          </cell>
          <cell r="B3"/>
          <cell r="C3"/>
          <cell r="D3"/>
          <cell r="E3"/>
          <cell r="F3"/>
        </row>
        <row r="5">
          <cell r="A5" t="str">
            <v xml:space="preserve">BREAK PRESSURE TANKS 3NR (5m3) </v>
          </cell>
          <cell r="B5"/>
          <cell r="C5"/>
          <cell r="D5"/>
          <cell r="E5"/>
          <cell r="F5"/>
        </row>
      </sheetData>
      <sheetData sheetId="56"/>
      <sheetData sheetId="57"/>
      <sheetData sheetId="58"/>
      <sheetData sheetId="59"/>
      <sheetData sheetId="60"/>
      <sheetData sheetId="61"/>
      <sheetData sheetId="6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5">
    <pageSetUpPr fitToPage="1"/>
  </sheetPr>
  <dimension ref="A1:E88"/>
  <sheetViews>
    <sheetView view="pageBreakPreview" zoomScaleNormal="100" zoomScaleSheetLayoutView="100" workbookViewId="0">
      <selection activeCell="E16" sqref="E2:E16"/>
    </sheetView>
  </sheetViews>
  <sheetFormatPr defaultRowHeight="12.5" x14ac:dyDescent="0.25"/>
  <cols>
    <col min="1" max="1" width="10" style="1078" customWidth="1"/>
    <col min="2" max="2" width="57.81640625" style="1081" customWidth="1"/>
    <col min="3" max="3" width="5.7265625" style="1081" customWidth="1"/>
    <col min="4" max="4" width="30" style="1086" customWidth="1"/>
    <col min="5" max="5" width="15" style="1055" bestFit="1" customWidth="1"/>
    <col min="6" max="258" width="9.1796875" style="1055"/>
    <col min="259" max="259" width="59.54296875" style="1055" customWidth="1"/>
    <col min="260" max="260" width="21.26953125" style="1055" customWidth="1"/>
    <col min="261" max="514" width="9.1796875" style="1055"/>
    <col min="515" max="515" width="59.54296875" style="1055" customWidth="1"/>
    <col min="516" max="516" width="21.26953125" style="1055" customWidth="1"/>
    <col min="517" max="770" width="9.1796875" style="1055"/>
    <col min="771" max="771" width="59.54296875" style="1055" customWidth="1"/>
    <col min="772" max="772" width="21.26953125" style="1055" customWidth="1"/>
    <col min="773" max="1026" width="9.1796875" style="1055"/>
    <col min="1027" max="1027" width="59.54296875" style="1055" customWidth="1"/>
    <col min="1028" max="1028" width="21.26953125" style="1055" customWidth="1"/>
    <col min="1029" max="1282" width="9.1796875" style="1055"/>
    <col min="1283" max="1283" width="59.54296875" style="1055" customWidth="1"/>
    <col min="1284" max="1284" width="21.26953125" style="1055" customWidth="1"/>
    <col min="1285" max="1538" width="9.1796875" style="1055"/>
    <col min="1539" max="1539" width="59.54296875" style="1055" customWidth="1"/>
    <col min="1540" max="1540" width="21.26953125" style="1055" customWidth="1"/>
    <col min="1541" max="1794" width="9.1796875" style="1055"/>
    <col min="1795" max="1795" width="59.54296875" style="1055" customWidth="1"/>
    <col min="1796" max="1796" width="21.26953125" style="1055" customWidth="1"/>
    <col min="1797" max="2050" width="9.1796875" style="1055"/>
    <col min="2051" max="2051" width="59.54296875" style="1055" customWidth="1"/>
    <col min="2052" max="2052" width="21.26953125" style="1055" customWidth="1"/>
    <col min="2053" max="2306" width="9.1796875" style="1055"/>
    <col min="2307" max="2307" width="59.54296875" style="1055" customWidth="1"/>
    <col min="2308" max="2308" width="21.26953125" style="1055" customWidth="1"/>
    <col min="2309" max="2562" width="9.1796875" style="1055"/>
    <col min="2563" max="2563" width="59.54296875" style="1055" customWidth="1"/>
    <col min="2564" max="2564" width="21.26953125" style="1055" customWidth="1"/>
    <col min="2565" max="2818" width="9.1796875" style="1055"/>
    <col min="2819" max="2819" width="59.54296875" style="1055" customWidth="1"/>
    <col min="2820" max="2820" width="21.26953125" style="1055" customWidth="1"/>
    <col min="2821" max="3074" width="9.1796875" style="1055"/>
    <col min="3075" max="3075" width="59.54296875" style="1055" customWidth="1"/>
    <col min="3076" max="3076" width="21.26953125" style="1055" customWidth="1"/>
    <col min="3077" max="3330" width="9.1796875" style="1055"/>
    <col min="3331" max="3331" width="59.54296875" style="1055" customWidth="1"/>
    <col min="3332" max="3332" width="21.26953125" style="1055" customWidth="1"/>
    <col min="3333" max="3586" width="9.1796875" style="1055"/>
    <col min="3587" max="3587" width="59.54296875" style="1055" customWidth="1"/>
    <col min="3588" max="3588" width="21.26953125" style="1055" customWidth="1"/>
    <col min="3589" max="3842" width="9.1796875" style="1055"/>
    <col min="3843" max="3843" width="59.54296875" style="1055" customWidth="1"/>
    <col min="3844" max="3844" width="21.26953125" style="1055" customWidth="1"/>
    <col min="3845" max="4098" width="9.1796875" style="1055"/>
    <col min="4099" max="4099" width="59.54296875" style="1055" customWidth="1"/>
    <col min="4100" max="4100" width="21.26953125" style="1055" customWidth="1"/>
    <col min="4101" max="4354" width="9.1796875" style="1055"/>
    <col min="4355" max="4355" width="59.54296875" style="1055" customWidth="1"/>
    <col min="4356" max="4356" width="21.26953125" style="1055" customWidth="1"/>
    <col min="4357" max="4610" width="9.1796875" style="1055"/>
    <col min="4611" max="4611" width="59.54296875" style="1055" customWidth="1"/>
    <col min="4612" max="4612" width="21.26953125" style="1055" customWidth="1"/>
    <col min="4613" max="4866" width="9.1796875" style="1055"/>
    <col min="4867" max="4867" width="59.54296875" style="1055" customWidth="1"/>
    <col min="4868" max="4868" width="21.26953125" style="1055" customWidth="1"/>
    <col min="4869" max="5122" width="9.1796875" style="1055"/>
    <col min="5123" max="5123" width="59.54296875" style="1055" customWidth="1"/>
    <col min="5124" max="5124" width="21.26953125" style="1055" customWidth="1"/>
    <col min="5125" max="5378" width="9.1796875" style="1055"/>
    <col min="5379" max="5379" width="59.54296875" style="1055" customWidth="1"/>
    <col min="5380" max="5380" width="21.26953125" style="1055" customWidth="1"/>
    <col min="5381" max="5634" width="9.1796875" style="1055"/>
    <col min="5635" max="5635" width="59.54296875" style="1055" customWidth="1"/>
    <col min="5636" max="5636" width="21.26953125" style="1055" customWidth="1"/>
    <col min="5637" max="5890" width="9.1796875" style="1055"/>
    <col min="5891" max="5891" width="59.54296875" style="1055" customWidth="1"/>
    <col min="5892" max="5892" width="21.26953125" style="1055" customWidth="1"/>
    <col min="5893" max="6146" width="9.1796875" style="1055"/>
    <col min="6147" max="6147" width="59.54296875" style="1055" customWidth="1"/>
    <col min="6148" max="6148" width="21.26953125" style="1055" customWidth="1"/>
    <col min="6149" max="6402" width="9.1796875" style="1055"/>
    <col min="6403" max="6403" width="59.54296875" style="1055" customWidth="1"/>
    <col min="6404" max="6404" width="21.26953125" style="1055" customWidth="1"/>
    <col min="6405" max="6658" width="9.1796875" style="1055"/>
    <col min="6659" max="6659" width="59.54296875" style="1055" customWidth="1"/>
    <col min="6660" max="6660" width="21.26953125" style="1055" customWidth="1"/>
    <col min="6661" max="6914" width="9.1796875" style="1055"/>
    <col min="6915" max="6915" width="59.54296875" style="1055" customWidth="1"/>
    <col min="6916" max="6916" width="21.26953125" style="1055" customWidth="1"/>
    <col min="6917" max="7170" width="9.1796875" style="1055"/>
    <col min="7171" max="7171" width="59.54296875" style="1055" customWidth="1"/>
    <col min="7172" max="7172" width="21.26953125" style="1055" customWidth="1"/>
    <col min="7173" max="7426" width="9.1796875" style="1055"/>
    <col min="7427" max="7427" width="59.54296875" style="1055" customWidth="1"/>
    <col min="7428" max="7428" width="21.26953125" style="1055" customWidth="1"/>
    <col min="7429" max="7682" width="9.1796875" style="1055"/>
    <col min="7683" max="7683" width="59.54296875" style="1055" customWidth="1"/>
    <col min="7684" max="7684" width="21.26953125" style="1055" customWidth="1"/>
    <col min="7685" max="7938" width="9.1796875" style="1055"/>
    <col min="7939" max="7939" width="59.54296875" style="1055" customWidth="1"/>
    <col min="7940" max="7940" width="21.26953125" style="1055" customWidth="1"/>
    <col min="7941" max="8194" width="9.1796875" style="1055"/>
    <col min="8195" max="8195" width="59.54296875" style="1055" customWidth="1"/>
    <col min="8196" max="8196" width="21.26953125" style="1055" customWidth="1"/>
    <col min="8197" max="8450" width="9.1796875" style="1055"/>
    <col min="8451" max="8451" width="59.54296875" style="1055" customWidth="1"/>
    <col min="8452" max="8452" width="21.26953125" style="1055" customWidth="1"/>
    <col min="8453" max="8706" width="9.1796875" style="1055"/>
    <col min="8707" max="8707" width="59.54296875" style="1055" customWidth="1"/>
    <col min="8708" max="8708" width="21.26953125" style="1055" customWidth="1"/>
    <col min="8709" max="8962" width="9.1796875" style="1055"/>
    <col min="8963" max="8963" width="59.54296875" style="1055" customWidth="1"/>
    <col min="8964" max="8964" width="21.26953125" style="1055" customWidth="1"/>
    <col min="8965" max="9218" width="9.1796875" style="1055"/>
    <col min="9219" max="9219" width="59.54296875" style="1055" customWidth="1"/>
    <col min="9220" max="9220" width="21.26953125" style="1055" customWidth="1"/>
    <col min="9221" max="9474" width="9.1796875" style="1055"/>
    <col min="9475" max="9475" width="59.54296875" style="1055" customWidth="1"/>
    <col min="9476" max="9476" width="21.26953125" style="1055" customWidth="1"/>
    <col min="9477" max="9730" width="9.1796875" style="1055"/>
    <col min="9731" max="9731" width="59.54296875" style="1055" customWidth="1"/>
    <col min="9732" max="9732" width="21.26953125" style="1055" customWidth="1"/>
    <col min="9733" max="9986" width="9.1796875" style="1055"/>
    <col min="9987" max="9987" width="59.54296875" style="1055" customWidth="1"/>
    <col min="9988" max="9988" width="21.26953125" style="1055" customWidth="1"/>
    <col min="9989" max="10242" width="9.1796875" style="1055"/>
    <col min="10243" max="10243" width="59.54296875" style="1055" customWidth="1"/>
    <col min="10244" max="10244" width="21.26953125" style="1055" customWidth="1"/>
    <col min="10245" max="10498" width="9.1796875" style="1055"/>
    <col min="10499" max="10499" width="59.54296875" style="1055" customWidth="1"/>
    <col min="10500" max="10500" width="21.26953125" style="1055" customWidth="1"/>
    <col min="10501" max="10754" width="9.1796875" style="1055"/>
    <col min="10755" max="10755" width="59.54296875" style="1055" customWidth="1"/>
    <col min="10756" max="10756" width="21.26953125" style="1055" customWidth="1"/>
    <col min="10757" max="11010" width="9.1796875" style="1055"/>
    <col min="11011" max="11011" width="59.54296875" style="1055" customWidth="1"/>
    <col min="11012" max="11012" width="21.26953125" style="1055" customWidth="1"/>
    <col min="11013" max="11266" width="9.1796875" style="1055"/>
    <col min="11267" max="11267" width="59.54296875" style="1055" customWidth="1"/>
    <col min="11268" max="11268" width="21.26953125" style="1055" customWidth="1"/>
    <col min="11269" max="11522" width="9.1796875" style="1055"/>
    <col min="11523" max="11523" width="59.54296875" style="1055" customWidth="1"/>
    <col min="11524" max="11524" width="21.26953125" style="1055" customWidth="1"/>
    <col min="11525" max="11778" width="9.1796875" style="1055"/>
    <col min="11779" max="11779" width="59.54296875" style="1055" customWidth="1"/>
    <col min="11780" max="11780" width="21.26953125" style="1055" customWidth="1"/>
    <col min="11781" max="12034" width="9.1796875" style="1055"/>
    <col min="12035" max="12035" width="59.54296875" style="1055" customWidth="1"/>
    <col min="12036" max="12036" width="21.26953125" style="1055" customWidth="1"/>
    <col min="12037" max="12290" width="9.1796875" style="1055"/>
    <col min="12291" max="12291" width="59.54296875" style="1055" customWidth="1"/>
    <col min="12292" max="12292" width="21.26953125" style="1055" customWidth="1"/>
    <col min="12293" max="12546" width="9.1796875" style="1055"/>
    <col min="12547" max="12547" width="59.54296875" style="1055" customWidth="1"/>
    <col min="12548" max="12548" width="21.26953125" style="1055" customWidth="1"/>
    <col min="12549" max="12802" width="9.1796875" style="1055"/>
    <col min="12803" max="12803" width="59.54296875" style="1055" customWidth="1"/>
    <col min="12804" max="12804" width="21.26953125" style="1055" customWidth="1"/>
    <col min="12805" max="13058" width="9.1796875" style="1055"/>
    <col min="13059" max="13059" width="59.54296875" style="1055" customWidth="1"/>
    <col min="13060" max="13060" width="21.26953125" style="1055" customWidth="1"/>
    <col min="13061" max="13314" width="9.1796875" style="1055"/>
    <col min="13315" max="13315" width="59.54296875" style="1055" customWidth="1"/>
    <col min="13316" max="13316" width="21.26953125" style="1055" customWidth="1"/>
    <col min="13317" max="13570" width="9.1796875" style="1055"/>
    <col min="13571" max="13571" width="59.54296875" style="1055" customWidth="1"/>
    <col min="13572" max="13572" width="21.26953125" style="1055" customWidth="1"/>
    <col min="13573" max="13826" width="9.1796875" style="1055"/>
    <col min="13827" max="13827" width="59.54296875" style="1055" customWidth="1"/>
    <col min="13828" max="13828" width="21.26953125" style="1055" customWidth="1"/>
    <col min="13829" max="14082" width="9.1796875" style="1055"/>
    <col min="14083" max="14083" width="59.54296875" style="1055" customWidth="1"/>
    <col min="14084" max="14084" width="21.26953125" style="1055" customWidth="1"/>
    <col min="14085" max="14338" width="9.1796875" style="1055"/>
    <col min="14339" max="14339" width="59.54296875" style="1055" customWidth="1"/>
    <col min="14340" max="14340" width="21.26953125" style="1055" customWidth="1"/>
    <col min="14341" max="14594" width="9.1796875" style="1055"/>
    <col min="14595" max="14595" width="59.54296875" style="1055" customWidth="1"/>
    <col min="14596" max="14596" width="21.26953125" style="1055" customWidth="1"/>
    <col min="14597" max="14850" width="9.1796875" style="1055"/>
    <col min="14851" max="14851" width="59.54296875" style="1055" customWidth="1"/>
    <col min="14852" max="14852" width="21.26953125" style="1055" customWidth="1"/>
    <col min="14853" max="15106" width="9.1796875" style="1055"/>
    <col min="15107" max="15107" width="59.54296875" style="1055" customWidth="1"/>
    <col min="15108" max="15108" width="21.26953125" style="1055" customWidth="1"/>
    <col min="15109" max="15362" width="9.1796875" style="1055"/>
    <col min="15363" max="15363" width="59.54296875" style="1055" customWidth="1"/>
    <col min="15364" max="15364" width="21.26953125" style="1055" customWidth="1"/>
    <col min="15365" max="15618" width="9.1796875" style="1055"/>
    <col min="15619" max="15619" width="59.54296875" style="1055" customWidth="1"/>
    <col min="15620" max="15620" width="21.26953125" style="1055" customWidth="1"/>
    <col min="15621" max="15874" width="9.1796875" style="1055"/>
    <col min="15875" max="15875" width="59.54296875" style="1055" customWidth="1"/>
    <col min="15876" max="15876" width="21.26953125" style="1055" customWidth="1"/>
    <col min="15877" max="16130" width="9.1796875" style="1055"/>
    <col min="16131" max="16131" width="59.54296875" style="1055" customWidth="1"/>
    <col min="16132" max="16132" width="21.26953125" style="1055" customWidth="1"/>
    <col min="16133" max="16384" width="9.1796875" style="1055"/>
  </cols>
  <sheetData>
    <row r="1" spans="1:4" ht="19.5" customHeight="1" x14ac:dyDescent="0.25">
      <c r="A1" s="1750" t="s">
        <v>2314</v>
      </c>
      <c r="B1" s="1751"/>
      <c r="C1" s="1751"/>
      <c r="D1" s="1752"/>
    </row>
    <row r="2" spans="1:4" ht="19.5" customHeight="1" x14ac:dyDescent="0.25">
      <c r="A2" s="1756"/>
      <c r="B2" s="1757"/>
      <c r="C2" s="1757"/>
      <c r="D2" s="1758"/>
    </row>
    <row r="3" spans="1:4" ht="20.25" customHeight="1" x14ac:dyDescent="0.25">
      <c r="A3" s="1753" t="s">
        <v>1916</v>
      </c>
      <c r="B3" s="1754"/>
      <c r="C3" s="1754"/>
      <c r="D3" s="1755"/>
    </row>
    <row r="4" spans="1:4" ht="26.25" customHeight="1" x14ac:dyDescent="0.25">
      <c r="A4" s="1747"/>
      <c r="B4" s="1748"/>
      <c r="C4" s="1748"/>
      <c r="D4" s="1749"/>
    </row>
    <row r="5" spans="1:4" ht="25.5" customHeight="1" x14ac:dyDescent="0.25">
      <c r="A5" s="1298" t="s">
        <v>1917</v>
      </c>
      <c r="B5" s="1299" t="s">
        <v>1</v>
      </c>
      <c r="C5" s="1300"/>
      <c r="D5" s="1301" t="s">
        <v>1918</v>
      </c>
    </row>
    <row r="6" spans="1:4" ht="15.75" customHeight="1" thickBot="1" x14ac:dyDescent="0.35">
      <c r="A6" s="1056"/>
      <c r="B6" s="1057"/>
      <c r="C6" s="1058"/>
      <c r="D6" s="1059" t="s">
        <v>1588</v>
      </c>
    </row>
    <row r="7" spans="1:4" ht="33" customHeight="1" x14ac:dyDescent="0.25">
      <c r="A7" s="1060">
        <v>1</v>
      </c>
      <c r="B7" s="1061" t="s">
        <v>1919</v>
      </c>
      <c r="C7" s="1062"/>
      <c r="D7" s="1063"/>
    </row>
    <row r="8" spans="1:4" ht="33" customHeight="1" x14ac:dyDescent="0.25">
      <c r="A8" s="1060">
        <v>2</v>
      </c>
      <c r="B8" s="1087" t="s">
        <v>2315</v>
      </c>
      <c r="C8" s="1062"/>
      <c r="D8" s="1063"/>
    </row>
    <row r="9" spans="1:4" ht="33" customHeight="1" x14ac:dyDescent="0.25">
      <c r="A9" s="1060">
        <v>3</v>
      </c>
      <c r="B9" s="1087" t="s">
        <v>2316</v>
      </c>
      <c r="C9" s="1062"/>
      <c r="D9" s="1063"/>
    </row>
    <row r="10" spans="1:4" ht="33" customHeight="1" x14ac:dyDescent="0.25">
      <c r="A10" s="1060">
        <v>4</v>
      </c>
      <c r="B10" s="1087" t="s">
        <v>2317</v>
      </c>
      <c r="C10" s="1062"/>
      <c r="D10" s="1063"/>
    </row>
    <row r="11" spans="1:4" s="1716" customFormat="1" ht="33" customHeight="1" x14ac:dyDescent="0.25">
      <c r="A11" s="1712">
        <v>5</v>
      </c>
      <c r="B11" s="1713" t="s">
        <v>2512</v>
      </c>
      <c r="C11" s="1714"/>
      <c r="D11" s="1715"/>
    </row>
    <row r="12" spans="1:4" ht="26.25" customHeight="1" x14ac:dyDescent="0.25">
      <c r="A12" s="1064">
        <v>6</v>
      </c>
      <c r="B12" s="1466" t="s">
        <v>2715</v>
      </c>
      <c r="C12" s="1065"/>
      <c r="D12" s="1066"/>
    </row>
    <row r="13" spans="1:4" ht="30" customHeight="1" x14ac:dyDescent="0.25">
      <c r="A13" s="1067"/>
      <c r="B13" s="1068" t="s">
        <v>1920</v>
      </c>
      <c r="C13" s="1068" t="s">
        <v>1921</v>
      </c>
      <c r="D13" s="1069"/>
    </row>
    <row r="14" spans="1:4" ht="30" customHeight="1" x14ac:dyDescent="0.25">
      <c r="A14" s="1070"/>
      <c r="B14" s="1071" t="s">
        <v>2884</v>
      </c>
      <c r="C14" s="1071" t="s">
        <v>1922</v>
      </c>
      <c r="D14" s="1072"/>
    </row>
    <row r="15" spans="1:4" ht="30" customHeight="1" x14ac:dyDescent="0.25">
      <c r="A15" s="1073"/>
      <c r="B15" s="1071" t="s">
        <v>1923</v>
      </c>
      <c r="C15" s="1071" t="s">
        <v>1924</v>
      </c>
      <c r="D15" s="1072"/>
    </row>
    <row r="16" spans="1:4" ht="30" customHeight="1" x14ac:dyDescent="0.25">
      <c r="A16" s="1073"/>
      <c r="B16" s="1074" t="s">
        <v>1925</v>
      </c>
      <c r="C16" s="1074" t="s">
        <v>1926</v>
      </c>
      <c r="D16" s="1072"/>
    </row>
    <row r="17" spans="1:5" ht="30" customHeight="1" thickBot="1" x14ac:dyDescent="0.35">
      <c r="A17" s="1075"/>
      <c r="B17" s="1076" t="s">
        <v>1927</v>
      </c>
      <c r="C17" s="1076"/>
      <c r="D17" s="1302"/>
      <c r="E17" s="1077"/>
    </row>
    <row r="18" spans="1:5" ht="13" hidden="1" thickBot="1" x14ac:dyDescent="0.3">
      <c r="B18" s="1079"/>
      <c r="C18" s="1055"/>
      <c r="D18" s="1080"/>
    </row>
    <row r="19" spans="1:5" x14ac:dyDescent="0.25">
      <c r="D19" s="1082"/>
    </row>
    <row r="20" spans="1:5" x14ac:dyDescent="0.25">
      <c r="A20" s="1083"/>
      <c r="B20" s="1084"/>
      <c r="C20" s="1084"/>
      <c r="D20" s="1082"/>
    </row>
    <row r="21" spans="1:5" x14ac:dyDescent="0.25">
      <c r="A21" s="1083"/>
      <c r="B21" s="1084"/>
      <c r="C21" s="1084"/>
      <c r="D21" s="1082"/>
    </row>
    <row r="22" spans="1:5" x14ac:dyDescent="0.25">
      <c r="A22" s="1083"/>
      <c r="B22" s="1084"/>
      <c r="C22" s="1084"/>
      <c r="D22" s="1082"/>
    </row>
    <row r="23" spans="1:5" x14ac:dyDescent="0.25">
      <c r="A23" s="1083"/>
      <c r="B23" s="1084"/>
      <c r="C23" s="1084"/>
      <c r="D23" s="1082"/>
    </row>
    <row r="24" spans="1:5" x14ac:dyDescent="0.25">
      <c r="A24" s="1083"/>
      <c r="B24" s="1084"/>
      <c r="C24" s="1084"/>
      <c r="D24" s="1082"/>
    </row>
    <row r="25" spans="1:5" x14ac:dyDescent="0.25">
      <c r="A25" s="1083"/>
      <c r="B25" s="1084"/>
      <c r="C25" s="1084"/>
      <c r="D25" s="1082"/>
    </row>
    <row r="26" spans="1:5" x14ac:dyDescent="0.25">
      <c r="A26" s="1083"/>
      <c r="B26" s="1084"/>
      <c r="C26" s="1084"/>
      <c r="D26" s="1082"/>
    </row>
    <row r="27" spans="1:5" x14ac:dyDescent="0.25">
      <c r="A27" s="1083"/>
      <c r="B27" s="1084"/>
      <c r="C27" s="1084"/>
      <c r="D27" s="1082"/>
    </row>
    <row r="28" spans="1:5" x14ac:dyDescent="0.25">
      <c r="A28" s="1083"/>
      <c r="B28" s="1084"/>
      <c r="C28" s="1084"/>
      <c r="D28" s="1082"/>
    </row>
    <row r="29" spans="1:5" x14ac:dyDescent="0.25">
      <c r="A29" s="1083"/>
      <c r="B29" s="1084"/>
      <c r="C29" s="1084"/>
      <c r="D29" s="1082"/>
    </row>
    <row r="30" spans="1:5" x14ac:dyDescent="0.25">
      <c r="A30" s="1083"/>
      <c r="B30" s="1084"/>
      <c r="C30" s="1084"/>
      <c r="D30" s="1082"/>
    </row>
    <row r="31" spans="1:5" x14ac:dyDescent="0.25">
      <c r="A31" s="1083"/>
      <c r="B31" s="1084"/>
      <c r="C31" s="1084"/>
      <c r="D31" s="1082"/>
    </row>
    <row r="32" spans="1:5" x14ac:dyDescent="0.25">
      <c r="A32" s="1083"/>
      <c r="B32" s="1084"/>
      <c r="C32" s="1084"/>
      <c r="D32" s="1082"/>
    </row>
    <row r="33" spans="1:4" x14ac:dyDescent="0.25">
      <c r="A33" s="1083"/>
      <c r="B33" s="1084"/>
      <c r="C33" s="1084"/>
      <c r="D33" s="1082"/>
    </row>
    <row r="34" spans="1:4" x14ac:dyDescent="0.25">
      <c r="A34" s="1083"/>
      <c r="B34" s="1084"/>
      <c r="C34" s="1084"/>
      <c r="D34" s="1082"/>
    </row>
    <row r="35" spans="1:4" x14ac:dyDescent="0.25">
      <c r="A35" s="1083"/>
      <c r="B35" s="1084"/>
      <c r="C35" s="1084"/>
      <c r="D35" s="1082"/>
    </row>
    <row r="36" spans="1:4" x14ac:dyDescent="0.25">
      <c r="A36" s="1083"/>
      <c r="B36" s="1084"/>
      <c r="C36" s="1084"/>
      <c r="D36" s="1082"/>
    </row>
    <row r="37" spans="1:4" x14ac:dyDescent="0.25">
      <c r="A37" s="1083"/>
      <c r="B37" s="1084"/>
      <c r="C37" s="1084"/>
      <c r="D37" s="1082"/>
    </row>
    <row r="38" spans="1:4" x14ac:dyDescent="0.25">
      <c r="A38" s="1083"/>
      <c r="B38" s="1084"/>
      <c r="C38" s="1084"/>
      <c r="D38" s="1082"/>
    </row>
    <row r="39" spans="1:4" x14ac:dyDescent="0.25">
      <c r="D39" s="1085"/>
    </row>
    <row r="40" spans="1:4" x14ac:dyDescent="0.25">
      <c r="D40" s="1085"/>
    </row>
    <row r="41" spans="1:4" x14ac:dyDescent="0.25">
      <c r="D41" s="1085"/>
    </row>
    <row r="42" spans="1:4" x14ac:dyDescent="0.25">
      <c r="D42" s="1085"/>
    </row>
    <row r="43" spans="1:4" x14ac:dyDescent="0.25">
      <c r="D43" s="1085"/>
    </row>
    <row r="44" spans="1:4" x14ac:dyDescent="0.25">
      <c r="D44" s="1085"/>
    </row>
    <row r="45" spans="1:4" x14ac:dyDescent="0.25">
      <c r="D45" s="1085"/>
    </row>
    <row r="46" spans="1:4" x14ac:dyDescent="0.25">
      <c r="D46" s="1085"/>
    </row>
    <row r="47" spans="1:4" x14ac:dyDescent="0.25">
      <c r="D47" s="1085"/>
    </row>
    <row r="48" spans="1:4" x14ac:dyDescent="0.25">
      <c r="D48" s="1085"/>
    </row>
    <row r="49" spans="4:4" x14ac:dyDescent="0.25">
      <c r="D49" s="1085"/>
    </row>
    <row r="50" spans="4:4" x14ac:dyDescent="0.25">
      <c r="D50" s="1085"/>
    </row>
    <row r="51" spans="4:4" x14ac:dyDescent="0.25">
      <c r="D51" s="1085"/>
    </row>
    <row r="52" spans="4:4" x14ac:dyDescent="0.25">
      <c r="D52" s="1085"/>
    </row>
    <row r="53" spans="4:4" x14ac:dyDescent="0.25">
      <c r="D53" s="1085"/>
    </row>
    <row r="54" spans="4:4" x14ac:dyDescent="0.25">
      <c r="D54" s="1085"/>
    </row>
    <row r="55" spans="4:4" x14ac:dyDescent="0.25">
      <c r="D55" s="1085"/>
    </row>
    <row r="56" spans="4:4" x14ac:dyDescent="0.25">
      <c r="D56" s="1085"/>
    </row>
    <row r="57" spans="4:4" x14ac:dyDescent="0.25">
      <c r="D57" s="1085"/>
    </row>
    <row r="58" spans="4:4" x14ac:dyDescent="0.25">
      <c r="D58" s="1085"/>
    </row>
    <row r="59" spans="4:4" x14ac:dyDescent="0.25">
      <c r="D59" s="1085"/>
    </row>
    <row r="60" spans="4:4" x14ac:dyDescent="0.25">
      <c r="D60" s="1085"/>
    </row>
    <row r="61" spans="4:4" x14ac:dyDescent="0.25">
      <c r="D61" s="1085"/>
    </row>
    <row r="62" spans="4:4" x14ac:dyDescent="0.25">
      <c r="D62" s="1085"/>
    </row>
    <row r="63" spans="4:4" x14ac:dyDescent="0.25">
      <c r="D63" s="1085"/>
    </row>
    <row r="64" spans="4:4" x14ac:dyDescent="0.25">
      <c r="D64" s="1085"/>
    </row>
    <row r="65" spans="4:4" x14ac:dyDescent="0.25">
      <c r="D65" s="1085"/>
    </row>
    <row r="66" spans="4:4" x14ac:dyDescent="0.25">
      <c r="D66" s="1085"/>
    </row>
    <row r="67" spans="4:4" x14ac:dyDescent="0.25">
      <c r="D67" s="1085"/>
    </row>
    <row r="68" spans="4:4" x14ac:dyDescent="0.25">
      <c r="D68" s="1085"/>
    </row>
    <row r="69" spans="4:4" x14ac:dyDescent="0.25">
      <c r="D69" s="1085"/>
    </row>
    <row r="70" spans="4:4" x14ac:dyDescent="0.25">
      <c r="D70" s="1085"/>
    </row>
    <row r="71" spans="4:4" x14ac:dyDescent="0.25">
      <c r="D71" s="1085"/>
    </row>
    <row r="72" spans="4:4" x14ac:dyDescent="0.25">
      <c r="D72" s="1085"/>
    </row>
    <row r="73" spans="4:4" x14ac:dyDescent="0.25">
      <c r="D73" s="1085"/>
    </row>
    <row r="74" spans="4:4" x14ac:dyDescent="0.25">
      <c r="D74" s="1085"/>
    </row>
    <row r="75" spans="4:4" x14ac:dyDescent="0.25">
      <c r="D75" s="1085"/>
    </row>
    <row r="76" spans="4:4" x14ac:dyDescent="0.25">
      <c r="D76" s="1085"/>
    </row>
    <row r="77" spans="4:4" x14ac:dyDescent="0.25">
      <c r="D77" s="1085"/>
    </row>
    <row r="78" spans="4:4" x14ac:dyDescent="0.25">
      <c r="D78" s="1085"/>
    </row>
    <row r="79" spans="4:4" x14ac:dyDescent="0.25">
      <c r="D79" s="1085"/>
    </row>
    <row r="80" spans="4:4" x14ac:dyDescent="0.25">
      <c r="D80" s="1085"/>
    </row>
    <row r="81" spans="4:4" x14ac:dyDescent="0.25">
      <c r="D81" s="1085"/>
    </row>
    <row r="82" spans="4:4" x14ac:dyDescent="0.25">
      <c r="D82" s="1085"/>
    </row>
    <row r="83" spans="4:4" x14ac:dyDescent="0.25">
      <c r="D83" s="1085"/>
    </row>
    <row r="84" spans="4:4" x14ac:dyDescent="0.25">
      <c r="D84" s="1085"/>
    </row>
    <row r="85" spans="4:4" x14ac:dyDescent="0.25">
      <c r="D85" s="1085"/>
    </row>
    <row r="86" spans="4:4" x14ac:dyDescent="0.25">
      <c r="D86" s="1085"/>
    </row>
    <row r="87" spans="4:4" x14ac:dyDescent="0.25">
      <c r="D87" s="1085"/>
    </row>
    <row r="88" spans="4:4" x14ac:dyDescent="0.25">
      <c r="D88" s="1085"/>
    </row>
  </sheetData>
  <mergeCells count="4">
    <mergeCell ref="A4:D4"/>
    <mergeCell ref="A1:D1"/>
    <mergeCell ref="A3:D3"/>
    <mergeCell ref="A2:D2"/>
  </mergeCells>
  <pageMargins left="0.7" right="0.7" top="0.75" bottom="0.75" header="0.3" footer="0.3"/>
  <pageSetup paperSize="9" scale="86" fitToHeight="0" orientation="portrait" r:id="rId1"/>
  <headerFooter alignWithMargins="0">
    <oddFooter>&amp;CPage &amp;P of &amp;N&amp;RGrand Summary</oddFooter>
  </headerFooter>
  <rowBreaks count="1" manualBreakCount="1">
    <brk id="1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C33"/>
  <sheetViews>
    <sheetView view="pageBreakPreview" topLeftCell="B1" zoomScaleSheetLayoutView="100" workbookViewId="0">
      <selection activeCell="C10" sqref="C10:C21"/>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823" t="str">
        <f>'Sedimentation Tanks'!A1:F1</f>
        <v>TETU-AGUTHI WATER SUPPLY PROJECT</v>
      </c>
      <c r="B1" s="1824"/>
      <c r="C1" s="1825"/>
    </row>
    <row r="2" spans="1:3" ht="13" x14ac:dyDescent="0.25">
      <c r="A2" s="588"/>
      <c r="B2" s="592"/>
      <c r="C2" s="593"/>
    </row>
    <row r="3" spans="1:3" ht="12.75" customHeight="1" x14ac:dyDescent="0.25">
      <c r="A3" s="1797" t="str">
        <f>'Sedimentation Tanks'!A3:F3</f>
        <v>BILL No. 3.3</v>
      </c>
      <c r="B3" s="1798"/>
      <c r="C3" s="1799"/>
    </row>
    <row r="4" spans="1:3" x14ac:dyDescent="0.25">
      <c r="A4" s="588"/>
      <c r="B4" s="590"/>
      <c r="C4" s="591"/>
    </row>
    <row r="5" spans="1:3" ht="13.5" thickBot="1" x14ac:dyDescent="0.3">
      <c r="A5" s="1826" t="s">
        <v>2023</v>
      </c>
      <c r="B5" s="1827"/>
      <c r="C5" s="182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C9" s="754"/>
    </row>
    <row r="10" spans="1:3" s="589" customFormat="1" x14ac:dyDescent="0.25">
      <c r="A10" s="601"/>
      <c r="B10" s="755" t="s">
        <v>2141</v>
      </c>
    </row>
    <row r="11" spans="1:3" x14ac:dyDescent="0.25">
      <c r="A11" s="588"/>
      <c r="B11" s="599"/>
      <c r="C11" s="587"/>
    </row>
    <row r="12" spans="1:3" s="589" customFormat="1" x14ac:dyDescent="0.25">
      <c r="A12" s="601"/>
      <c r="B12" s="755" t="s">
        <v>2142</v>
      </c>
    </row>
    <row r="13" spans="1:3" x14ac:dyDescent="0.25">
      <c r="A13" s="588"/>
      <c r="B13" s="599"/>
      <c r="C13" s="587"/>
    </row>
    <row r="14" spans="1:3" s="589" customFormat="1" x14ac:dyDescent="0.25">
      <c r="A14" s="601"/>
      <c r="B14" s="755" t="s">
        <v>2143</v>
      </c>
    </row>
    <row r="15" spans="1:3" x14ac:dyDescent="0.25">
      <c r="A15" s="588"/>
      <c r="B15" s="599"/>
      <c r="C15" s="587"/>
    </row>
    <row r="16" spans="1:3" s="589" customFormat="1" x14ac:dyDescent="0.25">
      <c r="A16" s="601"/>
      <c r="B16" s="755" t="s">
        <v>2144</v>
      </c>
    </row>
    <row r="17" spans="1:3" x14ac:dyDescent="0.25">
      <c r="A17" s="588"/>
      <c r="B17" s="599"/>
      <c r="C17" s="587"/>
    </row>
    <row r="18" spans="1:3" s="589" customFormat="1" x14ac:dyDescent="0.25">
      <c r="A18" s="601"/>
      <c r="B18" s="602" t="s">
        <v>1553</v>
      </c>
    </row>
    <row r="19" spans="1:3" x14ac:dyDescent="0.25">
      <c r="A19" s="588"/>
      <c r="B19" s="599"/>
      <c r="C19" s="587"/>
    </row>
    <row r="20" spans="1:3" x14ac:dyDescent="0.25">
      <c r="A20" s="604"/>
      <c r="B20" s="605"/>
      <c r="C20" s="587"/>
    </row>
    <row r="21" spans="1:3" ht="13.5" thickBot="1" x14ac:dyDescent="0.3">
      <c r="A21" s="1792" t="s">
        <v>1566</v>
      </c>
      <c r="B21" s="1793"/>
      <c r="C21" s="587"/>
    </row>
    <row r="22" spans="1:3" x14ac:dyDescent="0.25">
      <c r="A22" s="588"/>
      <c r="B22" s="608"/>
      <c r="C22" s="609"/>
    </row>
    <row r="23" spans="1:3" x14ac:dyDescent="0.25">
      <c r="A23" s="588"/>
      <c r="B23" s="608"/>
      <c r="C23" s="609"/>
    </row>
    <row r="24" spans="1:3" x14ac:dyDescent="0.25">
      <c r="A24" s="588"/>
      <c r="B24" s="608"/>
      <c r="C24" s="609"/>
    </row>
    <row r="25" spans="1:3" x14ac:dyDescent="0.25">
      <c r="A25" s="588"/>
      <c r="B25" s="608"/>
      <c r="C25" s="609"/>
    </row>
    <row r="26" spans="1:3" x14ac:dyDescent="0.25">
      <c r="A26" s="588"/>
      <c r="B26" s="608"/>
      <c r="C26" s="609"/>
    </row>
    <row r="27" spans="1:3" x14ac:dyDescent="0.25">
      <c r="A27" s="588"/>
      <c r="B27" s="608"/>
      <c r="C27" s="609"/>
    </row>
    <row r="28" spans="1:3" x14ac:dyDescent="0.25">
      <c r="A28" s="588"/>
      <c r="B28" s="608"/>
      <c r="C28" s="609"/>
    </row>
    <row r="29" spans="1:3" x14ac:dyDescent="0.25">
      <c r="A29" s="588"/>
      <c r="B29" s="608"/>
      <c r="C29" s="609"/>
    </row>
    <row r="30" spans="1:3" x14ac:dyDescent="0.25">
      <c r="A30" s="588"/>
      <c r="B30" s="608"/>
      <c r="C30" s="609"/>
    </row>
    <row r="31" spans="1:3" ht="13" thickBot="1" x14ac:dyDescent="0.3">
      <c r="A31" s="594"/>
      <c r="B31" s="610"/>
      <c r="C31" s="611"/>
    </row>
    <row r="33" spans="3:3" x14ac:dyDescent="0.25">
      <c r="C33" s="612"/>
    </row>
  </sheetData>
  <mergeCells count="4">
    <mergeCell ref="A21:B21"/>
    <mergeCell ref="A1:C1"/>
    <mergeCell ref="A3:C3"/>
    <mergeCell ref="A5:C5"/>
  </mergeCells>
  <pageMargins left="0.5" right="0.5" top="1" bottom="1" header="0.5" footer="0.5"/>
  <pageSetup paperSize="9" scale="90" orientation="portrait" r:id="rId1"/>
  <headerFooter alignWithMargins="0">
    <oddHeader>&amp;C&amp;"Arial,Bold"&amp;12BILL No. 3.3 COLLECTION SHEET</oddHeader>
    <oddFooter>&amp;C&amp;"Arial,Regular"Page &amp;P of &amp;N&amp;RCollection Sheet - Bill No. 3.3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G654"/>
  <sheetViews>
    <sheetView showZeros="0" view="pageBreakPreview" zoomScaleNormal="100" zoomScaleSheetLayoutView="100" workbookViewId="0">
      <selection activeCell="F9" sqref="F9:F629"/>
    </sheetView>
  </sheetViews>
  <sheetFormatPr defaultRowHeight="13" x14ac:dyDescent="0.3"/>
  <cols>
    <col min="1" max="1" width="7.26953125" style="216" customWidth="1"/>
    <col min="2" max="2" width="52.81640625" style="143" customWidth="1"/>
    <col min="3" max="3" width="5.7265625" style="114" customWidth="1"/>
    <col min="4" max="4" width="10.26953125" style="217" customWidth="1"/>
    <col min="5" max="5" width="14.26953125" style="218" customWidth="1"/>
    <col min="6" max="6" width="17" style="1027" customWidth="1"/>
    <col min="7" max="7" width="9.1796875" style="114"/>
    <col min="8" max="8" width="13.81640625" style="143" customWidth="1"/>
    <col min="9" max="9" width="12.453125" style="143" customWidth="1"/>
    <col min="10" max="255" width="9.1796875" style="143"/>
    <col min="256" max="256" width="7.26953125" style="143" customWidth="1"/>
    <col min="257" max="257" width="52.1796875" style="143" customWidth="1"/>
    <col min="258" max="258" width="4.54296875" style="143" customWidth="1"/>
    <col min="259" max="259" width="10.26953125" style="143" customWidth="1"/>
    <col min="260" max="260" width="10.7265625" style="143" customWidth="1"/>
    <col min="261" max="261" width="12.453125" style="143" customWidth="1"/>
    <col min="262" max="262" width="0" style="143" hidden="1" customWidth="1"/>
    <col min="263" max="263" width="9.1796875" style="143"/>
    <col min="264" max="264" width="13.81640625" style="143" customWidth="1"/>
    <col min="265" max="265" width="12.453125" style="143" customWidth="1"/>
    <col min="266" max="511" width="9.1796875" style="143"/>
    <col min="512" max="512" width="7.26953125" style="143" customWidth="1"/>
    <col min="513" max="513" width="52.1796875" style="143" customWidth="1"/>
    <col min="514" max="514" width="4.54296875" style="143" customWidth="1"/>
    <col min="515" max="515" width="10.26953125" style="143" customWidth="1"/>
    <col min="516" max="516" width="10.7265625" style="143" customWidth="1"/>
    <col min="517" max="517" width="12.453125" style="143" customWidth="1"/>
    <col min="518" max="518" width="0" style="143" hidden="1" customWidth="1"/>
    <col min="519" max="519" width="9.1796875" style="143"/>
    <col min="520" max="520" width="13.81640625" style="143" customWidth="1"/>
    <col min="521" max="521" width="12.453125" style="143" customWidth="1"/>
    <col min="522" max="767" width="9.1796875" style="143"/>
    <col min="768" max="768" width="7.26953125" style="143" customWidth="1"/>
    <col min="769" max="769" width="52.1796875" style="143" customWidth="1"/>
    <col min="770" max="770" width="4.54296875" style="143" customWidth="1"/>
    <col min="771" max="771" width="10.26953125" style="143" customWidth="1"/>
    <col min="772" max="772" width="10.7265625" style="143" customWidth="1"/>
    <col min="773" max="773" width="12.453125" style="143" customWidth="1"/>
    <col min="774" max="774" width="0" style="143" hidden="1" customWidth="1"/>
    <col min="775" max="775" width="9.1796875" style="143"/>
    <col min="776" max="776" width="13.81640625" style="143" customWidth="1"/>
    <col min="777" max="777" width="12.453125" style="143" customWidth="1"/>
    <col min="778" max="1023" width="9.1796875" style="143"/>
    <col min="1024" max="1024" width="7.26953125" style="143" customWidth="1"/>
    <col min="1025" max="1025" width="52.1796875" style="143" customWidth="1"/>
    <col min="1026" max="1026" width="4.54296875" style="143" customWidth="1"/>
    <col min="1027" max="1027" width="10.26953125" style="143" customWidth="1"/>
    <col min="1028" max="1028" width="10.7265625" style="143" customWidth="1"/>
    <col min="1029" max="1029" width="12.453125" style="143" customWidth="1"/>
    <col min="1030" max="1030" width="0" style="143" hidden="1" customWidth="1"/>
    <col min="1031" max="1031" width="9.1796875" style="143"/>
    <col min="1032" max="1032" width="13.81640625" style="143" customWidth="1"/>
    <col min="1033" max="1033" width="12.453125" style="143" customWidth="1"/>
    <col min="1034" max="1279" width="9.1796875" style="143"/>
    <col min="1280" max="1280" width="7.26953125" style="143" customWidth="1"/>
    <col min="1281" max="1281" width="52.1796875" style="143" customWidth="1"/>
    <col min="1282" max="1282" width="4.54296875" style="143" customWidth="1"/>
    <col min="1283" max="1283" width="10.26953125" style="143" customWidth="1"/>
    <col min="1284" max="1284" width="10.7265625" style="143" customWidth="1"/>
    <col min="1285" max="1285" width="12.453125" style="143" customWidth="1"/>
    <col min="1286" max="1286" width="0" style="143" hidden="1" customWidth="1"/>
    <col min="1287" max="1287" width="9.1796875" style="143"/>
    <col min="1288" max="1288" width="13.81640625" style="143" customWidth="1"/>
    <col min="1289" max="1289" width="12.453125" style="143" customWidth="1"/>
    <col min="1290" max="1535" width="9.1796875" style="143"/>
    <col min="1536" max="1536" width="7.26953125" style="143" customWidth="1"/>
    <col min="1537" max="1537" width="52.1796875" style="143" customWidth="1"/>
    <col min="1538" max="1538" width="4.54296875" style="143" customWidth="1"/>
    <col min="1539" max="1539" width="10.26953125" style="143" customWidth="1"/>
    <col min="1540" max="1540" width="10.7265625" style="143" customWidth="1"/>
    <col min="1541" max="1541" width="12.453125" style="143" customWidth="1"/>
    <col min="1542" max="1542" width="0" style="143" hidden="1" customWidth="1"/>
    <col min="1543" max="1543" width="9.1796875" style="143"/>
    <col min="1544" max="1544" width="13.81640625" style="143" customWidth="1"/>
    <col min="1545" max="1545" width="12.453125" style="143" customWidth="1"/>
    <col min="1546" max="1791" width="9.1796875" style="143"/>
    <col min="1792" max="1792" width="7.26953125" style="143" customWidth="1"/>
    <col min="1793" max="1793" width="52.1796875" style="143" customWidth="1"/>
    <col min="1794" max="1794" width="4.54296875" style="143" customWidth="1"/>
    <col min="1795" max="1795" width="10.26953125" style="143" customWidth="1"/>
    <col min="1796" max="1796" width="10.7265625" style="143" customWidth="1"/>
    <col min="1797" max="1797" width="12.453125" style="143" customWidth="1"/>
    <col min="1798" max="1798" width="0" style="143" hidden="1" customWidth="1"/>
    <col min="1799" max="1799" width="9.1796875" style="143"/>
    <col min="1800" max="1800" width="13.81640625" style="143" customWidth="1"/>
    <col min="1801" max="1801" width="12.453125" style="143" customWidth="1"/>
    <col min="1802" max="2047" width="9.1796875" style="143"/>
    <col min="2048" max="2048" width="7.26953125" style="143" customWidth="1"/>
    <col min="2049" max="2049" width="52.1796875" style="143" customWidth="1"/>
    <col min="2050" max="2050" width="4.54296875" style="143" customWidth="1"/>
    <col min="2051" max="2051" width="10.26953125" style="143" customWidth="1"/>
    <col min="2052" max="2052" width="10.7265625" style="143" customWidth="1"/>
    <col min="2053" max="2053" width="12.453125" style="143" customWidth="1"/>
    <col min="2054" max="2054" width="0" style="143" hidden="1" customWidth="1"/>
    <col min="2055" max="2055" width="9.1796875" style="143"/>
    <col min="2056" max="2056" width="13.81640625" style="143" customWidth="1"/>
    <col min="2057" max="2057" width="12.453125" style="143" customWidth="1"/>
    <col min="2058" max="2303" width="9.1796875" style="143"/>
    <col min="2304" max="2304" width="7.26953125" style="143" customWidth="1"/>
    <col min="2305" max="2305" width="52.1796875" style="143" customWidth="1"/>
    <col min="2306" max="2306" width="4.54296875" style="143" customWidth="1"/>
    <col min="2307" max="2307" width="10.26953125" style="143" customWidth="1"/>
    <col min="2308" max="2308" width="10.7265625" style="143" customWidth="1"/>
    <col min="2309" max="2309" width="12.453125" style="143" customWidth="1"/>
    <col min="2310" max="2310" width="0" style="143" hidden="1" customWidth="1"/>
    <col min="2311" max="2311" width="9.1796875" style="143"/>
    <col min="2312" max="2312" width="13.81640625" style="143" customWidth="1"/>
    <col min="2313" max="2313" width="12.453125" style="143" customWidth="1"/>
    <col min="2314" max="2559" width="9.1796875" style="143"/>
    <col min="2560" max="2560" width="7.26953125" style="143" customWidth="1"/>
    <col min="2561" max="2561" width="52.1796875" style="143" customWidth="1"/>
    <col min="2562" max="2562" width="4.54296875" style="143" customWidth="1"/>
    <col min="2563" max="2563" width="10.26953125" style="143" customWidth="1"/>
    <col min="2564" max="2564" width="10.7265625" style="143" customWidth="1"/>
    <col min="2565" max="2565" width="12.453125" style="143" customWidth="1"/>
    <col min="2566" max="2566" width="0" style="143" hidden="1" customWidth="1"/>
    <col min="2567" max="2567" width="9.1796875" style="143"/>
    <col min="2568" max="2568" width="13.81640625" style="143" customWidth="1"/>
    <col min="2569" max="2569" width="12.453125" style="143" customWidth="1"/>
    <col min="2570" max="2815" width="9.1796875" style="143"/>
    <col min="2816" max="2816" width="7.26953125" style="143" customWidth="1"/>
    <col min="2817" max="2817" width="52.1796875" style="143" customWidth="1"/>
    <col min="2818" max="2818" width="4.54296875" style="143" customWidth="1"/>
    <col min="2819" max="2819" width="10.26953125" style="143" customWidth="1"/>
    <col min="2820" max="2820" width="10.7265625" style="143" customWidth="1"/>
    <col min="2821" max="2821" width="12.453125" style="143" customWidth="1"/>
    <col min="2822" max="2822" width="0" style="143" hidden="1" customWidth="1"/>
    <col min="2823" max="2823" width="9.1796875" style="143"/>
    <col min="2824" max="2824" width="13.81640625" style="143" customWidth="1"/>
    <col min="2825" max="2825" width="12.453125" style="143" customWidth="1"/>
    <col min="2826" max="3071" width="9.1796875" style="143"/>
    <col min="3072" max="3072" width="7.26953125" style="143" customWidth="1"/>
    <col min="3073" max="3073" width="52.1796875" style="143" customWidth="1"/>
    <col min="3074" max="3074" width="4.54296875" style="143" customWidth="1"/>
    <col min="3075" max="3075" width="10.26953125" style="143" customWidth="1"/>
    <col min="3076" max="3076" width="10.7265625" style="143" customWidth="1"/>
    <col min="3077" max="3077" width="12.453125" style="143" customWidth="1"/>
    <col min="3078" max="3078" width="0" style="143" hidden="1" customWidth="1"/>
    <col min="3079" max="3079" width="9.1796875" style="143"/>
    <col min="3080" max="3080" width="13.81640625" style="143" customWidth="1"/>
    <col min="3081" max="3081" width="12.453125" style="143" customWidth="1"/>
    <col min="3082" max="3327" width="9.1796875" style="143"/>
    <col min="3328" max="3328" width="7.26953125" style="143" customWidth="1"/>
    <col min="3329" max="3329" width="52.1796875" style="143" customWidth="1"/>
    <col min="3330" max="3330" width="4.54296875" style="143" customWidth="1"/>
    <col min="3331" max="3331" width="10.26953125" style="143" customWidth="1"/>
    <col min="3332" max="3332" width="10.7265625" style="143" customWidth="1"/>
    <col min="3333" max="3333" width="12.453125" style="143" customWidth="1"/>
    <col min="3334" max="3334" width="0" style="143" hidden="1" customWidth="1"/>
    <col min="3335" max="3335" width="9.1796875" style="143"/>
    <col min="3336" max="3336" width="13.81640625" style="143" customWidth="1"/>
    <col min="3337" max="3337" width="12.453125" style="143" customWidth="1"/>
    <col min="3338" max="3583" width="9.1796875" style="143"/>
    <col min="3584" max="3584" width="7.26953125" style="143" customWidth="1"/>
    <col min="3585" max="3585" width="52.1796875" style="143" customWidth="1"/>
    <col min="3586" max="3586" width="4.54296875" style="143" customWidth="1"/>
    <col min="3587" max="3587" width="10.26953125" style="143" customWidth="1"/>
    <col min="3588" max="3588" width="10.7265625" style="143" customWidth="1"/>
    <col min="3589" max="3589" width="12.453125" style="143" customWidth="1"/>
    <col min="3590" max="3590" width="0" style="143" hidden="1" customWidth="1"/>
    <col min="3591" max="3591" width="9.1796875" style="143"/>
    <col min="3592" max="3592" width="13.81640625" style="143" customWidth="1"/>
    <col min="3593" max="3593" width="12.453125" style="143" customWidth="1"/>
    <col min="3594" max="3839" width="9.1796875" style="143"/>
    <col min="3840" max="3840" width="7.26953125" style="143" customWidth="1"/>
    <col min="3841" max="3841" width="52.1796875" style="143" customWidth="1"/>
    <col min="3842" max="3842" width="4.54296875" style="143" customWidth="1"/>
    <col min="3843" max="3843" width="10.26953125" style="143" customWidth="1"/>
    <col min="3844" max="3844" width="10.7265625" style="143" customWidth="1"/>
    <col min="3845" max="3845" width="12.453125" style="143" customWidth="1"/>
    <col min="3846" max="3846" width="0" style="143" hidden="1" customWidth="1"/>
    <col min="3847" max="3847" width="9.1796875" style="143"/>
    <col min="3848" max="3848" width="13.81640625" style="143" customWidth="1"/>
    <col min="3849" max="3849" width="12.453125" style="143" customWidth="1"/>
    <col min="3850" max="4095" width="9.1796875" style="143"/>
    <col min="4096" max="4096" width="7.26953125" style="143" customWidth="1"/>
    <col min="4097" max="4097" width="52.1796875" style="143" customWidth="1"/>
    <col min="4098" max="4098" width="4.54296875" style="143" customWidth="1"/>
    <col min="4099" max="4099" width="10.26953125" style="143" customWidth="1"/>
    <col min="4100" max="4100" width="10.7265625" style="143" customWidth="1"/>
    <col min="4101" max="4101" width="12.453125" style="143" customWidth="1"/>
    <col min="4102" max="4102" width="0" style="143" hidden="1" customWidth="1"/>
    <col min="4103" max="4103" width="9.1796875" style="143"/>
    <col min="4104" max="4104" width="13.81640625" style="143" customWidth="1"/>
    <col min="4105" max="4105" width="12.453125" style="143" customWidth="1"/>
    <col min="4106" max="4351" width="9.1796875" style="143"/>
    <col min="4352" max="4352" width="7.26953125" style="143" customWidth="1"/>
    <col min="4353" max="4353" width="52.1796875" style="143" customWidth="1"/>
    <col min="4354" max="4354" width="4.54296875" style="143" customWidth="1"/>
    <col min="4355" max="4355" width="10.26953125" style="143" customWidth="1"/>
    <col min="4356" max="4356" width="10.7265625" style="143" customWidth="1"/>
    <col min="4357" max="4357" width="12.453125" style="143" customWidth="1"/>
    <col min="4358" max="4358" width="0" style="143" hidden="1" customWidth="1"/>
    <col min="4359" max="4359" width="9.1796875" style="143"/>
    <col min="4360" max="4360" width="13.81640625" style="143" customWidth="1"/>
    <col min="4361" max="4361" width="12.453125" style="143" customWidth="1"/>
    <col min="4362" max="4607" width="9.1796875" style="143"/>
    <col min="4608" max="4608" width="7.26953125" style="143" customWidth="1"/>
    <col min="4609" max="4609" width="52.1796875" style="143" customWidth="1"/>
    <col min="4610" max="4610" width="4.54296875" style="143" customWidth="1"/>
    <col min="4611" max="4611" width="10.26953125" style="143" customWidth="1"/>
    <col min="4612" max="4612" width="10.7265625" style="143" customWidth="1"/>
    <col min="4613" max="4613" width="12.453125" style="143" customWidth="1"/>
    <col min="4614" max="4614" width="0" style="143" hidden="1" customWidth="1"/>
    <col min="4615" max="4615" width="9.1796875" style="143"/>
    <col min="4616" max="4616" width="13.81640625" style="143" customWidth="1"/>
    <col min="4617" max="4617" width="12.453125" style="143" customWidth="1"/>
    <col min="4618" max="4863" width="9.1796875" style="143"/>
    <col min="4864" max="4864" width="7.26953125" style="143" customWidth="1"/>
    <col min="4865" max="4865" width="52.1796875" style="143" customWidth="1"/>
    <col min="4866" max="4866" width="4.54296875" style="143" customWidth="1"/>
    <col min="4867" max="4867" width="10.26953125" style="143" customWidth="1"/>
    <col min="4868" max="4868" width="10.7265625" style="143" customWidth="1"/>
    <col min="4869" max="4869" width="12.453125" style="143" customWidth="1"/>
    <col min="4870" max="4870" width="0" style="143" hidden="1" customWidth="1"/>
    <col min="4871" max="4871" width="9.1796875" style="143"/>
    <col min="4872" max="4872" width="13.81640625" style="143" customWidth="1"/>
    <col min="4873" max="4873" width="12.453125" style="143" customWidth="1"/>
    <col min="4874" max="5119" width="9.1796875" style="143"/>
    <col min="5120" max="5120" width="7.26953125" style="143" customWidth="1"/>
    <col min="5121" max="5121" width="52.1796875" style="143" customWidth="1"/>
    <col min="5122" max="5122" width="4.54296875" style="143" customWidth="1"/>
    <col min="5123" max="5123" width="10.26953125" style="143" customWidth="1"/>
    <col min="5124" max="5124" width="10.7265625" style="143" customWidth="1"/>
    <col min="5125" max="5125" width="12.453125" style="143" customWidth="1"/>
    <col min="5126" max="5126" width="0" style="143" hidden="1" customWidth="1"/>
    <col min="5127" max="5127" width="9.1796875" style="143"/>
    <col min="5128" max="5128" width="13.81640625" style="143" customWidth="1"/>
    <col min="5129" max="5129" width="12.453125" style="143" customWidth="1"/>
    <col min="5130" max="5375" width="9.1796875" style="143"/>
    <col min="5376" max="5376" width="7.26953125" style="143" customWidth="1"/>
    <col min="5377" max="5377" width="52.1796875" style="143" customWidth="1"/>
    <col min="5378" max="5378" width="4.54296875" style="143" customWidth="1"/>
    <col min="5379" max="5379" width="10.26953125" style="143" customWidth="1"/>
    <col min="5380" max="5380" width="10.7265625" style="143" customWidth="1"/>
    <col min="5381" max="5381" width="12.453125" style="143" customWidth="1"/>
    <col min="5382" max="5382" width="0" style="143" hidden="1" customWidth="1"/>
    <col min="5383" max="5383" width="9.1796875" style="143"/>
    <col min="5384" max="5384" width="13.81640625" style="143" customWidth="1"/>
    <col min="5385" max="5385" width="12.453125" style="143" customWidth="1"/>
    <col min="5386" max="5631" width="9.1796875" style="143"/>
    <col min="5632" max="5632" width="7.26953125" style="143" customWidth="1"/>
    <col min="5633" max="5633" width="52.1796875" style="143" customWidth="1"/>
    <col min="5634" max="5634" width="4.54296875" style="143" customWidth="1"/>
    <col min="5635" max="5635" width="10.26953125" style="143" customWidth="1"/>
    <col min="5636" max="5636" width="10.7265625" style="143" customWidth="1"/>
    <col min="5637" max="5637" width="12.453125" style="143" customWidth="1"/>
    <col min="5638" max="5638" width="0" style="143" hidden="1" customWidth="1"/>
    <col min="5639" max="5639" width="9.1796875" style="143"/>
    <col min="5640" max="5640" width="13.81640625" style="143" customWidth="1"/>
    <col min="5641" max="5641" width="12.453125" style="143" customWidth="1"/>
    <col min="5642" max="5887" width="9.1796875" style="143"/>
    <col min="5888" max="5888" width="7.26953125" style="143" customWidth="1"/>
    <col min="5889" max="5889" width="52.1796875" style="143" customWidth="1"/>
    <col min="5890" max="5890" width="4.54296875" style="143" customWidth="1"/>
    <col min="5891" max="5891" width="10.26953125" style="143" customWidth="1"/>
    <col min="5892" max="5892" width="10.7265625" style="143" customWidth="1"/>
    <col min="5893" max="5893" width="12.453125" style="143" customWidth="1"/>
    <col min="5894" max="5894" width="0" style="143" hidden="1" customWidth="1"/>
    <col min="5895" max="5895" width="9.1796875" style="143"/>
    <col min="5896" max="5896" width="13.81640625" style="143" customWidth="1"/>
    <col min="5897" max="5897" width="12.453125" style="143" customWidth="1"/>
    <col min="5898" max="6143" width="9.1796875" style="143"/>
    <col min="6144" max="6144" width="7.26953125" style="143" customWidth="1"/>
    <col min="6145" max="6145" width="52.1796875" style="143" customWidth="1"/>
    <col min="6146" max="6146" width="4.54296875" style="143" customWidth="1"/>
    <col min="6147" max="6147" width="10.26953125" style="143" customWidth="1"/>
    <col min="6148" max="6148" width="10.7265625" style="143" customWidth="1"/>
    <col min="6149" max="6149" width="12.453125" style="143" customWidth="1"/>
    <col min="6150" max="6150" width="0" style="143" hidden="1" customWidth="1"/>
    <col min="6151" max="6151" width="9.1796875" style="143"/>
    <col min="6152" max="6152" width="13.81640625" style="143" customWidth="1"/>
    <col min="6153" max="6153" width="12.453125" style="143" customWidth="1"/>
    <col min="6154" max="6399" width="9.1796875" style="143"/>
    <col min="6400" max="6400" width="7.26953125" style="143" customWidth="1"/>
    <col min="6401" max="6401" width="52.1796875" style="143" customWidth="1"/>
    <col min="6402" max="6402" width="4.54296875" style="143" customWidth="1"/>
    <col min="6403" max="6403" width="10.26953125" style="143" customWidth="1"/>
    <col min="6404" max="6404" width="10.7265625" style="143" customWidth="1"/>
    <col min="6405" max="6405" width="12.453125" style="143" customWidth="1"/>
    <col min="6406" max="6406" width="0" style="143" hidden="1" customWidth="1"/>
    <col min="6407" max="6407" width="9.1796875" style="143"/>
    <col min="6408" max="6408" width="13.81640625" style="143" customWidth="1"/>
    <col min="6409" max="6409" width="12.453125" style="143" customWidth="1"/>
    <col min="6410" max="6655" width="9.1796875" style="143"/>
    <col min="6656" max="6656" width="7.26953125" style="143" customWidth="1"/>
    <col min="6657" max="6657" width="52.1796875" style="143" customWidth="1"/>
    <col min="6658" max="6658" width="4.54296875" style="143" customWidth="1"/>
    <col min="6659" max="6659" width="10.26953125" style="143" customWidth="1"/>
    <col min="6660" max="6660" width="10.7265625" style="143" customWidth="1"/>
    <col min="6661" max="6661" width="12.453125" style="143" customWidth="1"/>
    <col min="6662" max="6662" width="0" style="143" hidden="1" customWidth="1"/>
    <col min="6663" max="6663" width="9.1796875" style="143"/>
    <col min="6664" max="6664" width="13.81640625" style="143" customWidth="1"/>
    <col min="6665" max="6665" width="12.453125" style="143" customWidth="1"/>
    <col min="6666" max="6911" width="9.1796875" style="143"/>
    <col min="6912" max="6912" width="7.26953125" style="143" customWidth="1"/>
    <col min="6913" max="6913" width="52.1796875" style="143" customWidth="1"/>
    <col min="6914" max="6914" width="4.54296875" style="143" customWidth="1"/>
    <col min="6915" max="6915" width="10.26953125" style="143" customWidth="1"/>
    <col min="6916" max="6916" width="10.7265625" style="143" customWidth="1"/>
    <col min="6917" max="6917" width="12.453125" style="143" customWidth="1"/>
    <col min="6918" max="6918" width="0" style="143" hidden="1" customWidth="1"/>
    <col min="6919" max="6919" width="9.1796875" style="143"/>
    <col min="6920" max="6920" width="13.81640625" style="143" customWidth="1"/>
    <col min="6921" max="6921" width="12.453125" style="143" customWidth="1"/>
    <col min="6922" max="7167" width="9.1796875" style="143"/>
    <col min="7168" max="7168" width="7.26953125" style="143" customWidth="1"/>
    <col min="7169" max="7169" width="52.1796875" style="143" customWidth="1"/>
    <col min="7170" max="7170" width="4.54296875" style="143" customWidth="1"/>
    <col min="7171" max="7171" width="10.26953125" style="143" customWidth="1"/>
    <col min="7172" max="7172" width="10.7265625" style="143" customWidth="1"/>
    <col min="7173" max="7173" width="12.453125" style="143" customWidth="1"/>
    <col min="7174" max="7174" width="0" style="143" hidden="1" customWidth="1"/>
    <col min="7175" max="7175" width="9.1796875" style="143"/>
    <col min="7176" max="7176" width="13.81640625" style="143" customWidth="1"/>
    <col min="7177" max="7177" width="12.453125" style="143" customWidth="1"/>
    <col min="7178" max="7423" width="9.1796875" style="143"/>
    <col min="7424" max="7424" width="7.26953125" style="143" customWidth="1"/>
    <col min="7425" max="7425" width="52.1796875" style="143" customWidth="1"/>
    <col min="7426" max="7426" width="4.54296875" style="143" customWidth="1"/>
    <col min="7427" max="7427" width="10.26953125" style="143" customWidth="1"/>
    <col min="7428" max="7428" width="10.7265625" style="143" customWidth="1"/>
    <col min="7429" max="7429" width="12.453125" style="143" customWidth="1"/>
    <col min="7430" max="7430" width="0" style="143" hidden="1" customWidth="1"/>
    <col min="7431" max="7431" width="9.1796875" style="143"/>
    <col min="7432" max="7432" width="13.81640625" style="143" customWidth="1"/>
    <col min="7433" max="7433" width="12.453125" style="143" customWidth="1"/>
    <col min="7434" max="7679" width="9.1796875" style="143"/>
    <col min="7680" max="7680" width="7.26953125" style="143" customWidth="1"/>
    <col min="7681" max="7681" width="52.1796875" style="143" customWidth="1"/>
    <col min="7682" max="7682" width="4.54296875" style="143" customWidth="1"/>
    <col min="7683" max="7683" width="10.26953125" style="143" customWidth="1"/>
    <col min="7684" max="7684" width="10.7265625" style="143" customWidth="1"/>
    <col min="7685" max="7685" width="12.453125" style="143" customWidth="1"/>
    <col min="7686" max="7686" width="0" style="143" hidden="1" customWidth="1"/>
    <col min="7687" max="7687" width="9.1796875" style="143"/>
    <col min="7688" max="7688" width="13.81640625" style="143" customWidth="1"/>
    <col min="7689" max="7689" width="12.453125" style="143" customWidth="1"/>
    <col min="7690" max="7935" width="9.1796875" style="143"/>
    <col min="7936" max="7936" width="7.26953125" style="143" customWidth="1"/>
    <col min="7937" max="7937" width="52.1796875" style="143" customWidth="1"/>
    <col min="7938" max="7938" width="4.54296875" style="143" customWidth="1"/>
    <col min="7939" max="7939" width="10.26953125" style="143" customWidth="1"/>
    <col min="7940" max="7940" width="10.7265625" style="143" customWidth="1"/>
    <col min="7941" max="7941" width="12.453125" style="143" customWidth="1"/>
    <col min="7942" max="7942" width="0" style="143" hidden="1" customWidth="1"/>
    <col min="7943" max="7943" width="9.1796875" style="143"/>
    <col min="7944" max="7944" width="13.81640625" style="143" customWidth="1"/>
    <col min="7945" max="7945" width="12.453125" style="143" customWidth="1"/>
    <col min="7946" max="8191" width="9.1796875" style="143"/>
    <col min="8192" max="8192" width="7.26953125" style="143" customWidth="1"/>
    <col min="8193" max="8193" width="52.1796875" style="143" customWidth="1"/>
    <col min="8194" max="8194" width="4.54296875" style="143" customWidth="1"/>
    <col min="8195" max="8195" width="10.26953125" style="143" customWidth="1"/>
    <col min="8196" max="8196" width="10.7265625" style="143" customWidth="1"/>
    <col min="8197" max="8197" width="12.453125" style="143" customWidth="1"/>
    <col min="8198" max="8198" width="0" style="143" hidden="1" customWidth="1"/>
    <col min="8199" max="8199" width="9.1796875" style="143"/>
    <col min="8200" max="8200" width="13.81640625" style="143" customWidth="1"/>
    <col min="8201" max="8201" width="12.453125" style="143" customWidth="1"/>
    <col min="8202" max="8447" width="9.1796875" style="143"/>
    <col min="8448" max="8448" width="7.26953125" style="143" customWidth="1"/>
    <col min="8449" max="8449" width="52.1796875" style="143" customWidth="1"/>
    <col min="8450" max="8450" width="4.54296875" style="143" customWidth="1"/>
    <col min="8451" max="8451" width="10.26953125" style="143" customWidth="1"/>
    <col min="8452" max="8452" width="10.7265625" style="143" customWidth="1"/>
    <col min="8453" max="8453" width="12.453125" style="143" customWidth="1"/>
    <col min="8454" max="8454" width="0" style="143" hidden="1" customWidth="1"/>
    <col min="8455" max="8455" width="9.1796875" style="143"/>
    <col min="8456" max="8456" width="13.81640625" style="143" customWidth="1"/>
    <col min="8457" max="8457" width="12.453125" style="143" customWidth="1"/>
    <col min="8458" max="8703" width="9.1796875" style="143"/>
    <col min="8704" max="8704" width="7.26953125" style="143" customWidth="1"/>
    <col min="8705" max="8705" width="52.1796875" style="143" customWidth="1"/>
    <col min="8706" max="8706" width="4.54296875" style="143" customWidth="1"/>
    <col min="8707" max="8707" width="10.26953125" style="143" customWidth="1"/>
    <col min="8708" max="8708" width="10.7265625" style="143" customWidth="1"/>
    <col min="8709" max="8709" width="12.453125" style="143" customWidth="1"/>
    <col min="8710" max="8710" width="0" style="143" hidden="1" customWidth="1"/>
    <col min="8711" max="8711" width="9.1796875" style="143"/>
    <col min="8712" max="8712" width="13.81640625" style="143" customWidth="1"/>
    <col min="8713" max="8713" width="12.453125" style="143" customWidth="1"/>
    <col min="8714" max="8959" width="9.1796875" style="143"/>
    <col min="8960" max="8960" width="7.26953125" style="143" customWidth="1"/>
    <col min="8961" max="8961" width="52.1796875" style="143" customWidth="1"/>
    <col min="8962" max="8962" width="4.54296875" style="143" customWidth="1"/>
    <col min="8963" max="8963" width="10.26953125" style="143" customWidth="1"/>
    <col min="8964" max="8964" width="10.7265625" style="143" customWidth="1"/>
    <col min="8965" max="8965" width="12.453125" style="143" customWidth="1"/>
    <col min="8966" max="8966" width="0" style="143" hidden="1" customWidth="1"/>
    <col min="8967" max="8967" width="9.1796875" style="143"/>
    <col min="8968" max="8968" width="13.81640625" style="143" customWidth="1"/>
    <col min="8969" max="8969" width="12.453125" style="143" customWidth="1"/>
    <col min="8970" max="9215" width="9.1796875" style="143"/>
    <col min="9216" max="9216" width="7.26953125" style="143" customWidth="1"/>
    <col min="9217" max="9217" width="52.1796875" style="143" customWidth="1"/>
    <col min="9218" max="9218" width="4.54296875" style="143" customWidth="1"/>
    <col min="9219" max="9219" width="10.26953125" style="143" customWidth="1"/>
    <col min="9220" max="9220" width="10.7265625" style="143" customWidth="1"/>
    <col min="9221" max="9221" width="12.453125" style="143" customWidth="1"/>
    <col min="9222" max="9222" width="0" style="143" hidden="1" customWidth="1"/>
    <col min="9223" max="9223" width="9.1796875" style="143"/>
    <col min="9224" max="9224" width="13.81640625" style="143" customWidth="1"/>
    <col min="9225" max="9225" width="12.453125" style="143" customWidth="1"/>
    <col min="9226" max="9471" width="9.1796875" style="143"/>
    <col min="9472" max="9472" width="7.26953125" style="143" customWidth="1"/>
    <col min="9473" max="9473" width="52.1796875" style="143" customWidth="1"/>
    <col min="9474" max="9474" width="4.54296875" style="143" customWidth="1"/>
    <col min="9475" max="9475" width="10.26953125" style="143" customWidth="1"/>
    <col min="9476" max="9476" width="10.7265625" style="143" customWidth="1"/>
    <col min="9477" max="9477" width="12.453125" style="143" customWidth="1"/>
    <col min="9478" max="9478" width="0" style="143" hidden="1" customWidth="1"/>
    <col min="9479" max="9479" width="9.1796875" style="143"/>
    <col min="9480" max="9480" width="13.81640625" style="143" customWidth="1"/>
    <col min="9481" max="9481" width="12.453125" style="143" customWidth="1"/>
    <col min="9482" max="9727" width="9.1796875" style="143"/>
    <col min="9728" max="9728" width="7.26953125" style="143" customWidth="1"/>
    <col min="9729" max="9729" width="52.1796875" style="143" customWidth="1"/>
    <col min="9730" max="9730" width="4.54296875" style="143" customWidth="1"/>
    <col min="9731" max="9731" width="10.26953125" style="143" customWidth="1"/>
    <col min="9732" max="9732" width="10.7265625" style="143" customWidth="1"/>
    <col min="9733" max="9733" width="12.453125" style="143" customWidth="1"/>
    <col min="9734" max="9734" width="0" style="143" hidden="1" customWidth="1"/>
    <col min="9735" max="9735" width="9.1796875" style="143"/>
    <col min="9736" max="9736" width="13.81640625" style="143" customWidth="1"/>
    <col min="9737" max="9737" width="12.453125" style="143" customWidth="1"/>
    <col min="9738" max="9983" width="9.1796875" style="143"/>
    <col min="9984" max="9984" width="7.26953125" style="143" customWidth="1"/>
    <col min="9985" max="9985" width="52.1796875" style="143" customWidth="1"/>
    <col min="9986" max="9986" width="4.54296875" style="143" customWidth="1"/>
    <col min="9987" max="9987" width="10.26953125" style="143" customWidth="1"/>
    <col min="9988" max="9988" width="10.7265625" style="143" customWidth="1"/>
    <col min="9989" max="9989" width="12.453125" style="143" customWidth="1"/>
    <col min="9990" max="9990" width="0" style="143" hidden="1" customWidth="1"/>
    <col min="9991" max="9991" width="9.1796875" style="143"/>
    <col min="9992" max="9992" width="13.81640625" style="143" customWidth="1"/>
    <col min="9993" max="9993" width="12.453125" style="143" customWidth="1"/>
    <col min="9994" max="10239" width="9.1796875" style="143"/>
    <col min="10240" max="10240" width="7.26953125" style="143" customWidth="1"/>
    <col min="10241" max="10241" width="52.1796875" style="143" customWidth="1"/>
    <col min="10242" max="10242" width="4.54296875" style="143" customWidth="1"/>
    <col min="10243" max="10243" width="10.26953125" style="143" customWidth="1"/>
    <col min="10244" max="10244" width="10.7265625" style="143" customWidth="1"/>
    <col min="10245" max="10245" width="12.453125" style="143" customWidth="1"/>
    <col min="10246" max="10246" width="0" style="143" hidden="1" customWidth="1"/>
    <col min="10247" max="10247" width="9.1796875" style="143"/>
    <col min="10248" max="10248" width="13.81640625" style="143" customWidth="1"/>
    <col min="10249" max="10249" width="12.453125" style="143" customWidth="1"/>
    <col min="10250" max="10495" width="9.1796875" style="143"/>
    <col min="10496" max="10496" width="7.26953125" style="143" customWidth="1"/>
    <col min="10497" max="10497" width="52.1796875" style="143" customWidth="1"/>
    <col min="10498" max="10498" width="4.54296875" style="143" customWidth="1"/>
    <col min="10499" max="10499" width="10.26953125" style="143" customWidth="1"/>
    <col min="10500" max="10500" width="10.7265625" style="143" customWidth="1"/>
    <col min="10501" max="10501" width="12.453125" style="143" customWidth="1"/>
    <col min="10502" max="10502" width="0" style="143" hidden="1" customWidth="1"/>
    <col min="10503" max="10503" width="9.1796875" style="143"/>
    <col min="10504" max="10504" width="13.81640625" style="143" customWidth="1"/>
    <col min="10505" max="10505" width="12.453125" style="143" customWidth="1"/>
    <col min="10506" max="10751" width="9.1796875" style="143"/>
    <col min="10752" max="10752" width="7.26953125" style="143" customWidth="1"/>
    <col min="10753" max="10753" width="52.1796875" style="143" customWidth="1"/>
    <col min="10754" max="10754" width="4.54296875" style="143" customWidth="1"/>
    <col min="10755" max="10755" width="10.26953125" style="143" customWidth="1"/>
    <col min="10756" max="10756" width="10.7265625" style="143" customWidth="1"/>
    <col min="10757" max="10757" width="12.453125" style="143" customWidth="1"/>
    <col min="10758" max="10758" width="0" style="143" hidden="1" customWidth="1"/>
    <col min="10759" max="10759" width="9.1796875" style="143"/>
    <col min="10760" max="10760" width="13.81640625" style="143" customWidth="1"/>
    <col min="10761" max="10761" width="12.453125" style="143" customWidth="1"/>
    <col min="10762" max="11007" width="9.1796875" style="143"/>
    <col min="11008" max="11008" width="7.26953125" style="143" customWidth="1"/>
    <col min="11009" max="11009" width="52.1796875" style="143" customWidth="1"/>
    <col min="11010" max="11010" width="4.54296875" style="143" customWidth="1"/>
    <col min="11011" max="11011" width="10.26953125" style="143" customWidth="1"/>
    <col min="11012" max="11012" width="10.7265625" style="143" customWidth="1"/>
    <col min="11013" max="11013" width="12.453125" style="143" customWidth="1"/>
    <col min="11014" max="11014" width="0" style="143" hidden="1" customWidth="1"/>
    <col min="11015" max="11015" width="9.1796875" style="143"/>
    <col min="11016" max="11016" width="13.81640625" style="143" customWidth="1"/>
    <col min="11017" max="11017" width="12.453125" style="143" customWidth="1"/>
    <col min="11018" max="11263" width="9.1796875" style="143"/>
    <col min="11264" max="11264" width="7.26953125" style="143" customWidth="1"/>
    <col min="11265" max="11265" width="52.1796875" style="143" customWidth="1"/>
    <col min="11266" max="11266" width="4.54296875" style="143" customWidth="1"/>
    <col min="11267" max="11267" width="10.26953125" style="143" customWidth="1"/>
    <col min="11268" max="11268" width="10.7265625" style="143" customWidth="1"/>
    <col min="11269" max="11269" width="12.453125" style="143" customWidth="1"/>
    <col min="11270" max="11270" width="0" style="143" hidden="1" customWidth="1"/>
    <col min="11271" max="11271" width="9.1796875" style="143"/>
    <col min="11272" max="11272" width="13.81640625" style="143" customWidth="1"/>
    <col min="11273" max="11273" width="12.453125" style="143" customWidth="1"/>
    <col min="11274" max="11519" width="9.1796875" style="143"/>
    <col min="11520" max="11520" width="7.26953125" style="143" customWidth="1"/>
    <col min="11521" max="11521" width="52.1796875" style="143" customWidth="1"/>
    <col min="11522" max="11522" width="4.54296875" style="143" customWidth="1"/>
    <col min="11523" max="11523" width="10.26953125" style="143" customWidth="1"/>
    <col min="11524" max="11524" width="10.7265625" style="143" customWidth="1"/>
    <col min="11525" max="11525" width="12.453125" style="143" customWidth="1"/>
    <col min="11526" max="11526" width="0" style="143" hidden="1" customWidth="1"/>
    <col min="11527" max="11527" width="9.1796875" style="143"/>
    <col min="11528" max="11528" width="13.81640625" style="143" customWidth="1"/>
    <col min="11529" max="11529" width="12.453125" style="143" customWidth="1"/>
    <col min="11530" max="11775" width="9.1796875" style="143"/>
    <col min="11776" max="11776" width="7.26953125" style="143" customWidth="1"/>
    <col min="11777" max="11777" width="52.1796875" style="143" customWidth="1"/>
    <col min="11778" max="11778" width="4.54296875" style="143" customWidth="1"/>
    <col min="11779" max="11779" width="10.26953125" style="143" customWidth="1"/>
    <col min="11780" max="11780" width="10.7265625" style="143" customWidth="1"/>
    <col min="11781" max="11781" width="12.453125" style="143" customWidth="1"/>
    <col min="11782" max="11782" width="0" style="143" hidden="1" customWidth="1"/>
    <col min="11783" max="11783" width="9.1796875" style="143"/>
    <col min="11784" max="11784" width="13.81640625" style="143" customWidth="1"/>
    <col min="11785" max="11785" width="12.453125" style="143" customWidth="1"/>
    <col min="11786" max="12031" width="9.1796875" style="143"/>
    <col min="12032" max="12032" width="7.26953125" style="143" customWidth="1"/>
    <col min="12033" max="12033" width="52.1796875" style="143" customWidth="1"/>
    <col min="12034" max="12034" width="4.54296875" style="143" customWidth="1"/>
    <col min="12035" max="12035" width="10.26953125" style="143" customWidth="1"/>
    <col min="12036" max="12036" width="10.7265625" style="143" customWidth="1"/>
    <col min="12037" max="12037" width="12.453125" style="143" customWidth="1"/>
    <col min="12038" max="12038" width="0" style="143" hidden="1" customWidth="1"/>
    <col min="12039" max="12039" width="9.1796875" style="143"/>
    <col min="12040" max="12040" width="13.81640625" style="143" customWidth="1"/>
    <col min="12041" max="12041" width="12.453125" style="143" customWidth="1"/>
    <col min="12042" max="12287" width="9.1796875" style="143"/>
    <col min="12288" max="12288" width="7.26953125" style="143" customWidth="1"/>
    <col min="12289" max="12289" width="52.1796875" style="143" customWidth="1"/>
    <col min="12290" max="12290" width="4.54296875" style="143" customWidth="1"/>
    <col min="12291" max="12291" width="10.26953125" style="143" customWidth="1"/>
    <col min="12292" max="12292" width="10.7265625" style="143" customWidth="1"/>
    <col min="12293" max="12293" width="12.453125" style="143" customWidth="1"/>
    <col min="12294" max="12294" width="0" style="143" hidden="1" customWidth="1"/>
    <col min="12295" max="12295" width="9.1796875" style="143"/>
    <col min="12296" max="12296" width="13.81640625" style="143" customWidth="1"/>
    <col min="12297" max="12297" width="12.453125" style="143" customWidth="1"/>
    <col min="12298" max="12543" width="9.1796875" style="143"/>
    <col min="12544" max="12544" width="7.26953125" style="143" customWidth="1"/>
    <col min="12545" max="12545" width="52.1796875" style="143" customWidth="1"/>
    <col min="12546" max="12546" width="4.54296875" style="143" customWidth="1"/>
    <col min="12547" max="12547" width="10.26953125" style="143" customWidth="1"/>
    <col min="12548" max="12548" width="10.7265625" style="143" customWidth="1"/>
    <col min="12549" max="12549" width="12.453125" style="143" customWidth="1"/>
    <col min="12550" max="12550" width="0" style="143" hidden="1" customWidth="1"/>
    <col min="12551" max="12551" width="9.1796875" style="143"/>
    <col min="12552" max="12552" width="13.81640625" style="143" customWidth="1"/>
    <col min="12553" max="12553" width="12.453125" style="143" customWidth="1"/>
    <col min="12554" max="12799" width="9.1796875" style="143"/>
    <col min="12800" max="12800" width="7.26953125" style="143" customWidth="1"/>
    <col min="12801" max="12801" width="52.1796875" style="143" customWidth="1"/>
    <col min="12802" max="12802" width="4.54296875" style="143" customWidth="1"/>
    <col min="12803" max="12803" width="10.26953125" style="143" customWidth="1"/>
    <col min="12804" max="12804" width="10.7265625" style="143" customWidth="1"/>
    <col min="12805" max="12805" width="12.453125" style="143" customWidth="1"/>
    <col min="12806" max="12806" width="0" style="143" hidden="1" customWidth="1"/>
    <col min="12807" max="12807" width="9.1796875" style="143"/>
    <col min="12808" max="12808" width="13.81640625" style="143" customWidth="1"/>
    <col min="12809" max="12809" width="12.453125" style="143" customWidth="1"/>
    <col min="12810" max="13055" width="9.1796875" style="143"/>
    <col min="13056" max="13056" width="7.26953125" style="143" customWidth="1"/>
    <col min="13057" max="13057" width="52.1796875" style="143" customWidth="1"/>
    <col min="13058" max="13058" width="4.54296875" style="143" customWidth="1"/>
    <col min="13059" max="13059" width="10.26953125" style="143" customWidth="1"/>
    <col min="13060" max="13060" width="10.7265625" style="143" customWidth="1"/>
    <col min="13061" max="13061" width="12.453125" style="143" customWidth="1"/>
    <col min="13062" max="13062" width="0" style="143" hidden="1" customWidth="1"/>
    <col min="13063" max="13063" width="9.1796875" style="143"/>
    <col min="13064" max="13064" width="13.81640625" style="143" customWidth="1"/>
    <col min="13065" max="13065" width="12.453125" style="143" customWidth="1"/>
    <col min="13066" max="13311" width="9.1796875" style="143"/>
    <col min="13312" max="13312" width="7.26953125" style="143" customWidth="1"/>
    <col min="13313" max="13313" width="52.1796875" style="143" customWidth="1"/>
    <col min="13314" max="13314" width="4.54296875" style="143" customWidth="1"/>
    <col min="13315" max="13315" width="10.26953125" style="143" customWidth="1"/>
    <col min="13316" max="13316" width="10.7265625" style="143" customWidth="1"/>
    <col min="13317" max="13317" width="12.453125" style="143" customWidth="1"/>
    <col min="13318" max="13318" width="0" style="143" hidden="1" customWidth="1"/>
    <col min="13319" max="13319" width="9.1796875" style="143"/>
    <col min="13320" max="13320" width="13.81640625" style="143" customWidth="1"/>
    <col min="13321" max="13321" width="12.453125" style="143" customWidth="1"/>
    <col min="13322" max="13567" width="9.1796875" style="143"/>
    <col min="13568" max="13568" width="7.26953125" style="143" customWidth="1"/>
    <col min="13569" max="13569" width="52.1796875" style="143" customWidth="1"/>
    <col min="13570" max="13570" width="4.54296875" style="143" customWidth="1"/>
    <col min="13571" max="13571" width="10.26953125" style="143" customWidth="1"/>
    <col min="13572" max="13572" width="10.7265625" style="143" customWidth="1"/>
    <col min="13573" max="13573" width="12.453125" style="143" customWidth="1"/>
    <col min="13574" max="13574" width="0" style="143" hidden="1" customWidth="1"/>
    <col min="13575" max="13575" width="9.1796875" style="143"/>
    <col min="13576" max="13576" width="13.81640625" style="143" customWidth="1"/>
    <col min="13577" max="13577" width="12.453125" style="143" customWidth="1"/>
    <col min="13578" max="13823" width="9.1796875" style="143"/>
    <col min="13824" max="13824" width="7.26953125" style="143" customWidth="1"/>
    <col min="13825" max="13825" width="52.1796875" style="143" customWidth="1"/>
    <col min="13826" max="13826" width="4.54296875" style="143" customWidth="1"/>
    <col min="13827" max="13827" width="10.26953125" style="143" customWidth="1"/>
    <col min="13828" max="13828" width="10.7265625" style="143" customWidth="1"/>
    <col min="13829" max="13829" width="12.453125" style="143" customWidth="1"/>
    <col min="13830" max="13830" width="0" style="143" hidden="1" customWidth="1"/>
    <col min="13831" max="13831" width="9.1796875" style="143"/>
    <col min="13832" max="13832" width="13.81640625" style="143" customWidth="1"/>
    <col min="13833" max="13833" width="12.453125" style="143" customWidth="1"/>
    <col min="13834" max="14079" width="9.1796875" style="143"/>
    <col min="14080" max="14080" width="7.26953125" style="143" customWidth="1"/>
    <col min="14081" max="14081" width="52.1796875" style="143" customWidth="1"/>
    <col min="14082" max="14082" width="4.54296875" style="143" customWidth="1"/>
    <col min="14083" max="14083" width="10.26953125" style="143" customWidth="1"/>
    <col min="14084" max="14084" width="10.7265625" style="143" customWidth="1"/>
    <col min="14085" max="14085" width="12.453125" style="143" customWidth="1"/>
    <col min="14086" max="14086" width="0" style="143" hidden="1" customWidth="1"/>
    <col min="14087" max="14087" width="9.1796875" style="143"/>
    <col min="14088" max="14088" width="13.81640625" style="143" customWidth="1"/>
    <col min="14089" max="14089" width="12.453125" style="143" customWidth="1"/>
    <col min="14090" max="14335" width="9.1796875" style="143"/>
    <col min="14336" max="14336" width="7.26953125" style="143" customWidth="1"/>
    <col min="14337" max="14337" width="52.1796875" style="143" customWidth="1"/>
    <col min="14338" max="14338" width="4.54296875" style="143" customWidth="1"/>
    <col min="14339" max="14339" width="10.26953125" style="143" customWidth="1"/>
    <col min="14340" max="14340" width="10.7265625" style="143" customWidth="1"/>
    <col min="14341" max="14341" width="12.453125" style="143" customWidth="1"/>
    <col min="14342" max="14342" width="0" style="143" hidden="1" customWidth="1"/>
    <col min="14343" max="14343" width="9.1796875" style="143"/>
    <col min="14344" max="14344" width="13.81640625" style="143" customWidth="1"/>
    <col min="14345" max="14345" width="12.453125" style="143" customWidth="1"/>
    <col min="14346" max="14591" width="9.1796875" style="143"/>
    <col min="14592" max="14592" width="7.26953125" style="143" customWidth="1"/>
    <col min="14593" max="14593" width="52.1796875" style="143" customWidth="1"/>
    <col min="14594" max="14594" width="4.54296875" style="143" customWidth="1"/>
    <col min="14595" max="14595" width="10.26953125" style="143" customWidth="1"/>
    <col min="14596" max="14596" width="10.7265625" style="143" customWidth="1"/>
    <col min="14597" max="14597" width="12.453125" style="143" customWidth="1"/>
    <col min="14598" max="14598" width="0" style="143" hidden="1" customWidth="1"/>
    <col min="14599" max="14599" width="9.1796875" style="143"/>
    <col min="14600" max="14600" width="13.81640625" style="143" customWidth="1"/>
    <col min="14601" max="14601" width="12.453125" style="143" customWidth="1"/>
    <col min="14602" max="14847" width="9.1796875" style="143"/>
    <col min="14848" max="14848" width="7.26953125" style="143" customWidth="1"/>
    <col min="14849" max="14849" width="52.1796875" style="143" customWidth="1"/>
    <col min="14850" max="14850" width="4.54296875" style="143" customWidth="1"/>
    <col min="14851" max="14851" width="10.26953125" style="143" customWidth="1"/>
    <col min="14852" max="14852" width="10.7265625" style="143" customWidth="1"/>
    <col min="14853" max="14853" width="12.453125" style="143" customWidth="1"/>
    <col min="14854" max="14854" width="0" style="143" hidden="1" customWidth="1"/>
    <col min="14855" max="14855" width="9.1796875" style="143"/>
    <col min="14856" max="14856" width="13.81640625" style="143" customWidth="1"/>
    <col min="14857" max="14857" width="12.453125" style="143" customWidth="1"/>
    <col min="14858" max="15103" width="9.1796875" style="143"/>
    <col min="15104" max="15104" width="7.26953125" style="143" customWidth="1"/>
    <col min="15105" max="15105" width="52.1796875" style="143" customWidth="1"/>
    <col min="15106" max="15106" width="4.54296875" style="143" customWidth="1"/>
    <col min="15107" max="15107" width="10.26953125" style="143" customWidth="1"/>
    <col min="15108" max="15108" width="10.7265625" style="143" customWidth="1"/>
    <col min="15109" max="15109" width="12.453125" style="143" customWidth="1"/>
    <col min="15110" max="15110" width="0" style="143" hidden="1" customWidth="1"/>
    <col min="15111" max="15111" width="9.1796875" style="143"/>
    <col min="15112" max="15112" width="13.81640625" style="143" customWidth="1"/>
    <col min="15113" max="15113" width="12.453125" style="143" customWidth="1"/>
    <col min="15114" max="15359" width="9.1796875" style="143"/>
    <col min="15360" max="15360" width="7.26953125" style="143" customWidth="1"/>
    <col min="15361" max="15361" width="52.1796875" style="143" customWidth="1"/>
    <col min="15362" max="15362" width="4.54296875" style="143" customWidth="1"/>
    <col min="15363" max="15363" width="10.26953125" style="143" customWidth="1"/>
    <col min="15364" max="15364" width="10.7265625" style="143" customWidth="1"/>
    <col min="15365" max="15365" width="12.453125" style="143" customWidth="1"/>
    <col min="15366" max="15366" width="0" style="143" hidden="1" customWidth="1"/>
    <col min="15367" max="15367" width="9.1796875" style="143"/>
    <col min="15368" max="15368" width="13.81640625" style="143" customWidth="1"/>
    <col min="15369" max="15369" width="12.453125" style="143" customWidth="1"/>
    <col min="15370" max="15615" width="9.1796875" style="143"/>
    <col min="15616" max="15616" width="7.26953125" style="143" customWidth="1"/>
    <col min="15617" max="15617" width="52.1796875" style="143" customWidth="1"/>
    <col min="15618" max="15618" width="4.54296875" style="143" customWidth="1"/>
    <col min="15619" max="15619" width="10.26953125" style="143" customWidth="1"/>
    <col min="15620" max="15620" width="10.7265625" style="143" customWidth="1"/>
    <col min="15621" max="15621" width="12.453125" style="143" customWidth="1"/>
    <col min="15622" max="15622" width="0" style="143" hidden="1" customWidth="1"/>
    <col min="15623" max="15623" width="9.1796875" style="143"/>
    <col min="15624" max="15624" width="13.81640625" style="143" customWidth="1"/>
    <col min="15625" max="15625" width="12.453125" style="143" customWidth="1"/>
    <col min="15626" max="15871" width="9.1796875" style="143"/>
    <col min="15872" max="15872" width="7.26953125" style="143" customWidth="1"/>
    <col min="15873" max="15873" width="52.1796875" style="143" customWidth="1"/>
    <col min="15874" max="15874" width="4.54296875" style="143" customWidth="1"/>
    <col min="15875" max="15875" width="10.26953125" style="143" customWidth="1"/>
    <col min="15876" max="15876" width="10.7265625" style="143" customWidth="1"/>
    <col min="15877" max="15877" width="12.453125" style="143" customWidth="1"/>
    <col min="15878" max="15878" width="0" style="143" hidden="1" customWidth="1"/>
    <col min="15879" max="15879" width="9.1796875" style="143"/>
    <col min="15880" max="15880" width="13.81640625" style="143" customWidth="1"/>
    <col min="15881" max="15881" width="12.453125" style="143" customWidth="1"/>
    <col min="15882" max="16127" width="9.1796875" style="143"/>
    <col min="16128" max="16128" width="7.26953125" style="143" customWidth="1"/>
    <col min="16129" max="16129" width="52.1796875" style="143" customWidth="1"/>
    <col min="16130" max="16130" width="4.54296875" style="143" customWidth="1"/>
    <col min="16131" max="16131" width="10.26953125" style="143" customWidth="1"/>
    <col min="16132" max="16132" width="10.7265625" style="143" customWidth="1"/>
    <col min="16133" max="16133" width="12.453125" style="143" customWidth="1"/>
    <col min="16134" max="16134" width="0" style="143" hidden="1" customWidth="1"/>
    <col min="16135" max="16135" width="9.1796875" style="143"/>
    <col min="16136" max="16136" width="13.81640625" style="143" customWidth="1"/>
    <col min="16137" max="16137" width="12.453125" style="143" customWidth="1"/>
    <col min="16138" max="16384" width="9.1796875" style="143"/>
  </cols>
  <sheetData>
    <row r="1" spans="1:7" x14ac:dyDescent="0.3">
      <c r="A1" s="1803" t="str">
        <f>'Sedimentation Tanks'!A1:F1</f>
        <v>TETU-AGUTHI WATER SUPPLY PROJECT</v>
      </c>
      <c r="B1" s="1804"/>
      <c r="C1" s="1804"/>
      <c r="D1" s="1804"/>
      <c r="E1" s="1804"/>
      <c r="F1" s="1805"/>
    </row>
    <row r="2" spans="1:7" x14ac:dyDescent="0.3">
      <c r="A2" s="50"/>
      <c r="B2" s="334"/>
      <c r="C2" s="331"/>
      <c r="D2" s="332"/>
      <c r="E2" s="483"/>
      <c r="F2" s="1017"/>
    </row>
    <row r="3" spans="1:7" x14ac:dyDescent="0.3">
      <c r="A3" s="1820" t="s">
        <v>2048</v>
      </c>
      <c r="B3" s="1821"/>
      <c r="C3" s="1821"/>
      <c r="D3" s="1821"/>
      <c r="E3" s="1821"/>
      <c r="F3" s="1822"/>
    </row>
    <row r="4" spans="1:7" x14ac:dyDescent="0.3">
      <c r="A4" s="50"/>
      <c r="B4" s="484"/>
      <c r="C4" s="484"/>
      <c r="D4" s="484"/>
      <c r="E4" s="484"/>
      <c r="F4" s="1018"/>
    </row>
    <row r="5" spans="1:7" x14ac:dyDescent="0.3">
      <c r="A5" s="1809" t="s">
        <v>2145</v>
      </c>
      <c r="B5" s="1810"/>
      <c r="C5" s="1810"/>
      <c r="D5" s="1810"/>
      <c r="E5" s="1810"/>
      <c r="F5" s="1811"/>
    </row>
    <row r="6" spans="1:7" ht="13.5" thickBot="1" x14ac:dyDescent="0.35">
      <c r="A6" s="51"/>
      <c r="B6" s="486"/>
      <c r="C6" s="487"/>
      <c r="D6" s="488"/>
      <c r="E6" s="489"/>
      <c r="F6" s="1019"/>
    </row>
    <row r="7" spans="1:7" x14ac:dyDescent="0.3">
      <c r="A7" s="117" t="s">
        <v>0</v>
      </c>
      <c r="B7" s="118" t="s">
        <v>1</v>
      </c>
      <c r="C7" s="118" t="s">
        <v>2</v>
      </c>
      <c r="D7" s="119" t="s">
        <v>3</v>
      </c>
      <c r="E7" s="120" t="s">
        <v>4</v>
      </c>
      <c r="F7" s="1024" t="s">
        <v>5</v>
      </c>
    </row>
    <row r="8" spans="1:7" ht="13.5" thickBot="1" x14ac:dyDescent="0.35">
      <c r="A8" s="121" t="s">
        <v>6</v>
      </c>
      <c r="B8" s="122"/>
      <c r="C8" s="123"/>
      <c r="D8" s="124"/>
      <c r="E8" s="125" t="s">
        <v>250</v>
      </c>
      <c r="F8" s="1025" t="s">
        <v>250</v>
      </c>
    </row>
    <row r="9" spans="1:7" x14ac:dyDescent="0.3">
      <c r="A9" s="126"/>
      <c r="B9" s="127"/>
      <c r="C9" s="128"/>
      <c r="D9" s="129"/>
      <c r="E9" s="130"/>
      <c r="F9" s="114"/>
      <c r="G9" s="143"/>
    </row>
    <row r="10" spans="1:7" x14ac:dyDescent="0.3">
      <c r="A10" s="131">
        <v>1</v>
      </c>
      <c r="B10" s="132" t="s">
        <v>251</v>
      </c>
      <c r="C10" s="133"/>
      <c r="D10" s="134"/>
      <c r="E10" s="135"/>
      <c r="F10" s="114"/>
      <c r="G10" s="143"/>
    </row>
    <row r="11" spans="1:7" x14ac:dyDescent="0.3">
      <c r="A11" s="138"/>
      <c r="B11" s="139"/>
      <c r="C11" s="140"/>
      <c r="D11" s="141"/>
      <c r="E11" s="142"/>
      <c r="F11" s="114"/>
      <c r="G11" s="143"/>
    </row>
    <row r="12" spans="1:7" ht="37.5" x14ac:dyDescent="0.3">
      <c r="A12" s="138"/>
      <c r="B12" s="144" t="s">
        <v>252</v>
      </c>
      <c r="C12" s="140"/>
      <c r="D12" s="145"/>
      <c r="E12" s="142"/>
      <c r="F12" s="114"/>
      <c r="G12" s="143"/>
    </row>
    <row r="13" spans="1:7" x14ac:dyDescent="0.3">
      <c r="A13" s="138"/>
      <c r="B13" s="139"/>
      <c r="C13" s="140"/>
      <c r="D13" s="145"/>
      <c r="E13" s="142"/>
      <c r="F13" s="114"/>
      <c r="G13" s="143"/>
    </row>
    <row r="14" spans="1:7" ht="25" x14ac:dyDescent="0.3">
      <c r="A14" s="138"/>
      <c r="B14" s="144" t="s">
        <v>253</v>
      </c>
      <c r="C14" s="140"/>
      <c r="D14" s="145"/>
      <c r="E14" s="142"/>
      <c r="F14" s="114"/>
      <c r="G14" s="143"/>
    </row>
    <row r="15" spans="1:7" x14ac:dyDescent="0.3">
      <c r="A15" s="138"/>
      <c r="B15" s="139"/>
      <c r="C15" s="140"/>
      <c r="D15" s="145"/>
      <c r="E15" s="142"/>
      <c r="F15" s="114"/>
      <c r="G15" s="143"/>
    </row>
    <row r="16" spans="1:7" ht="50" x14ac:dyDescent="0.3">
      <c r="A16" s="138"/>
      <c r="B16" s="144" t="s">
        <v>254</v>
      </c>
      <c r="C16" s="140"/>
      <c r="D16" s="141"/>
      <c r="E16" s="142"/>
      <c r="F16" s="114"/>
      <c r="G16" s="143"/>
    </row>
    <row r="17" spans="1:7" s="137" customFormat="1" x14ac:dyDescent="0.3">
      <c r="A17" s="138"/>
      <c r="B17" s="139"/>
      <c r="C17" s="140"/>
      <c r="D17" s="145"/>
      <c r="E17" s="142"/>
      <c r="F17" s="136"/>
    </row>
    <row r="18" spans="1:7" ht="14.5" x14ac:dyDescent="0.3">
      <c r="A18" s="146">
        <v>1.1000000000000001</v>
      </c>
      <c r="B18" s="147" t="s">
        <v>255</v>
      </c>
      <c r="C18" s="148" t="s">
        <v>14</v>
      </c>
      <c r="D18" s="148">
        <v>401</v>
      </c>
      <c r="E18" s="142"/>
      <c r="F18" s="114"/>
      <c r="G18" s="143"/>
    </row>
    <row r="19" spans="1:7" x14ac:dyDescent="0.3">
      <c r="A19" s="138"/>
      <c r="B19" s="139"/>
      <c r="C19" s="140"/>
      <c r="D19" s="145"/>
      <c r="E19" s="142"/>
      <c r="F19" s="114"/>
      <c r="G19" s="143"/>
    </row>
    <row r="20" spans="1:7" ht="14.5" x14ac:dyDescent="0.3">
      <c r="A20" s="146">
        <v>1.2</v>
      </c>
      <c r="B20" s="147" t="s">
        <v>2146</v>
      </c>
      <c r="C20" s="148" t="s">
        <v>14</v>
      </c>
      <c r="D20" s="148">
        <v>290</v>
      </c>
      <c r="E20" s="142"/>
      <c r="F20" s="114"/>
      <c r="G20" s="143"/>
    </row>
    <row r="21" spans="1:7" x14ac:dyDescent="0.3">
      <c r="A21" s="138"/>
      <c r="B21" s="139"/>
      <c r="C21" s="140"/>
      <c r="D21" s="145"/>
      <c r="E21" s="142"/>
      <c r="F21" s="114"/>
      <c r="G21" s="143"/>
    </row>
    <row r="22" spans="1:7" ht="14.5" x14ac:dyDescent="0.3">
      <c r="A22" s="146">
        <v>1.3</v>
      </c>
      <c r="B22" s="147" t="s">
        <v>2147</v>
      </c>
      <c r="C22" s="148" t="s">
        <v>14</v>
      </c>
      <c r="D22" s="148">
        <v>3</v>
      </c>
      <c r="E22" s="142"/>
      <c r="F22" s="114"/>
      <c r="G22" s="143"/>
    </row>
    <row r="23" spans="1:7" x14ac:dyDescent="0.3">
      <c r="A23" s="138"/>
      <c r="B23" s="139" t="s">
        <v>293</v>
      </c>
      <c r="C23" s="140"/>
      <c r="D23" s="145"/>
      <c r="E23" s="142"/>
      <c r="F23" s="114"/>
      <c r="G23" s="143"/>
    </row>
    <row r="24" spans="1:7" ht="37.5" x14ac:dyDescent="0.3">
      <c r="A24" s="138">
        <v>1.4</v>
      </c>
      <c r="B24" s="147" t="s">
        <v>365</v>
      </c>
      <c r="C24" s="140"/>
      <c r="D24" s="140">
        <v>30</v>
      </c>
      <c r="E24" s="142"/>
      <c r="F24" s="114"/>
      <c r="G24" s="143"/>
    </row>
    <row r="25" spans="1:7" x14ac:dyDescent="0.3">
      <c r="A25" s="138"/>
      <c r="B25" s="139"/>
      <c r="C25" s="140"/>
      <c r="D25" s="145"/>
      <c r="E25" s="142"/>
      <c r="F25" s="114"/>
      <c r="G25" s="143"/>
    </row>
    <row r="26" spans="1:7" ht="25" x14ac:dyDescent="0.3">
      <c r="A26" s="138">
        <v>1.5</v>
      </c>
      <c r="B26" s="147" t="s">
        <v>366</v>
      </c>
      <c r="C26" s="140" t="s">
        <v>14</v>
      </c>
      <c r="D26" s="140">
        <v>122</v>
      </c>
      <c r="E26" s="142"/>
      <c r="F26" s="114"/>
      <c r="G26" s="143"/>
    </row>
    <row r="27" spans="1:7" x14ac:dyDescent="0.3">
      <c r="A27" s="138"/>
      <c r="B27" s="139"/>
      <c r="C27" s="140"/>
      <c r="D27" s="145"/>
      <c r="E27" s="142"/>
      <c r="F27" s="114"/>
      <c r="G27" s="143"/>
    </row>
    <row r="28" spans="1:7" ht="25" x14ac:dyDescent="0.3">
      <c r="A28" s="138">
        <v>1.6</v>
      </c>
      <c r="B28" s="147" t="s">
        <v>264</v>
      </c>
      <c r="C28" s="140" t="s">
        <v>14</v>
      </c>
      <c r="D28" s="140">
        <v>42</v>
      </c>
      <c r="E28" s="142"/>
      <c r="F28" s="114"/>
      <c r="G28" s="143"/>
    </row>
    <row r="29" spans="1:7" x14ac:dyDescent="0.3">
      <c r="A29" s="138"/>
      <c r="B29" s="139"/>
      <c r="C29" s="140"/>
      <c r="D29" s="145"/>
      <c r="E29" s="142"/>
      <c r="F29" s="114"/>
      <c r="G29" s="143"/>
    </row>
    <row r="30" spans="1:7" ht="25" x14ac:dyDescent="0.3">
      <c r="A30" s="138">
        <v>1.7</v>
      </c>
      <c r="B30" s="144" t="s">
        <v>2148</v>
      </c>
      <c r="C30" s="140" t="s">
        <v>14</v>
      </c>
      <c r="D30" s="140">
        <v>70</v>
      </c>
      <c r="E30" s="142"/>
      <c r="F30" s="114"/>
      <c r="G30" s="143"/>
    </row>
    <row r="31" spans="1:7" x14ac:dyDescent="0.3">
      <c r="A31" s="138"/>
      <c r="B31" s="139"/>
      <c r="C31" s="140"/>
      <c r="D31" s="145"/>
      <c r="E31" s="142"/>
      <c r="F31" s="114"/>
      <c r="G31" s="143"/>
    </row>
    <row r="32" spans="1:7" ht="25" x14ac:dyDescent="0.3">
      <c r="A32" s="138">
        <v>1.8</v>
      </c>
      <c r="B32" s="144" t="s">
        <v>2149</v>
      </c>
      <c r="C32" s="140" t="s">
        <v>14</v>
      </c>
      <c r="D32" s="140">
        <v>28</v>
      </c>
      <c r="E32" s="142"/>
      <c r="F32" s="114"/>
      <c r="G32" s="143"/>
    </row>
    <row r="33" spans="1:7" x14ac:dyDescent="0.3">
      <c r="A33" s="138"/>
      <c r="B33" s="139"/>
      <c r="C33" s="140"/>
      <c r="D33" s="145"/>
      <c r="E33" s="142"/>
      <c r="F33" s="114"/>
      <c r="G33" s="143"/>
    </row>
    <row r="34" spans="1:7" ht="13.5" thickBot="1" x14ac:dyDescent="0.35">
      <c r="A34" s="1829" t="s">
        <v>272</v>
      </c>
      <c r="B34" s="1830"/>
      <c r="C34" s="1830"/>
      <c r="D34" s="1830"/>
      <c r="E34" s="1831"/>
      <c r="F34" s="114"/>
      <c r="G34" s="143"/>
    </row>
    <row r="35" spans="1:7" x14ac:dyDescent="0.3">
      <c r="A35" s="131">
        <v>2</v>
      </c>
      <c r="B35" s="149" t="s">
        <v>267</v>
      </c>
      <c r="C35" s="133"/>
      <c r="D35" s="140"/>
      <c r="E35" s="142"/>
      <c r="F35" s="114"/>
      <c r="G35" s="143"/>
    </row>
    <row r="36" spans="1:7" x14ac:dyDescent="0.3">
      <c r="A36" s="138"/>
      <c r="B36" s="139"/>
      <c r="C36" s="140"/>
      <c r="D36" s="145"/>
      <c r="E36" s="142"/>
      <c r="F36" s="114"/>
      <c r="G36" s="143"/>
    </row>
    <row r="37" spans="1:7" x14ac:dyDescent="0.3">
      <c r="A37" s="146"/>
      <c r="B37" s="147" t="s">
        <v>268</v>
      </c>
      <c r="C37" s="148"/>
      <c r="D37" s="148"/>
      <c r="E37" s="142"/>
      <c r="F37" s="114"/>
      <c r="G37" s="143"/>
    </row>
    <row r="38" spans="1:7" x14ac:dyDescent="0.3">
      <c r="A38" s="138"/>
      <c r="B38" s="139"/>
      <c r="C38" s="140"/>
      <c r="D38" s="145"/>
      <c r="E38" s="142"/>
      <c r="F38" s="114"/>
      <c r="G38" s="143"/>
    </row>
    <row r="39" spans="1:7" x14ac:dyDescent="0.3">
      <c r="A39" s="138"/>
      <c r="B39" s="150" t="s">
        <v>367</v>
      </c>
      <c r="C39" s="140"/>
      <c r="D39" s="140"/>
      <c r="E39" s="142"/>
      <c r="F39" s="114"/>
      <c r="G39" s="143"/>
    </row>
    <row r="40" spans="1:7" x14ac:dyDescent="0.3">
      <c r="A40" s="138"/>
      <c r="B40" s="139"/>
      <c r="C40" s="140"/>
      <c r="D40" s="145"/>
      <c r="E40" s="142"/>
      <c r="F40" s="114"/>
      <c r="G40" s="143"/>
    </row>
    <row r="41" spans="1:7" ht="15" x14ac:dyDescent="0.3">
      <c r="A41" s="146">
        <v>2.1</v>
      </c>
      <c r="B41" s="147" t="s">
        <v>368</v>
      </c>
      <c r="C41" s="140" t="s">
        <v>14</v>
      </c>
      <c r="D41" s="148">
        <v>15</v>
      </c>
      <c r="E41" s="142"/>
      <c r="F41" s="114"/>
      <c r="G41" s="143"/>
    </row>
    <row r="42" spans="1:7" s="137" customFormat="1" x14ac:dyDescent="0.3">
      <c r="A42" s="138"/>
      <c r="B42" s="139"/>
      <c r="C42" s="140"/>
      <c r="D42" s="145"/>
      <c r="E42" s="142"/>
      <c r="F42" s="136"/>
    </row>
    <row r="43" spans="1:7" ht="15" x14ac:dyDescent="0.3">
      <c r="A43" s="146">
        <v>2.2000000000000002</v>
      </c>
      <c r="B43" s="147" t="s">
        <v>369</v>
      </c>
      <c r="C43" s="140" t="s">
        <v>14</v>
      </c>
      <c r="D43" s="148">
        <v>7</v>
      </c>
      <c r="E43" s="142"/>
      <c r="F43" s="114"/>
      <c r="G43" s="143"/>
    </row>
    <row r="44" spans="1:7" x14ac:dyDescent="0.3">
      <c r="A44" s="138"/>
      <c r="B44" s="139"/>
      <c r="C44" s="140"/>
      <c r="D44" s="145"/>
      <c r="E44" s="142"/>
      <c r="F44" s="114"/>
      <c r="G44" s="143"/>
    </row>
    <row r="45" spans="1:7" ht="15" x14ac:dyDescent="0.3">
      <c r="A45" s="146">
        <v>2.2999999999999998</v>
      </c>
      <c r="B45" s="147" t="s">
        <v>2150</v>
      </c>
      <c r="C45" s="140" t="s">
        <v>14</v>
      </c>
      <c r="D45" s="148">
        <v>4</v>
      </c>
      <c r="E45" s="142"/>
      <c r="F45" s="114"/>
      <c r="G45" s="143"/>
    </row>
    <row r="46" spans="1:7" x14ac:dyDescent="0.3">
      <c r="A46" s="138"/>
      <c r="B46" s="139"/>
      <c r="C46" s="140"/>
      <c r="D46" s="145"/>
      <c r="E46" s="142"/>
      <c r="F46" s="114"/>
      <c r="G46" s="143"/>
    </row>
    <row r="47" spans="1:7" ht="25" x14ac:dyDescent="0.3">
      <c r="A47" s="138">
        <v>2.4</v>
      </c>
      <c r="B47" s="147" t="s">
        <v>370</v>
      </c>
      <c r="C47" s="140" t="s">
        <v>14</v>
      </c>
      <c r="D47" s="140">
        <v>13</v>
      </c>
      <c r="E47" s="142"/>
      <c r="F47" s="114"/>
      <c r="G47" s="143"/>
    </row>
    <row r="48" spans="1:7" x14ac:dyDescent="0.3">
      <c r="A48" s="138"/>
      <c r="B48" s="139"/>
      <c r="C48" s="140"/>
      <c r="D48" s="145"/>
      <c r="E48" s="142"/>
      <c r="F48" s="114"/>
      <c r="G48" s="143"/>
    </row>
    <row r="49" spans="1:7" x14ac:dyDescent="0.3">
      <c r="A49" s="151"/>
      <c r="B49" s="152" t="s">
        <v>2151</v>
      </c>
      <c r="C49" s="153"/>
      <c r="D49" s="153"/>
      <c r="E49" s="154"/>
      <c r="F49" s="114"/>
      <c r="G49" s="143"/>
    </row>
    <row r="50" spans="1:7" x14ac:dyDescent="0.3">
      <c r="A50" s="138"/>
      <c r="B50" s="139"/>
      <c r="C50" s="140"/>
      <c r="D50" s="145"/>
      <c r="E50" s="142"/>
      <c r="F50" s="114"/>
      <c r="G50" s="143"/>
    </row>
    <row r="51" spans="1:7" ht="14.5" x14ac:dyDescent="0.3">
      <c r="A51" s="146">
        <v>2.5</v>
      </c>
      <c r="B51" s="147" t="s">
        <v>2152</v>
      </c>
      <c r="C51" s="148" t="s">
        <v>14</v>
      </c>
      <c r="D51" s="148">
        <v>55</v>
      </c>
      <c r="E51" s="142"/>
      <c r="F51" s="114"/>
      <c r="G51" s="143"/>
    </row>
    <row r="52" spans="1:7" x14ac:dyDescent="0.3">
      <c r="A52" s="138"/>
      <c r="B52" s="139"/>
      <c r="C52" s="140"/>
      <c r="D52" s="145"/>
      <c r="E52" s="142"/>
      <c r="F52" s="114"/>
      <c r="G52" s="143"/>
    </row>
    <row r="53" spans="1:7" ht="14.5" x14ac:dyDescent="0.3">
      <c r="A53" s="146">
        <v>2.6</v>
      </c>
      <c r="B53" s="147" t="s">
        <v>2153</v>
      </c>
      <c r="C53" s="148" t="s">
        <v>14</v>
      </c>
      <c r="D53" s="148">
        <v>27</v>
      </c>
      <c r="E53" s="142"/>
      <c r="F53" s="114"/>
      <c r="G53" s="143"/>
    </row>
    <row r="54" spans="1:7" x14ac:dyDescent="0.3">
      <c r="A54" s="155"/>
      <c r="B54" s="156"/>
      <c r="C54" s="157"/>
      <c r="D54" s="158"/>
      <c r="E54" s="159"/>
      <c r="F54" s="143"/>
      <c r="G54" s="143"/>
    </row>
    <row r="55" spans="1:7" ht="14.5" x14ac:dyDescent="0.3">
      <c r="A55" s="160">
        <v>2.7</v>
      </c>
      <c r="B55" s="161" t="s">
        <v>2154</v>
      </c>
      <c r="C55" s="162" t="s">
        <v>14</v>
      </c>
      <c r="D55" s="162">
        <v>40</v>
      </c>
      <c r="E55" s="154"/>
      <c r="F55" s="143"/>
      <c r="G55" s="143"/>
    </row>
    <row r="56" spans="1:7" x14ac:dyDescent="0.3">
      <c r="A56" s="138"/>
      <c r="B56" s="139"/>
      <c r="C56" s="140"/>
      <c r="D56" s="145"/>
      <c r="E56" s="142"/>
      <c r="F56" s="114"/>
      <c r="G56" s="143"/>
    </row>
    <row r="57" spans="1:7" ht="14.5" x14ac:dyDescent="0.3">
      <c r="A57" s="146">
        <v>2.8</v>
      </c>
      <c r="B57" s="147" t="s">
        <v>2155</v>
      </c>
      <c r="C57" s="148" t="s">
        <v>14</v>
      </c>
      <c r="D57" s="148">
        <v>11</v>
      </c>
      <c r="E57" s="142"/>
      <c r="F57" s="114"/>
      <c r="G57" s="143"/>
    </row>
    <row r="58" spans="1:7" x14ac:dyDescent="0.3">
      <c r="A58" s="138"/>
      <c r="B58" s="139"/>
      <c r="C58" s="140"/>
      <c r="D58" s="145"/>
      <c r="E58" s="142"/>
      <c r="F58" s="114"/>
      <c r="G58" s="143"/>
    </row>
    <row r="59" spans="1:7" ht="14.5" x14ac:dyDescent="0.3">
      <c r="A59" s="146">
        <v>2.9</v>
      </c>
      <c r="B59" s="147" t="s">
        <v>2156</v>
      </c>
      <c r="C59" s="148" t="s">
        <v>14</v>
      </c>
      <c r="D59" s="148">
        <v>40</v>
      </c>
      <c r="E59" s="142"/>
      <c r="F59" s="114"/>
      <c r="G59" s="143"/>
    </row>
    <row r="60" spans="1:7" x14ac:dyDescent="0.3">
      <c r="A60" s="138"/>
      <c r="B60" s="139"/>
      <c r="C60" s="140"/>
      <c r="D60" s="145"/>
      <c r="E60" s="142"/>
      <c r="F60" s="114"/>
      <c r="G60" s="143"/>
    </row>
    <row r="61" spans="1:7" ht="14.5" x14ac:dyDescent="0.3">
      <c r="A61" s="163">
        <v>2.1</v>
      </c>
      <c r="B61" s="147" t="s">
        <v>2157</v>
      </c>
      <c r="C61" s="148" t="s">
        <v>14</v>
      </c>
      <c r="D61" s="148">
        <v>95</v>
      </c>
      <c r="E61" s="142"/>
      <c r="F61" s="114"/>
      <c r="G61" s="143"/>
    </row>
    <row r="62" spans="1:7" x14ac:dyDescent="0.3">
      <c r="A62" s="138"/>
      <c r="B62" s="139"/>
      <c r="C62" s="140"/>
      <c r="D62" s="145"/>
      <c r="E62" s="142"/>
      <c r="F62" s="114"/>
      <c r="G62" s="143"/>
    </row>
    <row r="63" spans="1:7" ht="14.5" x14ac:dyDescent="0.3">
      <c r="A63" s="146">
        <v>2.11</v>
      </c>
      <c r="B63" s="147" t="s">
        <v>2158</v>
      </c>
      <c r="C63" s="148" t="s">
        <v>14</v>
      </c>
      <c r="D63" s="148">
        <v>4</v>
      </c>
      <c r="E63" s="142"/>
      <c r="F63" s="114"/>
      <c r="G63" s="143"/>
    </row>
    <row r="64" spans="1:7" x14ac:dyDescent="0.3">
      <c r="A64" s="138"/>
      <c r="B64" s="139"/>
      <c r="C64" s="140"/>
      <c r="D64" s="145"/>
      <c r="E64" s="142"/>
      <c r="F64" s="114"/>
      <c r="G64" s="143"/>
    </row>
    <row r="65" spans="1:7" ht="14.5" x14ac:dyDescent="0.3">
      <c r="A65" s="146">
        <v>2.12</v>
      </c>
      <c r="B65" s="147" t="s">
        <v>2159</v>
      </c>
      <c r="C65" s="148" t="s">
        <v>14</v>
      </c>
      <c r="D65" s="148">
        <v>4</v>
      </c>
      <c r="E65" s="142"/>
      <c r="F65" s="114"/>
      <c r="G65" s="143"/>
    </row>
    <row r="66" spans="1:7" x14ac:dyDescent="0.3">
      <c r="A66" s="138"/>
      <c r="B66" s="139"/>
      <c r="C66" s="140"/>
      <c r="D66" s="145"/>
      <c r="E66" s="142"/>
      <c r="F66" s="114"/>
      <c r="G66" s="143"/>
    </row>
    <row r="67" spans="1:7" ht="14.5" x14ac:dyDescent="0.3">
      <c r="A67" s="146">
        <v>2.13</v>
      </c>
      <c r="B67" s="147" t="s">
        <v>2160</v>
      </c>
      <c r="C67" s="148" t="s">
        <v>14</v>
      </c>
      <c r="D67" s="148">
        <v>12</v>
      </c>
      <c r="E67" s="142"/>
      <c r="F67" s="114"/>
      <c r="G67" s="143"/>
    </row>
    <row r="68" spans="1:7" x14ac:dyDescent="0.3">
      <c r="A68" s="138"/>
      <c r="B68" s="139"/>
      <c r="C68" s="140"/>
      <c r="D68" s="145"/>
      <c r="E68" s="142"/>
      <c r="F68" s="114"/>
      <c r="G68" s="143"/>
    </row>
    <row r="69" spans="1:7" ht="14.5" x14ac:dyDescent="0.3">
      <c r="A69" s="146">
        <v>2.14</v>
      </c>
      <c r="B69" s="147" t="s">
        <v>371</v>
      </c>
      <c r="C69" s="148" t="s">
        <v>14</v>
      </c>
      <c r="D69" s="148">
        <v>1</v>
      </c>
      <c r="E69" s="142"/>
      <c r="F69" s="114"/>
      <c r="G69" s="143"/>
    </row>
    <row r="70" spans="1:7" x14ac:dyDescent="0.3">
      <c r="A70" s="138"/>
      <c r="B70" s="139"/>
      <c r="C70" s="140"/>
      <c r="D70" s="145"/>
      <c r="E70" s="142"/>
      <c r="F70" s="114"/>
      <c r="G70" s="143"/>
    </row>
    <row r="71" spans="1:7" ht="14.5" x14ac:dyDescent="0.3">
      <c r="A71" s="146">
        <v>2.15</v>
      </c>
      <c r="B71" s="147" t="s">
        <v>2161</v>
      </c>
      <c r="C71" s="148" t="s">
        <v>14</v>
      </c>
      <c r="D71" s="148">
        <v>10</v>
      </c>
      <c r="E71" s="142"/>
      <c r="F71" s="114"/>
      <c r="G71" s="143"/>
    </row>
    <row r="72" spans="1:7" x14ac:dyDescent="0.3">
      <c r="A72" s="138"/>
      <c r="B72" s="139"/>
      <c r="C72" s="140"/>
      <c r="D72" s="145"/>
      <c r="E72" s="142"/>
      <c r="F72" s="114"/>
      <c r="G72" s="143"/>
    </row>
    <row r="73" spans="1:7" ht="14.5" x14ac:dyDescent="0.3">
      <c r="A73" s="146">
        <v>2.16</v>
      </c>
      <c r="B73" s="147" t="s">
        <v>2162</v>
      </c>
      <c r="C73" s="148" t="s">
        <v>14</v>
      </c>
      <c r="D73" s="148">
        <v>10</v>
      </c>
      <c r="E73" s="142"/>
      <c r="F73" s="114"/>
      <c r="G73" s="143"/>
    </row>
    <row r="74" spans="1:7" x14ac:dyDescent="0.3">
      <c r="A74" s="138"/>
      <c r="B74" s="139"/>
      <c r="C74" s="140"/>
      <c r="D74" s="145"/>
      <c r="E74" s="142"/>
      <c r="F74" s="114"/>
      <c r="G74" s="143"/>
    </row>
    <row r="75" spans="1:7" ht="14.5" x14ac:dyDescent="0.3">
      <c r="A75" s="146">
        <v>2.17</v>
      </c>
      <c r="B75" s="147" t="s">
        <v>2163</v>
      </c>
      <c r="C75" s="148" t="s">
        <v>14</v>
      </c>
      <c r="D75" s="148">
        <v>14</v>
      </c>
      <c r="E75" s="142"/>
      <c r="F75" s="114"/>
      <c r="G75" s="143"/>
    </row>
    <row r="76" spans="1:7" x14ac:dyDescent="0.3">
      <c r="A76" s="138"/>
      <c r="B76" s="139"/>
      <c r="C76" s="140"/>
      <c r="D76" s="145"/>
      <c r="E76" s="142"/>
      <c r="F76" s="114"/>
      <c r="G76" s="143"/>
    </row>
    <row r="77" spans="1:7" ht="14.5" x14ac:dyDescent="0.3">
      <c r="A77" s="146">
        <v>2.1800000000000002</v>
      </c>
      <c r="B77" s="147" t="s">
        <v>2164</v>
      </c>
      <c r="C77" s="148" t="s">
        <v>14</v>
      </c>
      <c r="D77" s="148">
        <v>7</v>
      </c>
      <c r="E77" s="142"/>
      <c r="F77" s="114"/>
      <c r="G77" s="143"/>
    </row>
    <row r="78" spans="1:7" x14ac:dyDescent="0.3">
      <c r="A78" s="138"/>
      <c r="B78" s="139"/>
      <c r="C78" s="140"/>
      <c r="D78" s="145"/>
      <c r="E78" s="142"/>
      <c r="F78" s="114"/>
      <c r="G78" s="143"/>
    </row>
    <row r="79" spans="1:7" ht="14.5" x14ac:dyDescent="0.3">
      <c r="A79" s="146">
        <v>2.19</v>
      </c>
      <c r="B79" s="147" t="s">
        <v>2165</v>
      </c>
      <c r="C79" s="148" t="s">
        <v>14</v>
      </c>
      <c r="D79" s="148">
        <v>8</v>
      </c>
      <c r="E79" s="142"/>
      <c r="F79" s="114"/>
      <c r="G79" s="143"/>
    </row>
    <row r="80" spans="1:7" x14ac:dyDescent="0.3">
      <c r="A80" s="138"/>
      <c r="B80" s="139"/>
      <c r="C80" s="140"/>
      <c r="D80" s="145"/>
      <c r="E80" s="142"/>
      <c r="F80" s="114"/>
      <c r="G80" s="143"/>
    </row>
    <row r="81" spans="1:7" ht="14.5" x14ac:dyDescent="0.3">
      <c r="A81" s="163">
        <v>2.2000000000000002</v>
      </c>
      <c r="B81" s="147" t="s">
        <v>2166</v>
      </c>
      <c r="C81" s="148" t="s">
        <v>14</v>
      </c>
      <c r="D81" s="148">
        <v>12</v>
      </c>
      <c r="E81" s="142"/>
      <c r="F81" s="114"/>
      <c r="G81" s="143"/>
    </row>
    <row r="82" spans="1:7" x14ac:dyDescent="0.3">
      <c r="A82" s="138"/>
      <c r="B82" s="139"/>
      <c r="C82" s="140"/>
      <c r="D82" s="145"/>
      <c r="E82" s="142"/>
      <c r="F82" s="114"/>
      <c r="G82" s="143"/>
    </row>
    <row r="83" spans="1:7" ht="14.5" x14ac:dyDescent="0.3">
      <c r="A83" s="146">
        <v>2.21</v>
      </c>
      <c r="B83" s="147" t="s">
        <v>2167</v>
      </c>
      <c r="C83" s="148" t="s">
        <v>14</v>
      </c>
      <c r="D83" s="148">
        <v>6</v>
      </c>
      <c r="E83" s="142"/>
      <c r="F83" s="114"/>
      <c r="G83" s="143"/>
    </row>
    <row r="84" spans="1:7" x14ac:dyDescent="0.3">
      <c r="A84" s="138"/>
      <c r="B84" s="139"/>
      <c r="C84" s="140"/>
      <c r="D84" s="145"/>
      <c r="E84" s="142"/>
      <c r="F84" s="114"/>
      <c r="G84" s="143"/>
    </row>
    <row r="85" spans="1:7" ht="14.5" x14ac:dyDescent="0.3">
      <c r="A85" s="146">
        <v>2.2200000000000002</v>
      </c>
      <c r="B85" s="147" t="s">
        <v>2168</v>
      </c>
      <c r="C85" s="148" t="s">
        <v>14</v>
      </c>
      <c r="D85" s="148">
        <v>6</v>
      </c>
      <c r="E85" s="142"/>
      <c r="F85" s="114"/>
      <c r="G85" s="143"/>
    </row>
    <row r="86" spans="1:7" x14ac:dyDescent="0.3">
      <c r="A86" s="138"/>
      <c r="B86" s="139"/>
      <c r="C86" s="140"/>
      <c r="D86" s="145"/>
      <c r="E86" s="142"/>
      <c r="F86" s="114"/>
      <c r="G86" s="143"/>
    </row>
    <row r="87" spans="1:7" ht="14.5" x14ac:dyDescent="0.3">
      <c r="A87" s="146">
        <v>2.23</v>
      </c>
      <c r="B87" s="147" t="s">
        <v>372</v>
      </c>
      <c r="C87" s="148" t="s">
        <v>14</v>
      </c>
      <c r="D87" s="148">
        <v>2</v>
      </c>
      <c r="E87" s="142"/>
      <c r="F87" s="114"/>
      <c r="G87" s="143"/>
    </row>
    <row r="88" spans="1:7" x14ac:dyDescent="0.3">
      <c r="A88" s="138"/>
      <c r="B88" s="139"/>
      <c r="C88" s="140"/>
      <c r="D88" s="145"/>
      <c r="E88" s="142"/>
      <c r="F88" s="114"/>
      <c r="G88" s="143"/>
    </row>
    <row r="89" spans="1:7" ht="14.5" x14ac:dyDescent="0.3">
      <c r="A89" s="146">
        <v>2.2400000000000002</v>
      </c>
      <c r="B89" s="147" t="s">
        <v>2169</v>
      </c>
      <c r="C89" s="148" t="s">
        <v>14</v>
      </c>
      <c r="D89" s="148">
        <v>6</v>
      </c>
      <c r="E89" s="142"/>
      <c r="F89" s="114"/>
      <c r="G89" s="143"/>
    </row>
    <row r="90" spans="1:7" x14ac:dyDescent="0.3">
      <c r="A90" s="138"/>
      <c r="B90" s="139"/>
      <c r="C90" s="140"/>
      <c r="D90" s="145"/>
      <c r="E90" s="142"/>
      <c r="F90" s="114"/>
      <c r="G90" s="143"/>
    </row>
    <row r="91" spans="1:7" ht="14.5" x14ac:dyDescent="0.3">
      <c r="A91" s="146">
        <v>2.25</v>
      </c>
      <c r="B91" s="147" t="s">
        <v>373</v>
      </c>
      <c r="C91" s="148" t="s">
        <v>14</v>
      </c>
      <c r="D91" s="148">
        <v>6</v>
      </c>
      <c r="E91" s="142"/>
      <c r="F91" s="114"/>
      <c r="G91" s="143"/>
    </row>
    <row r="92" spans="1:7" x14ac:dyDescent="0.3">
      <c r="A92" s="138"/>
      <c r="B92" s="139"/>
      <c r="C92" s="140"/>
      <c r="D92" s="145"/>
      <c r="E92" s="142"/>
      <c r="F92" s="114"/>
      <c r="G92" s="143"/>
    </row>
    <row r="93" spans="1:7" x14ac:dyDescent="0.3">
      <c r="A93" s="164">
        <v>3</v>
      </c>
      <c r="B93" s="132" t="s">
        <v>292</v>
      </c>
      <c r="C93" s="133"/>
      <c r="D93" s="140">
        <f>D92*120</f>
        <v>0</v>
      </c>
      <c r="E93" s="142"/>
      <c r="F93" s="114"/>
      <c r="G93" s="143"/>
    </row>
    <row r="94" spans="1:7" x14ac:dyDescent="0.3">
      <c r="A94" s="138"/>
      <c r="B94" s="139"/>
      <c r="C94" s="140"/>
      <c r="D94" s="145"/>
      <c r="E94" s="142"/>
      <c r="F94" s="114"/>
      <c r="G94" s="143"/>
    </row>
    <row r="95" spans="1:7" ht="25" x14ac:dyDescent="0.3">
      <c r="A95" s="138"/>
      <c r="B95" s="147" t="s">
        <v>374</v>
      </c>
      <c r="C95" s="140"/>
      <c r="D95" s="140"/>
      <c r="E95" s="142"/>
      <c r="F95" s="114"/>
      <c r="G95" s="143"/>
    </row>
    <row r="96" spans="1:7" x14ac:dyDescent="0.3">
      <c r="A96" s="138"/>
      <c r="B96" s="139"/>
      <c r="C96" s="140"/>
      <c r="D96" s="145"/>
      <c r="E96" s="142"/>
      <c r="F96" s="114"/>
      <c r="G96" s="143"/>
    </row>
    <row r="97" spans="1:7" x14ac:dyDescent="0.3">
      <c r="A97" s="146">
        <v>3.1</v>
      </c>
      <c r="B97" s="147" t="s">
        <v>375</v>
      </c>
      <c r="C97" s="148" t="s">
        <v>69</v>
      </c>
      <c r="D97" s="148">
        <v>45120</v>
      </c>
      <c r="E97" s="142"/>
      <c r="F97" s="114"/>
      <c r="G97" s="143"/>
    </row>
    <row r="98" spans="1:7" x14ac:dyDescent="0.3">
      <c r="A98" s="138"/>
      <c r="B98" s="139"/>
      <c r="C98" s="140"/>
      <c r="D98" s="145"/>
      <c r="E98" s="142"/>
      <c r="F98" s="114"/>
      <c r="G98" s="143"/>
    </row>
    <row r="99" spans="1:7" ht="13.5" thickBot="1" x14ac:dyDescent="0.35">
      <c r="A99" s="1829" t="s">
        <v>272</v>
      </c>
      <c r="B99" s="1830"/>
      <c r="C99" s="1830"/>
      <c r="D99" s="1830"/>
      <c r="E99" s="1831"/>
      <c r="F99" s="143"/>
      <c r="G99" s="143"/>
    </row>
    <row r="100" spans="1:7" x14ac:dyDescent="0.3">
      <c r="A100" s="164">
        <v>4</v>
      </c>
      <c r="B100" s="132" t="s">
        <v>295</v>
      </c>
      <c r="C100" s="133"/>
      <c r="D100" s="140"/>
      <c r="E100" s="135"/>
      <c r="F100" s="114"/>
      <c r="G100" s="143"/>
    </row>
    <row r="101" spans="1:7" x14ac:dyDescent="0.3">
      <c r="A101" s="138"/>
      <c r="B101" s="139"/>
      <c r="C101" s="140"/>
      <c r="D101" s="145"/>
      <c r="E101" s="142"/>
      <c r="F101" s="143"/>
      <c r="G101" s="143"/>
    </row>
    <row r="102" spans="1:7" ht="25" x14ac:dyDescent="0.3">
      <c r="A102" s="138"/>
      <c r="B102" s="147" t="s">
        <v>296</v>
      </c>
      <c r="C102" s="140"/>
      <c r="D102" s="140"/>
      <c r="E102" s="142"/>
      <c r="F102" s="114"/>
      <c r="G102" s="143"/>
    </row>
    <row r="103" spans="1:7" x14ac:dyDescent="0.3">
      <c r="A103" s="138"/>
      <c r="B103" s="139"/>
      <c r="C103" s="140"/>
      <c r="D103" s="145"/>
      <c r="E103" s="142"/>
      <c r="F103" s="143"/>
      <c r="G103" s="143"/>
    </row>
    <row r="104" spans="1:7" x14ac:dyDescent="0.3">
      <c r="A104" s="138"/>
      <c r="B104" s="165" t="s">
        <v>2170</v>
      </c>
      <c r="C104" s="140"/>
      <c r="D104" s="140"/>
      <c r="E104" s="142"/>
      <c r="F104" s="114"/>
      <c r="G104" s="143"/>
    </row>
    <row r="105" spans="1:7" x14ac:dyDescent="0.3">
      <c r="A105" s="146">
        <v>4.0999999999999996</v>
      </c>
      <c r="B105" s="147" t="s">
        <v>2171</v>
      </c>
      <c r="C105" s="148" t="s">
        <v>21</v>
      </c>
      <c r="D105" s="148">
        <v>76</v>
      </c>
      <c r="E105" s="142"/>
      <c r="F105" s="114"/>
      <c r="G105" s="143"/>
    </row>
    <row r="106" spans="1:7" x14ac:dyDescent="0.3">
      <c r="A106" s="138"/>
      <c r="B106" s="139"/>
      <c r="C106" s="140"/>
      <c r="D106" s="145"/>
      <c r="E106" s="142"/>
      <c r="F106" s="114"/>
      <c r="G106" s="143"/>
    </row>
    <row r="107" spans="1:7" x14ac:dyDescent="0.3">
      <c r="A107" s="146">
        <v>4.2</v>
      </c>
      <c r="B107" s="147" t="s">
        <v>2172</v>
      </c>
      <c r="C107" s="148" t="s">
        <v>21</v>
      </c>
      <c r="D107" s="148">
        <v>106</v>
      </c>
      <c r="E107" s="142"/>
      <c r="F107" s="143"/>
      <c r="G107" s="143"/>
    </row>
    <row r="108" spans="1:7" x14ac:dyDescent="0.3">
      <c r="A108" s="155"/>
      <c r="B108" s="156"/>
      <c r="C108" s="157"/>
      <c r="D108" s="158"/>
      <c r="E108" s="159"/>
      <c r="F108" s="114"/>
      <c r="G108" s="143"/>
    </row>
    <row r="109" spans="1:7" x14ac:dyDescent="0.3">
      <c r="A109" s="138"/>
      <c r="B109" s="165" t="s">
        <v>2173</v>
      </c>
      <c r="C109" s="140"/>
      <c r="D109" s="140"/>
      <c r="E109" s="142"/>
      <c r="F109" s="114"/>
      <c r="G109" s="143"/>
    </row>
    <row r="110" spans="1:7" x14ac:dyDescent="0.3">
      <c r="A110" s="138"/>
      <c r="B110" s="139"/>
      <c r="C110" s="140"/>
      <c r="D110" s="145"/>
      <c r="E110" s="142"/>
      <c r="F110" s="143"/>
      <c r="G110" s="143"/>
    </row>
    <row r="111" spans="1:7" x14ac:dyDescent="0.3">
      <c r="A111" s="146">
        <v>4.3</v>
      </c>
      <c r="B111" s="147" t="s">
        <v>2174</v>
      </c>
      <c r="C111" s="148" t="s">
        <v>21</v>
      </c>
      <c r="D111" s="148">
        <v>95</v>
      </c>
      <c r="E111" s="142"/>
      <c r="F111" s="114"/>
      <c r="G111" s="143"/>
    </row>
    <row r="112" spans="1:7" x14ac:dyDescent="0.3">
      <c r="A112" s="138"/>
      <c r="B112" s="139"/>
      <c r="C112" s="140"/>
      <c r="D112" s="145"/>
      <c r="E112" s="142"/>
      <c r="F112" s="114"/>
      <c r="G112" s="143"/>
    </row>
    <row r="113" spans="1:7" x14ac:dyDescent="0.3">
      <c r="A113" s="146">
        <v>4.4000000000000004</v>
      </c>
      <c r="B113" s="147" t="s">
        <v>2175</v>
      </c>
      <c r="C113" s="148" t="s">
        <v>21</v>
      </c>
      <c r="D113" s="148">
        <v>95</v>
      </c>
      <c r="E113" s="142"/>
      <c r="F113" s="114"/>
      <c r="G113" s="143"/>
    </row>
    <row r="114" spans="1:7" x14ac:dyDescent="0.3">
      <c r="A114" s="138"/>
      <c r="B114" s="139"/>
      <c r="C114" s="140"/>
      <c r="D114" s="145"/>
      <c r="E114" s="142"/>
      <c r="F114" s="114"/>
      <c r="G114" s="143"/>
    </row>
    <row r="115" spans="1:7" x14ac:dyDescent="0.3">
      <c r="A115" s="146">
        <v>4.5</v>
      </c>
      <c r="B115" s="147" t="s">
        <v>2176</v>
      </c>
      <c r="C115" s="148" t="s">
        <v>21</v>
      </c>
      <c r="D115" s="148">
        <v>95</v>
      </c>
      <c r="E115" s="142"/>
      <c r="F115" s="114"/>
      <c r="G115" s="143"/>
    </row>
    <row r="116" spans="1:7" x14ac:dyDescent="0.3">
      <c r="A116" s="138"/>
      <c r="B116" s="139"/>
      <c r="C116" s="140"/>
      <c r="D116" s="145"/>
      <c r="E116" s="142"/>
      <c r="F116" s="143"/>
      <c r="G116" s="143"/>
    </row>
    <row r="117" spans="1:7" x14ac:dyDescent="0.3">
      <c r="A117" s="146">
        <v>4.5999999999999996</v>
      </c>
      <c r="B117" s="147" t="s">
        <v>2177</v>
      </c>
      <c r="C117" s="148" t="s">
        <v>21</v>
      </c>
      <c r="D117" s="148">
        <v>32</v>
      </c>
      <c r="E117" s="142"/>
      <c r="F117" s="114"/>
      <c r="G117" s="143"/>
    </row>
    <row r="118" spans="1:7" x14ac:dyDescent="0.3">
      <c r="A118" s="138"/>
      <c r="B118" s="139"/>
      <c r="C118" s="140"/>
      <c r="D118" s="145"/>
      <c r="E118" s="142"/>
      <c r="F118" s="114"/>
      <c r="G118" s="143"/>
    </row>
    <row r="119" spans="1:7" x14ac:dyDescent="0.3">
      <c r="A119" s="138"/>
      <c r="B119" s="165" t="s">
        <v>2178</v>
      </c>
      <c r="C119" s="140"/>
      <c r="D119" s="140"/>
      <c r="E119" s="142"/>
      <c r="F119" s="114"/>
      <c r="G119" s="143"/>
    </row>
    <row r="120" spans="1:7" x14ac:dyDescent="0.3">
      <c r="A120" s="138"/>
      <c r="B120" s="139"/>
      <c r="C120" s="140"/>
      <c r="D120" s="145"/>
      <c r="E120" s="142"/>
      <c r="F120" s="114"/>
      <c r="G120" s="143"/>
    </row>
    <row r="121" spans="1:7" ht="14.5" x14ac:dyDescent="0.3">
      <c r="A121" s="146">
        <v>4.7</v>
      </c>
      <c r="B121" s="147" t="s">
        <v>2179</v>
      </c>
      <c r="C121" s="148" t="s">
        <v>15</v>
      </c>
      <c r="D121" s="148">
        <v>26</v>
      </c>
      <c r="E121" s="142"/>
      <c r="F121" s="114"/>
      <c r="G121" s="143"/>
    </row>
    <row r="122" spans="1:7" x14ac:dyDescent="0.3">
      <c r="A122" s="138"/>
      <c r="B122" s="139"/>
      <c r="C122" s="140"/>
      <c r="D122" s="145"/>
      <c r="E122" s="142"/>
      <c r="F122" s="114"/>
      <c r="G122" s="143"/>
    </row>
    <row r="123" spans="1:7" ht="14.5" x14ac:dyDescent="0.3">
      <c r="A123" s="146">
        <v>4.8</v>
      </c>
      <c r="B123" s="147" t="s">
        <v>2180</v>
      </c>
      <c r="C123" s="148" t="s">
        <v>15</v>
      </c>
      <c r="D123" s="148">
        <v>13</v>
      </c>
      <c r="E123" s="142"/>
      <c r="F123" s="114"/>
      <c r="G123" s="143"/>
    </row>
    <row r="124" spans="1:7" x14ac:dyDescent="0.3">
      <c r="A124" s="138"/>
      <c r="B124" s="139"/>
      <c r="C124" s="140"/>
      <c r="D124" s="145"/>
      <c r="E124" s="142"/>
      <c r="F124" s="114"/>
      <c r="G124" s="143"/>
    </row>
    <row r="125" spans="1:7" ht="14.5" x14ac:dyDescent="0.3">
      <c r="A125" s="146">
        <v>4.9000000000000004</v>
      </c>
      <c r="B125" s="147" t="s">
        <v>2181</v>
      </c>
      <c r="C125" s="148" t="s">
        <v>15</v>
      </c>
      <c r="D125" s="148">
        <v>32</v>
      </c>
      <c r="E125" s="142"/>
      <c r="F125" s="114"/>
      <c r="G125" s="143"/>
    </row>
    <row r="126" spans="1:7" x14ac:dyDescent="0.3">
      <c r="A126" s="138"/>
      <c r="B126" s="139"/>
      <c r="C126" s="140"/>
      <c r="D126" s="145"/>
      <c r="E126" s="142"/>
      <c r="F126" s="143"/>
      <c r="G126" s="143"/>
    </row>
    <row r="127" spans="1:7" x14ac:dyDescent="0.3">
      <c r="A127" s="138"/>
      <c r="B127" s="165" t="s">
        <v>2182</v>
      </c>
      <c r="C127" s="140"/>
      <c r="D127" s="140"/>
      <c r="E127" s="142"/>
      <c r="F127" s="114"/>
      <c r="G127" s="143"/>
    </row>
    <row r="128" spans="1:7" ht="14.5" x14ac:dyDescent="0.3">
      <c r="A128" s="163">
        <v>4.0999999999999996</v>
      </c>
      <c r="B128" s="147" t="s">
        <v>2183</v>
      </c>
      <c r="C128" s="148" t="s">
        <v>15</v>
      </c>
      <c r="D128" s="148">
        <v>14</v>
      </c>
      <c r="E128" s="142"/>
      <c r="F128" s="114"/>
      <c r="G128" s="143"/>
    </row>
    <row r="129" spans="1:7" x14ac:dyDescent="0.3">
      <c r="A129" s="138"/>
      <c r="B129" s="139"/>
      <c r="C129" s="140"/>
      <c r="D129" s="145"/>
      <c r="E129" s="142"/>
      <c r="F129" s="114"/>
      <c r="G129" s="143"/>
    </row>
    <row r="130" spans="1:7" x14ac:dyDescent="0.3">
      <c r="A130" s="138"/>
      <c r="B130" s="166" t="s">
        <v>2184</v>
      </c>
      <c r="C130" s="140"/>
      <c r="D130" s="140"/>
      <c r="E130" s="142"/>
      <c r="F130" s="114"/>
      <c r="G130" s="143"/>
    </row>
    <row r="131" spans="1:7" ht="14.5" x14ac:dyDescent="0.3">
      <c r="A131" s="146">
        <v>4.1100000000000003</v>
      </c>
      <c r="B131" s="147" t="s">
        <v>2185</v>
      </c>
      <c r="C131" s="148" t="s">
        <v>15</v>
      </c>
      <c r="D131" s="148">
        <v>3</v>
      </c>
      <c r="E131" s="142"/>
      <c r="F131" s="114"/>
      <c r="G131" s="143"/>
    </row>
    <row r="132" spans="1:7" x14ac:dyDescent="0.3">
      <c r="A132" s="138"/>
      <c r="B132" s="139"/>
      <c r="C132" s="140"/>
      <c r="D132" s="145"/>
      <c r="E132" s="142"/>
      <c r="F132" s="114"/>
      <c r="G132" s="143"/>
    </row>
    <row r="133" spans="1:7" x14ac:dyDescent="0.3">
      <c r="A133" s="138"/>
      <c r="B133" s="165" t="s">
        <v>2186</v>
      </c>
      <c r="C133" s="140"/>
      <c r="D133" s="140"/>
      <c r="E133" s="142"/>
      <c r="F133" s="114"/>
      <c r="G133" s="143"/>
    </row>
    <row r="134" spans="1:7" x14ac:dyDescent="0.3">
      <c r="A134" s="146">
        <v>4.12</v>
      </c>
      <c r="B134" s="147" t="s">
        <v>2187</v>
      </c>
      <c r="C134" s="148" t="s">
        <v>21</v>
      </c>
      <c r="D134" s="148">
        <v>231</v>
      </c>
      <c r="E134" s="142"/>
      <c r="F134" s="143"/>
      <c r="G134" s="143"/>
    </row>
    <row r="135" spans="1:7" x14ac:dyDescent="0.3">
      <c r="A135" s="138"/>
      <c r="B135" s="139"/>
      <c r="C135" s="140"/>
      <c r="D135" s="145"/>
      <c r="E135" s="802"/>
      <c r="F135" s="114"/>
      <c r="G135" s="143"/>
    </row>
    <row r="136" spans="1:7" ht="14.5" x14ac:dyDescent="0.3">
      <c r="A136" s="146">
        <v>4.13</v>
      </c>
      <c r="B136" s="147" t="s">
        <v>2188</v>
      </c>
      <c r="C136" s="148" t="s">
        <v>15</v>
      </c>
      <c r="D136" s="148">
        <v>34</v>
      </c>
      <c r="E136" s="142"/>
      <c r="F136" s="114"/>
      <c r="G136" s="143"/>
    </row>
    <row r="137" spans="1:7" x14ac:dyDescent="0.3">
      <c r="A137" s="138"/>
      <c r="B137" s="139"/>
      <c r="C137" s="140"/>
      <c r="D137" s="145"/>
      <c r="E137" s="142"/>
      <c r="F137" s="143"/>
      <c r="G137" s="143"/>
    </row>
    <row r="138" spans="1:7" x14ac:dyDescent="0.3">
      <c r="A138" s="138"/>
      <c r="B138" s="166" t="s">
        <v>2189</v>
      </c>
      <c r="C138" s="140"/>
      <c r="D138" s="140"/>
      <c r="E138" s="142"/>
      <c r="F138" s="114"/>
      <c r="G138" s="143"/>
    </row>
    <row r="139" spans="1:7" ht="14.5" x14ac:dyDescent="0.3">
      <c r="A139" s="146">
        <v>4.1399999999999997</v>
      </c>
      <c r="B139" s="147" t="s">
        <v>2190</v>
      </c>
      <c r="C139" s="148" t="s">
        <v>15</v>
      </c>
      <c r="D139" s="148">
        <v>94</v>
      </c>
      <c r="E139" s="142"/>
      <c r="F139" s="114"/>
      <c r="G139" s="143"/>
    </row>
    <row r="140" spans="1:7" x14ac:dyDescent="0.3">
      <c r="A140" s="138"/>
      <c r="B140" s="139"/>
      <c r="C140" s="140"/>
      <c r="D140" s="145"/>
      <c r="E140" s="142"/>
      <c r="F140" s="143"/>
      <c r="G140" s="143"/>
    </row>
    <row r="141" spans="1:7" x14ac:dyDescent="0.3">
      <c r="A141" s="138"/>
      <c r="B141" s="166" t="s">
        <v>2191</v>
      </c>
      <c r="C141" s="140"/>
      <c r="D141" s="140"/>
      <c r="E141" s="142"/>
      <c r="F141" s="114"/>
      <c r="G141" s="143"/>
    </row>
    <row r="142" spans="1:7" x14ac:dyDescent="0.3">
      <c r="A142" s="138"/>
      <c r="B142" s="139"/>
      <c r="C142" s="140"/>
      <c r="D142" s="145"/>
      <c r="E142" s="142"/>
      <c r="F142" s="114"/>
      <c r="G142" s="143"/>
    </row>
    <row r="143" spans="1:7" ht="14.5" x14ac:dyDescent="0.3">
      <c r="A143" s="146">
        <v>4.1500000000000004</v>
      </c>
      <c r="B143" s="147" t="s">
        <v>2192</v>
      </c>
      <c r="C143" s="148" t="s">
        <v>15</v>
      </c>
      <c r="D143" s="148">
        <v>77</v>
      </c>
      <c r="E143" s="142">
        <f>E128</f>
        <v>0</v>
      </c>
      <c r="F143" s="114"/>
      <c r="G143" s="143"/>
    </row>
    <row r="144" spans="1:7" x14ac:dyDescent="0.3">
      <c r="A144" s="138"/>
      <c r="B144" s="139"/>
      <c r="C144" s="140"/>
      <c r="D144" s="145"/>
      <c r="E144" s="142"/>
      <c r="F144" s="114"/>
      <c r="G144" s="143"/>
    </row>
    <row r="145" spans="1:7" x14ac:dyDescent="0.3">
      <c r="A145" s="151"/>
      <c r="B145" s="167" t="s">
        <v>2191</v>
      </c>
      <c r="C145" s="153"/>
      <c r="D145" s="153"/>
      <c r="E145" s="154"/>
      <c r="F145" s="143"/>
      <c r="G145" s="143"/>
    </row>
    <row r="146" spans="1:7" ht="14.5" x14ac:dyDescent="0.3">
      <c r="A146" s="146">
        <v>4.16</v>
      </c>
      <c r="B146" s="147" t="s">
        <v>2193</v>
      </c>
      <c r="C146" s="148" t="s">
        <v>15</v>
      </c>
      <c r="D146" s="148">
        <v>310</v>
      </c>
      <c r="E146" s="142">
        <f>E128</f>
        <v>0</v>
      </c>
      <c r="F146" s="114"/>
      <c r="G146" s="143"/>
    </row>
    <row r="147" spans="1:7" x14ac:dyDescent="0.3">
      <c r="A147" s="138"/>
      <c r="B147" s="139"/>
      <c r="C147" s="140"/>
      <c r="D147" s="145"/>
      <c r="E147" s="142"/>
      <c r="F147" s="114"/>
      <c r="G147" s="143"/>
    </row>
    <row r="148" spans="1:7" x14ac:dyDescent="0.3">
      <c r="A148" s="138"/>
      <c r="B148" s="166" t="s">
        <v>2191</v>
      </c>
      <c r="C148" s="140"/>
      <c r="D148" s="140"/>
      <c r="E148" s="142"/>
      <c r="F148" s="143"/>
      <c r="G148" s="143"/>
    </row>
    <row r="149" spans="1:7" ht="14.5" x14ac:dyDescent="0.3">
      <c r="A149" s="146">
        <v>4.17</v>
      </c>
      <c r="B149" s="147" t="s">
        <v>2194</v>
      </c>
      <c r="C149" s="148" t="s">
        <v>15</v>
      </c>
      <c r="D149" s="148">
        <v>967</v>
      </c>
      <c r="E149" s="142">
        <f>E128</f>
        <v>0</v>
      </c>
      <c r="F149" s="114"/>
      <c r="G149" s="143"/>
    </row>
    <row r="150" spans="1:7" x14ac:dyDescent="0.3">
      <c r="A150" s="138"/>
      <c r="B150" s="139"/>
      <c r="C150" s="140"/>
      <c r="D150" s="145"/>
      <c r="E150" s="142"/>
      <c r="F150" s="114"/>
      <c r="G150" s="143"/>
    </row>
    <row r="151" spans="1:7" ht="14.5" x14ac:dyDescent="0.3">
      <c r="A151" s="146">
        <v>4.18</v>
      </c>
      <c r="B151" s="147" t="s">
        <v>2195</v>
      </c>
      <c r="C151" s="148" t="s">
        <v>15</v>
      </c>
      <c r="D151" s="148">
        <v>90</v>
      </c>
      <c r="E151" s="142">
        <f>E149</f>
        <v>0</v>
      </c>
      <c r="F151" s="114"/>
      <c r="G151" s="143"/>
    </row>
    <row r="152" spans="1:7" x14ac:dyDescent="0.3">
      <c r="A152" s="138"/>
      <c r="B152" s="139"/>
      <c r="C152" s="140"/>
      <c r="D152" s="145"/>
      <c r="E152" s="142"/>
      <c r="F152" s="143"/>
      <c r="G152" s="143"/>
    </row>
    <row r="153" spans="1:7" ht="14.5" x14ac:dyDescent="0.3">
      <c r="A153" s="146">
        <v>4.1900000000000004</v>
      </c>
      <c r="B153" s="147" t="s">
        <v>2196</v>
      </c>
      <c r="C153" s="148" t="s">
        <v>15</v>
      </c>
      <c r="D153" s="148">
        <v>126</v>
      </c>
      <c r="E153" s="142">
        <f>E149</f>
        <v>0</v>
      </c>
      <c r="F153" s="114"/>
      <c r="G153" s="143"/>
    </row>
    <row r="154" spans="1:7" x14ac:dyDescent="0.3">
      <c r="A154" s="138"/>
      <c r="B154" s="139"/>
      <c r="C154" s="140"/>
      <c r="D154" s="145"/>
      <c r="E154" s="142"/>
      <c r="F154" s="114"/>
      <c r="G154" s="143"/>
    </row>
    <row r="155" spans="1:7" ht="14.5" x14ac:dyDescent="0.3">
      <c r="A155" s="163">
        <v>4.2</v>
      </c>
      <c r="B155" s="147" t="s">
        <v>2197</v>
      </c>
      <c r="C155" s="148" t="s">
        <v>15</v>
      </c>
      <c r="D155" s="148">
        <v>18</v>
      </c>
      <c r="E155" s="142">
        <f>E149</f>
        <v>0</v>
      </c>
      <c r="F155" s="143"/>
      <c r="G155" s="143"/>
    </row>
    <row r="156" spans="1:7" x14ac:dyDescent="0.3">
      <c r="A156" s="138"/>
      <c r="B156" s="139"/>
      <c r="C156" s="140"/>
      <c r="D156" s="145"/>
      <c r="E156" s="142"/>
      <c r="F156" s="114"/>
      <c r="G156" s="143"/>
    </row>
    <row r="157" spans="1:7" x14ac:dyDescent="0.3">
      <c r="A157" s="146">
        <v>4.21</v>
      </c>
      <c r="B157" s="147" t="s">
        <v>2198</v>
      </c>
      <c r="C157" s="148" t="s">
        <v>21</v>
      </c>
      <c r="D157" s="148">
        <v>69</v>
      </c>
      <c r="E157" s="142"/>
      <c r="F157" s="114"/>
      <c r="G157" s="143"/>
    </row>
    <row r="158" spans="1:7" x14ac:dyDescent="0.3">
      <c r="A158" s="138"/>
      <c r="B158" s="139"/>
      <c r="C158" s="140"/>
      <c r="D158" s="145"/>
      <c r="E158" s="142"/>
      <c r="F158" s="114"/>
      <c r="G158" s="143"/>
    </row>
    <row r="159" spans="1:7" x14ac:dyDescent="0.3">
      <c r="A159" s="138"/>
      <c r="B159" s="166" t="s">
        <v>2182</v>
      </c>
      <c r="C159" s="140"/>
      <c r="D159" s="140"/>
      <c r="E159" s="142"/>
      <c r="F159" s="114"/>
      <c r="G159" s="143"/>
    </row>
    <row r="160" spans="1:7" x14ac:dyDescent="0.3">
      <c r="A160" s="146" t="s">
        <v>378</v>
      </c>
      <c r="B160" s="147" t="s">
        <v>2199</v>
      </c>
      <c r="C160" s="148" t="s">
        <v>21</v>
      </c>
      <c r="D160" s="148">
        <v>2</v>
      </c>
      <c r="E160" s="142"/>
      <c r="F160" s="114"/>
      <c r="G160" s="143"/>
    </row>
    <row r="161" spans="1:7" x14ac:dyDescent="0.3">
      <c r="A161" s="138"/>
      <c r="B161" s="139"/>
      <c r="C161" s="140"/>
      <c r="D161" s="145"/>
      <c r="E161" s="142"/>
      <c r="F161" s="114"/>
      <c r="G161" s="143"/>
    </row>
    <row r="162" spans="1:7" x14ac:dyDescent="0.3">
      <c r="A162" s="138"/>
      <c r="B162" s="166" t="s">
        <v>2191</v>
      </c>
      <c r="C162" s="140"/>
      <c r="D162" s="140"/>
      <c r="E162" s="142"/>
      <c r="F162" s="114"/>
      <c r="G162" s="143"/>
    </row>
    <row r="163" spans="1:7" x14ac:dyDescent="0.3">
      <c r="A163" s="146">
        <v>4.2300000000000004</v>
      </c>
      <c r="B163" s="147" t="s">
        <v>2199</v>
      </c>
      <c r="C163" s="148" t="s">
        <v>21</v>
      </c>
      <c r="D163" s="148">
        <v>2</v>
      </c>
      <c r="E163" s="142"/>
      <c r="F163" s="114"/>
      <c r="G163" s="143"/>
    </row>
    <row r="164" spans="1:7" x14ac:dyDescent="0.3">
      <c r="A164" s="138"/>
      <c r="B164" s="139"/>
      <c r="C164" s="140"/>
      <c r="D164" s="145"/>
      <c r="E164" s="142"/>
      <c r="F164" s="114"/>
      <c r="G164" s="143"/>
    </row>
    <row r="165" spans="1:7" x14ac:dyDescent="0.3">
      <c r="A165" s="138"/>
      <c r="B165" s="166" t="s">
        <v>2184</v>
      </c>
      <c r="C165" s="140"/>
      <c r="D165" s="140"/>
      <c r="E165" s="142"/>
      <c r="F165" s="143"/>
      <c r="G165" s="143"/>
    </row>
    <row r="166" spans="1:7" ht="14.5" x14ac:dyDescent="0.3">
      <c r="A166" s="146">
        <v>4.24</v>
      </c>
      <c r="B166" s="147" t="s">
        <v>2200</v>
      </c>
      <c r="C166" s="148" t="s">
        <v>15</v>
      </c>
      <c r="D166" s="148">
        <v>42</v>
      </c>
      <c r="E166" s="142"/>
      <c r="F166" s="114"/>
      <c r="G166" s="143"/>
    </row>
    <row r="167" spans="1:7" x14ac:dyDescent="0.3">
      <c r="A167" s="138"/>
      <c r="B167" s="139"/>
      <c r="C167" s="140"/>
      <c r="D167" s="145"/>
      <c r="E167" s="142"/>
      <c r="F167" s="114"/>
      <c r="G167" s="143"/>
    </row>
    <row r="168" spans="1:7" x14ac:dyDescent="0.3">
      <c r="A168" s="138"/>
      <c r="B168" s="166" t="s">
        <v>2191</v>
      </c>
      <c r="C168" s="140"/>
      <c r="D168" s="140"/>
      <c r="E168" s="142"/>
      <c r="F168" s="114"/>
      <c r="G168" s="143"/>
    </row>
    <row r="169" spans="1:7" ht="14.5" x14ac:dyDescent="0.3">
      <c r="A169" s="146">
        <v>4.25</v>
      </c>
      <c r="B169" s="147" t="s">
        <v>2201</v>
      </c>
      <c r="C169" s="148" t="s">
        <v>15</v>
      </c>
      <c r="D169" s="148">
        <v>85</v>
      </c>
      <c r="E169" s="142"/>
      <c r="F169" s="143"/>
      <c r="G169" s="143"/>
    </row>
    <row r="170" spans="1:7" x14ac:dyDescent="0.3">
      <c r="A170" s="138"/>
      <c r="B170" s="139"/>
      <c r="C170" s="140"/>
      <c r="D170" s="145"/>
      <c r="E170" s="142"/>
      <c r="F170" s="114"/>
      <c r="G170" s="143"/>
    </row>
    <row r="171" spans="1:7" ht="14.5" x14ac:dyDescent="0.3">
      <c r="A171" s="146">
        <v>4.26</v>
      </c>
      <c r="B171" s="147" t="s">
        <v>2202</v>
      </c>
      <c r="C171" s="148" t="s">
        <v>15</v>
      </c>
      <c r="D171" s="148">
        <v>159</v>
      </c>
      <c r="E171" s="142"/>
      <c r="F171" s="114"/>
      <c r="G171" s="143"/>
    </row>
    <row r="172" spans="1:7" x14ac:dyDescent="0.3">
      <c r="A172" s="138"/>
      <c r="B172" s="139"/>
      <c r="C172" s="140"/>
      <c r="D172" s="145"/>
      <c r="E172" s="142"/>
      <c r="F172" s="143"/>
      <c r="G172" s="143"/>
    </row>
    <row r="173" spans="1:7" x14ac:dyDescent="0.3">
      <c r="A173" s="138"/>
      <c r="B173" s="166" t="s">
        <v>2203</v>
      </c>
      <c r="C173" s="140"/>
      <c r="D173" s="140"/>
      <c r="E173" s="142"/>
      <c r="F173" s="114"/>
      <c r="G173" s="143"/>
    </row>
    <row r="174" spans="1:7" ht="14.5" x14ac:dyDescent="0.3">
      <c r="A174" s="146">
        <v>4.2699999999999996</v>
      </c>
      <c r="B174" s="147" t="s">
        <v>2204</v>
      </c>
      <c r="C174" s="148" t="s">
        <v>15</v>
      </c>
      <c r="D174" s="148">
        <v>39</v>
      </c>
      <c r="E174" s="142"/>
      <c r="F174" s="114"/>
      <c r="G174" s="143"/>
    </row>
    <row r="175" spans="1:7" x14ac:dyDescent="0.3">
      <c r="A175" s="138"/>
      <c r="B175" s="139"/>
      <c r="C175" s="140"/>
      <c r="D175" s="145"/>
      <c r="E175" s="142"/>
      <c r="F175" s="143"/>
      <c r="G175" s="143"/>
    </row>
    <row r="176" spans="1:7" ht="13.5" thickBot="1" x14ac:dyDescent="0.35">
      <c r="A176" s="1829" t="s">
        <v>272</v>
      </c>
      <c r="B176" s="1830"/>
      <c r="C176" s="1830"/>
      <c r="D176" s="1830"/>
      <c r="E176" s="1831"/>
      <c r="F176" s="114"/>
      <c r="G176" s="143"/>
    </row>
    <row r="177" spans="1:7" x14ac:dyDescent="0.3">
      <c r="A177" s="164">
        <v>5</v>
      </c>
      <c r="B177" s="132" t="s">
        <v>334</v>
      </c>
      <c r="C177" s="133"/>
      <c r="D177" s="140"/>
      <c r="E177" s="142"/>
      <c r="F177" s="114"/>
      <c r="G177" s="143"/>
    </row>
    <row r="178" spans="1:7" x14ac:dyDescent="0.3">
      <c r="A178" s="138"/>
      <c r="B178" s="139"/>
      <c r="C178" s="140"/>
      <c r="D178" s="145"/>
      <c r="E178" s="142"/>
      <c r="F178" s="114"/>
      <c r="G178" s="143"/>
    </row>
    <row r="179" spans="1:7" ht="50" x14ac:dyDescent="0.3">
      <c r="A179" s="138"/>
      <c r="B179" s="168" t="s">
        <v>379</v>
      </c>
      <c r="C179" s="140"/>
      <c r="D179" s="140"/>
      <c r="E179" s="142"/>
      <c r="F179" s="114"/>
      <c r="G179" s="143"/>
    </row>
    <row r="180" spans="1:7" x14ac:dyDescent="0.3">
      <c r="A180" s="138"/>
      <c r="B180" s="139"/>
      <c r="C180" s="140"/>
      <c r="D180" s="145"/>
      <c r="E180" s="142"/>
      <c r="F180" s="114"/>
      <c r="G180" s="143"/>
    </row>
    <row r="181" spans="1:7" ht="25" x14ac:dyDescent="0.3">
      <c r="A181" s="138">
        <v>5.0999999999999996</v>
      </c>
      <c r="B181" s="147" t="s">
        <v>380</v>
      </c>
      <c r="C181" s="140" t="s">
        <v>21</v>
      </c>
      <c r="D181" s="140">
        <v>420</v>
      </c>
      <c r="E181" s="142"/>
      <c r="F181" s="143"/>
      <c r="G181" s="143"/>
    </row>
    <row r="182" spans="1:7" x14ac:dyDescent="0.3">
      <c r="A182" s="138"/>
      <c r="B182" s="139"/>
      <c r="C182" s="140"/>
      <c r="D182" s="145"/>
      <c r="E182" s="142"/>
      <c r="F182" s="114"/>
      <c r="G182" s="143"/>
    </row>
    <row r="183" spans="1:7" ht="25" x14ac:dyDescent="0.3">
      <c r="A183" s="138">
        <v>5.2</v>
      </c>
      <c r="B183" s="500" t="s">
        <v>381</v>
      </c>
      <c r="C183" s="140" t="s">
        <v>15</v>
      </c>
      <c r="D183" s="140">
        <v>51</v>
      </c>
      <c r="E183" s="142"/>
      <c r="F183" s="114"/>
      <c r="G183" s="143"/>
    </row>
    <row r="184" spans="1:7" x14ac:dyDescent="0.3">
      <c r="A184" s="138"/>
      <c r="B184" s="139"/>
      <c r="C184" s="140"/>
      <c r="D184" s="145"/>
      <c r="E184" s="142"/>
      <c r="F184" s="143"/>
      <c r="G184" s="143"/>
    </row>
    <row r="185" spans="1:7" ht="14.5" x14ac:dyDescent="0.3">
      <c r="A185" s="146">
        <v>5.3</v>
      </c>
      <c r="B185" s="147" t="s">
        <v>2205</v>
      </c>
      <c r="C185" s="148" t="s">
        <v>15</v>
      </c>
      <c r="D185" s="148">
        <v>73</v>
      </c>
      <c r="E185" s="142"/>
      <c r="F185" s="114"/>
      <c r="G185" s="143"/>
    </row>
    <row r="186" spans="1:7" x14ac:dyDescent="0.3">
      <c r="A186" s="138"/>
      <c r="B186" s="139"/>
      <c r="C186" s="140"/>
      <c r="D186" s="145"/>
      <c r="E186" s="142"/>
      <c r="F186" s="143"/>
      <c r="G186" s="143"/>
    </row>
    <row r="187" spans="1:7" x14ac:dyDescent="0.3">
      <c r="A187" s="131">
        <v>6</v>
      </c>
      <c r="B187" s="132" t="s">
        <v>382</v>
      </c>
      <c r="C187" s="133"/>
      <c r="D187" s="140"/>
      <c r="E187" s="142"/>
      <c r="F187" s="114"/>
      <c r="G187" s="143"/>
    </row>
    <row r="188" spans="1:7" x14ac:dyDescent="0.3">
      <c r="A188" s="138"/>
      <c r="B188" s="139"/>
      <c r="C188" s="140"/>
      <c r="D188" s="145"/>
      <c r="E188" s="142"/>
      <c r="F188" s="143"/>
      <c r="G188" s="143"/>
    </row>
    <row r="189" spans="1:7" ht="37.5" x14ac:dyDescent="0.3">
      <c r="A189" s="138">
        <v>6.1</v>
      </c>
      <c r="B189" s="144" t="s">
        <v>383</v>
      </c>
      <c r="C189" s="140" t="s">
        <v>12</v>
      </c>
      <c r="D189" s="140">
        <v>16</v>
      </c>
      <c r="E189" s="142"/>
      <c r="F189" s="114"/>
      <c r="G189" s="143"/>
    </row>
    <row r="190" spans="1:7" x14ac:dyDescent="0.3">
      <c r="A190" s="138"/>
      <c r="B190" s="139"/>
      <c r="C190" s="140"/>
      <c r="D190" s="145"/>
      <c r="E190" s="142"/>
      <c r="F190" s="143"/>
      <c r="G190" s="143"/>
    </row>
    <row r="191" spans="1:7" x14ac:dyDescent="0.3">
      <c r="A191" s="131">
        <v>7</v>
      </c>
      <c r="B191" s="132" t="s">
        <v>384</v>
      </c>
      <c r="C191" s="133"/>
      <c r="D191" s="140"/>
      <c r="E191" s="142"/>
      <c r="F191" s="114"/>
      <c r="G191" s="143"/>
    </row>
    <row r="192" spans="1:7" x14ac:dyDescent="0.3">
      <c r="A192" s="138"/>
      <c r="B192" s="139"/>
      <c r="C192" s="140"/>
      <c r="D192" s="145"/>
      <c r="E192" s="142"/>
      <c r="F192" s="114"/>
      <c r="G192" s="143"/>
    </row>
    <row r="193" spans="1:7" ht="25" x14ac:dyDescent="0.3">
      <c r="A193" s="138">
        <v>7.1</v>
      </c>
      <c r="B193" s="144" t="s">
        <v>385</v>
      </c>
      <c r="C193" s="140" t="s">
        <v>15</v>
      </c>
      <c r="D193" s="140">
        <v>32</v>
      </c>
      <c r="E193" s="802"/>
      <c r="F193" s="114"/>
      <c r="G193" s="143"/>
    </row>
    <row r="194" spans="1:7" x14ac:dyDescent="0.3">
      <c r="A194" s="138"/>
      <c r="B194" s="139"/>
      <c r="C194" s="140"/>
      <c r="D194" s="145"/>
      <c r="E194" s="142"/>
      <c r="F194" s="114"/>
      <c r="G194" s="143"/>
    </row>
    <row r="195" spans="1:7" ht="14.5" x14ac:dyDescent="0.3">
      <c r="A195" s="146">
        <v>7.2</v>
      </c>
      <c r="B195" s="147" t="s">
        <v>2206</v>
      </c>
      <c r="C195" s="148" t="s">
        <v>15</v>
      </c>
      <c r="D195" s="148">
        <v>38</v>
      </c>
      <c r="E195" s="142"/>
      <c r="F195" s="114"/>
      <c r="G195" s="143"/>
    </row>
    <row r="196" spans="1:7" x14ac:dyDescent="0.3">
      <c r="A196" s="138"/>
      <c r="B196" s="139"/>
      <c r="C196" s="140"/>
      <c r="D196" s="145"/>
      <c r="E196" s="142"/>
      <c r="F196" s="114"/>
      <c r="G196" s="143"/>
    </row>
    <row r="197" spans="1:7" x14ac:dyDescent="0.3">
      <c r="A197" s="138"/>
      <c r="B197" s="144" t="s">
        <v>2207</v>
      </c>
      <c r="C197" s="140"/>
      <c r="D197" s="140"/>
      <c r="E197" s="142"/>
      <c r="F197" s="114"/>
      <c r="G197" s="143"/>
    </row>
    <row r="198" spans="1:7" x14ac:dyDescent="0.3">
      <c r="A198" s="138"/>
      <c r="B198" s="139"/>
      <c r="C198" s="140"/>
      <c r="D198" s="145"/>
      <c r="E198" s="142"/>
      <c r="F198" s="114"/>
      <c r="G198" s="143"/>
    </row>
    <row r="199" spans="1:7" ht="14.5" x14ac:dyDescent="0.3">
      <c r="A199" s="146">
        <v>7.3</v>
      </c>
      <c r="B199" s="147" t="s">
        <v>386</v>
      </c>
      <c r="C199" s="148" t="s">
        <v>15</v>
      </c>
      <c r="D199" s="148">
        <v>60</v>
      </c>
      <c r="E199" s="142"/>
      <c r="F199" s="114"/>
      <c r="G199" s="143"/>
    </row>
    <row r="200" spans="1:7" x14ac:dyDescent="0.3">
      <c r="A200" s="138"/>
      <c r="B200" s="139"/>
      <c r="C200" s="140"/>
      <c r="D200" s="145"/>
      <c r="E200" s="142"/>
      <c r="F200" s="114"/>
      <c r="G200" s="143"/>
    </row>
    <row r="201" spans="1:7" x14ac:dyDescent="0.3">
      <c r="A201" s="173">
        <v>8</v>
      </c>
      <c r="B201" s="174" t="s">
        <v>387</v>
      </c>
      <c r="C201" s="175"/>
      <c r="D201" s="153"/>
      <c r="E201" s="501"/>
      <c r="F201" s="114"/>
      <c r="G201" s="143"/>
    </row>
    <row r="202" spans="1:7" x14ac:dyDescent="0.3">
      <c r="A202" s="138"/>
      <c r="B202" s="139"/>
      <c r="C202" s="140"/>
      <c r="D202" s="145"/>
      <c r="E202" s="142"/>
      <c r="F202" s="114"/>
      <c r="G202" s="143"/>
    </row>
    <row r="203" spans="1:7" x14ac:dyDescent="0.3">
      <c r="A203" s="138"/>
      <c r="B203" s="132" t="s">
        <v>388</v>
      </c>
      <c r="C203" s="140"/>
      <c r="D203" s="140"/>
      <c r="E203" s="142"/>
      <c r="F203" s="114"/>
      <c r="G203" s="143"/>
    </row>
    <row r="204" spans="1:7" x14ac:dyDescent="0.3">
      <c r="A204" s="138"/>
      <c r="B204" s="139"/>
      <c r="C204" s="140"/>
      <c r="D204" s="145"/>
      <c r="E204" s="142"/>
      <c r="F204" s="114"/>
      <c r="G204" s="143"/>
    </row>
    <row r="205" spans="1:7" ht="62.5" x14ac:dyDescent="0.3">
      <c r="A205" s="138">
        <v>8.1</v>
      </c>
      <c r="B205" s="1267" t="s">
        <v>2113</v>
      </c>
      <c r="C205" s="140" t="s">
        <v>12</v>
      </c>
      <c r="D205" s="140">
        <v>24</v>
      </c>
      <c r="E205" s="142"/>
      <c r="F205" s="114"/>
      <c r="G205" s="143"/>
    </row>
    <row r="206" spans="1:7" x14ac:dyDescent="0.3">
      <c r="A206" s="138"/>
      <c r="B206" s="139"/>
      <c r="C206" s="140"/>
      <c r="D206" s="145"/>
      <c r="E206" s="142"/>
      <c r="F206" s="114"/>
      <c r="G206" s="143"/>
    </row>
    <row r="207" spans="1:7" s="137" customFormat="1" x14ac:dyDescent="0.3">
      <c r="A207" s="138">
        <v>8.1999999999999993</v>
      </c>
      <c r="B207" s="1267" t="s">
        <v>2114</v>
      </c>
      <c r="C207" s="140" t="s">
        <v>12</v>
      </c>
      <c r="D207" s="140">
        <v>112</v>
      </c>
      <c r="E207" s="142"/>
      <c r="F207" s="136"/>
    </row>
    <row r="208" spans="1:7" x14ac:dyDescent="0.3">
      <c r="A208" s="138"/>
      <c r="B208" s="139"/>
      <c r="C208" s="140"/>
      <c r="D208" s="145"/>
      <c r="E208" s="142"/>
      <c r="F208" s="114"/>
      <c r="G208" s="143"/>
    </row>
    <row r="209" spans="1:7" ht="37.5" x14ac:dyDescent="0.3">
      <c r="A209" s="138">
        <v>8.3000000000000007</v>
      </c>
      <c r="B209" s="1268" t="s">
        <v>2208</v>
      </c>
      <c r="C209" s="140" t="s">
        <v>12</v>
      </c>
      <c r="D209" s="140">
        <v>168</v>
      </c>
      <c r="E209" s="142"/>
      <c r="F209" s="143"/>
      <c r="G209" s="143"/>
    </row>
    <row r="210" spans="1:7" x14ac:dyDescent="0.3">
      <c r="A210" s="138"/>
      <c r="B210" s="139"/>
      <c r="C210" s="140"/>
      <c r="D210" s="145"/>
      <c r="E210" s="142"/>
      <c r="F210" s="114"/>
      <c r="G210" s="143"/>
    </row>
    <row r="211" spans="1:7" ht="25" x14ac:dyDescent="0.3">
      <c r="A211" s="138">
        <v>8.4</v>
      </c>
      <c r="B211" s="1287" t="s">
        <v>2209</v>
      </c>
      <c r="C211" s="140" t="s">
        <v>12</v>
      </c>
      <c r="D211" s="140">
        <v>336</v>
      </c>
      <c r="E211" s="142"/>
      <c r="F211" s="143"/>
      <c r="G211" s="143"/>
    </row>
    <row r="212" spans="1:7" x14ac:dyDescent="0.3">
      <c r="A212" s="138"/>
      <c r="B212" s="139"/>
      <c r="C212" s="140"/>
      <c r="D212" s="145"/>
      <c r="E212" s="142"/>
      <c r="F212" s="114"/>
      <c r="G212" s="143"/>
    </row>
    <row r="213" spans="1:7" x14ac:dyDescent="0.3">
      <c r="A213" s="146">
        <v>8.5</v>
      </c>
      <c r="B213" s="147" t="s">
        <v>2210</v>
      </c>
      <c r="C213" s="148" t="s">
        <v>12</v>
      </c>
      <c r="D213" s="148">
        <v>336</v>
      </c>
      <c r="E213" s="142"/>
      <c r="F213" s="114"/>
      <c r="G213" s="143"/>
    </row>
    <row r="214" spans="1:7" x14ac:dyDescent="0.3">
      <c r="A214" s="138"/>
      <c r="B214" s="139"/>
      <c r="C214" s="140"/>
      <c r="D214" s="145"/>
      <c r="E214" s="142"/>
      <c r="F214" s="143"/>
      <c r="G214" s="143"/>
    </row>
    <row r="215" spans="1:7" ht="25" x14ac:dyDescent="0.3">
      <c r="A215" s="138">
        <v>8.6</v>
      </c>
      <c r="B215" s="170" t="s">
        <v>2211</v>
      </c>
      <c r="C215" s="140" t="s">
        <v>12</v>
      </c>
      <c r="D215" s="140">
        <v>336</v>
      </c>
      <c r="E215" s="142"/>
      <c r="F215" s="114"/>
      <c r="G215" s="143"/>
    </row>
    <row r="216" spans="1:7" x14ac:dyDescent="0.3">
      <c r="A216" s="138"/>
      <c r="B216" s="139"/>
      <c r="C216" s="140"/>
      <c r="D216" s="145"/>
      <c r="E216" s="142"/>
      <c r="F216" s="143"/>
      <c r="G216" s="143"/>
    </row>
    <row r="217" spans="1:7" ht="25" x14ac:dyDescent="0.3">
      <c r="A217" s="138">
        <v>8.6999999999999993</v>
      </c>
      <c r="B217" s="1287" t="s">
        <v>2212</v>
      </c>
      <c r="C217" s="140" t="s">
        <v>12</v>
      </c>
      <c r="D217" s="140">
        <v>168</v>
      </c>
      <c r="E217" s="142"/>
      <c r="F217" s="114"/>
      <c r="G217" s="143"/>
    </row>
    <row r="218" spans="1:7" x14ac:dyDescent="0.3">
      <c r="A218" s="138"/>
      <c r="B218" s="139"/>
      <c r="C218" s="140"/>
      <c r="D218" s="145"/>
      <c r="E218" s="142"/>
      <c r="F218" s="143"/>
      <c r="G218" s="143"/>
    </row>
    <row r="219" spans="1:7" x14ac:dyDescent="0.3">
      <c r="A219" s="138"/>
      <c r="B219" s="150" t="s">
        <v>389</v>
      </c>
      <c r="C219" s="140"/>
      <c r="D219" s="140"/>
      <c r="E219" s="142"/>
      <c r="F219" s="114"/>
      <c r="G219" s="143"/>
    </row>
    <row r="220" spans="1:7" x14ac:dyDescent="0.3">
      <c r="A220" s="138"/>
      <c r="B220" s="139"/>
      <c r="C220" s="140"/>
      <c r="D220" s="145"/>
      <c r="E220" s="142"/>
      <c r="F220" s="114"/>
      <c r="G220" s="143"/>
    </row>
    <row r="221" spans="1:7" x14ac:dyDescent="0.3">
      <c r="A221" s="138">
        <v>8.8000000000000007</v>
      </c>
      <c r="B221" s="1267" t="s">
        <v>2115</v>
      </c>
      <c r="C221" s="140" t="s">
        <v>390</v>
      </c>
      <c r="D221" s="140">
        <v>130</v>
      </c>
      <c r="E221" s="142"/>
      <c r="F221" s="114"/>
      <c r="G221" s="143"/>
    </row>
    <row r="222" spans="1:7" x14ac:dyDescent="0.3">
      <c r="A222" s="138"/>
      <c r="B222" s="139"/>
      <c r="C222" s="140"/>
      <c r="D222" s="145"/>
      <c r="E222" s="142"/>
      <c r="F222" s="143"/>
      <c r="G222" s="143"/>
    </row>
    <row r="223" spans="1:7" x14ac:dyDescent="0.3">
      <c r="A223" s="138">
        <v>8.9</v>
      </c>
      <c r="B223" s="1267" t="s">
        <v>2116</v>
      </c>
      <c r="C223" s="140" t="s">
        <v>390</v>
      </c>
      <c r="D223" s="140">
        <v>130</v>
      </c>
      <c r="E223" s="142"/>
      <c r="F223" s="114"/>
      <c r="G223" s="143"/>
    </row>
    <row r="224" spans="1:7" x14ac:dyDescent="0.3">
      <c r="A224" s="138"/>
      <c r="B224" s="139"/>
      <c r="C224" s="140"/>
      <c r="D224" s="145"/>
      <c r="E224" s="142"/>
      <c r="F224" s="143"/>
      <c r="G224" s="143"/>
    </row>
    <row r="225" spans="1:7" x14ac:dyDescent="0.3">
      <c r="A225" s="138"/>
      <c r="B225" s="150" t="s">
        <v>2213</v>
      </c>
      <c r="C225" s="140"/>
      <c r="D225" s="140"/>
      <c r="E225" s="142"/>
      <c r="F225" s="114"/>
      <c r="G225" s="143"/>
    </row>
    <row r="226" spans="1:7" x14ac:dyDescent="0.3">
      <c r="A226" s="138"/>
      <c r="B226" s="139"/>
      <c r="C226" s="140"/>
      <c r="D226" s="145"/>
      <c r="E226" s="142"/>
      <c r="F226" s="143"/>
      <c r="G226" s="143"/>
    </row>
    <row r="227" spans="1:7" ht="62.5" x14ac:dyDescent="0.3">
      <c r="A227" s="171">
        <v>8.1</v>
      </c>
      <c r="B227" s="1267" t="s">
        <v>2117</v>
      </c>
      <c r="C227" s="140" t="s">
        <v>12</v>
      </c>
      <c r="D227" s="140">
        <v>1008</v>
      </c>
      <c r="E227" s="142"/>
      <c r="F227" s="114"/>
      <c r="G227" s="143"/>
    </row>
    <row r="228" spans="1:7" x14ac:dyDescent="0.3">
      <c r="A228" s="138"/>
      <c r="B228" s="139"/>
      <c r="C228" s="140"/>
      <c r="D228" s="145"/>
      <c r="E228" s="142"/>
      <c r="F228" s="143"/>
      <c r="G228" s="143"/>
    </row>
    <row r="229" spans="1:7" ht="13.5" thickBot="1" x14ac:dyDescent="0.35">
      <c r="A229" s="1829" t="s">
        <v>272</v>
      </c>
      <c r="B229" s="1830"/>
      <c r="C229" s="1830"/>
      <c r="D229" s="1830"/>
      <c r="E229" s="1831"/>
      <c r="F229" s="114"/>
      <c r="G229" s="143"/>
    </row>
    <row r="230" spans="1:7" x14ac:dyDescent="0.3">
      <c r="A230" s="173">
        <v>9</v>
      </c>
      <c r="B230" s="174" t="s">
        <v>340</v>
      </c>
      <c r="C230" s="175"/>
      <c r="D230" s="153"/>
      <c r="E230" s="154"/>
      <c r="F230" s="143"/>
      <c r="G230" s="143"/>
    </row>
    <row r="231" spans="1:7" x14ac:dyDescent="0.3">
      <c r="A231" s="138"/>
      <c r="B231" s="139"/>
      <c r="C231" s="140"/>
      <c r="D231" s="145"/>
      <c r="E231" s="142"/>
      <c r="F231" s="143"/>
      <c r="G231" s="143"/>
    </row>
    <row r="232" spans="1:7" ht="25" x14ac:dyDescent="0.3">
      <c r="A232" s="131"/>
      <c r="B232" s="144" t="s">
        <v>341</v>
      </c>
      <c r="C232" s="133"/>
      <c r="D232" s="140"/>
      <c r="E232" s="142"/>
      <c r="F232" s="143"/>
      <c r="G232" s="143"/>
    </row>
    <row r="233" spans="1:7" x14ac:dyDescent="0.3">
      <c r="A233" s="138"/>
      <c r="B233" s="139"/>
      <c r="C233" s="140"/>
      <c r="D233" s="145"/>
      <c r="E233" s="142"/>
      <c r="F233" s="143"/>
      <c r="G233" s="143"/>
    </row>
    <row r="234" spans="1:7" ht="37.5" x14ac:dyDescent="0.3">
      <c r="A234" s="138">
        <v>9.1</v>
      </c>
      <c r="B234" s="1267" t="s">
        <v>2049</v>
      </c>
      <c r="C234" s="140" t="s">
        <v>12</v>
      </c>
      <c r="D234" s="140">
        <v>16</v>
      </c>
      <c r="E234" s="142"/>
      <c r="F234" s="143"/>
      <c r="G234" s="143"/>
    </row>
    <row r="235" spans="1:7" x14ac:dyDescent="0.3">
      <c r="A235" s="138"/>
      <c r="B235" s="139"/>
      <c r="C235" s="140"/>
      <c r="D235" s="145"/>
      <c r="E235" s="142"/>
      <c r="F235" s="114"/>
      <c r="G235" s="143"/>
    </row>
    <row r="236" spans="1:7" ht="25" x14ac:dyDescent="0.3">
      <c r="A236" s="138">
        <v>9.1999999999999993</v>
      </c>
      <c r="B236" s="147" t="s">
        <v>391</v>
      </c>
      <c r="C236" s="140" t="s">
        <v>12</v>
      </c>
      <c r="D236" s="140">
        <v>4</v>
      </c>
      <c r="E236" s="142"/>
      <c r="F236" s="114"/>
      <c r="G236" s="143"/>
    </row>
    <row r="237" spans="1:7" s="137" customFormat="1" x14ac:dyDescent="0.3">
      <c r="A237" s="138"/>
      <c r="B237" s="139"/>
      <c r="C237" s="140"/>
      <c r="D237" s="145"/>
      <c r="E237" s="142"/>
      <c r="F237" s="136"/>
    </row>
    <row r="238" spans="1:7" ht="50" x14ac:dyDescent="0.3">
      <c r="A238" s="138">
        <v>9.3000000000000007</v>
      </c>
      <c r="B238" s="144" t="s">
        <v>392</v>
      </c>
      <c r="C238" s="140" t="s">
        <v>21</v>
      </c>
      <c r="D238" s="140">
        <v>126</v>
      </c>
      <c r="E238" s="142"/>
      <c r="F238" s="114"/>
      <c r="G238" s="143"/>
    </row>
    <row r="239" spans="1:7" s="137" customFormat="1" x14ac:dyDescent="0.3">
      <c r="A239" s="138"/>
      <c r="B239" s="139"/>
      <c r="C239" s="140"/>
      <c r="D239" s="145"/>
      <c r="E239" s="142"/>
      <c r="F239" s="136"/>
    </row>
    <row r="240" spans="1:7" ht="37.5" x14ac:dyDescent="0.3">
      <c r="A240" s="138"/>
      <c r="B240" s="144" t="s">
        <v>393</v>
      </c>
      <c r="C240" s="140" t="s">
        <v>21</v>
      </c>
      <c r="D240" s="140">
        <v>18</v>
      </c>
      <c r="E240" s="142"/>
      <c r="F240" s="114"/>
      <c r="G240" s="143"/>
    </row>
    <row r="241" spans="1:7" x14ac:dyDescent="0.3">
      <c r="A241" s="138"/>
      <c r="B241" s="139"/>
      <c r="C241" s="140"/>
      <c r="D241" s="145"/>
      <c r="E241" s="142"/>
      <c r="F241" s="114"/>
      <c r="G241" s="143"/>
    </row>
    <row r="242" spans="1:7" x14ac:dyDescent="0.3">
      <c r="A242" s="164">
        <v>10</v>
      </c>
      <c r="B242" s="132" t="s">
        <v>394</v>
      </c>
      <c r="C242" s="133"/>
      <c r="D242" s="140"/>
      <c r="E242" s="142"/>
      <c r="F242" s="114"/>
      <c r="G242" s="143"/>
    </row>
    <row r="243" spans="1:7" x14ac:dyDescent="0.3">
      <c r="A243" s="138"/>
      <c r="B243" s="139"/>
      <c r="C243" s="140"/>
      <c r="D243" s="145"/>
      <c r="E243" s="142"/>
      <c r="F243" s="114"/>
      <c r="G243" s="143"/>
    </row>
    <row r="244" spans="1:7" ht="37.5" x14ac:dyDescent="0.3">
      <c r="A244" s="138">
        <v>10.1</v>
      </c>
      <c r="B244" s="147" t="s">
        <v>395</v>
      </c>
      <c r="C244" s="140" t="s">
        <v>12</v>
      </c>
      <c r="D244" s="140">
        <v>1</v>
      </c>
      <c r="E244" s="142"/>
      <c r="F244" s="114"/>
      <c r="G244" s="143"/>
    </row>
    <row r="245" spans="1:7" x14ac:dyDescent="0.3">
      <c r="A245" s="138"/>
      <c r="B245" s="139"/>
      <c r="C245" s="140"/>
      <c r="D245" s="145"/>
      <c r="E245" s="142"/>
      <c r="F245" s="114"/>
      <c r="G245" s="143"/>
    </row>
    <row r="246" spans="1:7" ht="25.5" x14ac:dyDescent="0.3">
      <c r="A246" s="138">
        <v>10.199999999999999</v>
      </c>
      <c r="B246" s="172" t="s">
        <v>2214</v>
      </c>
      <c r="C246" s="140" t="s">
        <v>12</v>
      </c>
      <c r="D246" s="140">
        <v>8</v>
      </c>
      <c r="E246" s="142"/>
      <c r="F246" s="114"/>
      <c r="G246" s="143"/>
    </row>
    <row r="247" spans="1:7" x14ac:dyDescent="0.3">
      <c r="A247" s="138"/>
      <c r="B247" s="139"/>
      <c r="C247" s="140"/>
      <c r="D247" s="145"/>
      <c r="E247" s="142"/>
      <c r="F247" s="114"/>
      <c r="G247" s="143"/>
    </row>
    <row r="248" spans="1:7" x14ac:dyDescent="0.3">
      <c r="A248" s="146">
        <v>10.3</v>
      </c>
      <c r="B248" s="147" t="s">
        <v>2215</v>
      </c>
      <c r="C248" s="148" t="s">
        <v>12</v>
      </c>
      <c r="D248" s="148">
        <v>12</v>
      </c>
      <c r="E248" s="142"/>
      <c r="F248" s="114"/>
      <c r="G248" s="143"/>
    </row>
    <row r="249" spans="1:7" x14ac:dyDescent="0.3">
      <c r="A249" s="138"/>
      <c r="B249" s="139"/>
      <c r="C249" s="140"/>
      <c r="D249" s="145"/>
      <c r="E249" s="142"/>
      <c r="F249" s="114"/>
      <c r="G249" s="143"/>
    </row>
    <row r="250" spans="1:7" ht="25.5" x14ac:dyDescent="0.3">
      <c r="A250" s="138">
        <v>10.4</v>
      </c>
      <c r="B250" s="172" t="s">
        <v>2216</v>
      </c>
      <c r="C250" s="140" t="s">
        <v>12</v>
      </c>
      <c r="D250" s="140">
        <v>8</v>
      </c>
      <c r="E250" s="142"/>
      <c r="F250" s="114"/>
      <c r="G250" s="143"/>
    </row>
    <row r="251" spans="1:7" x14ac:dyDescent="0.3">
      <c r="A251" s="138"/>
      <c r="B251" s="139"/>
      <c r="C251" s="140"/>
      <c r="D251" s="145"/>
      <c r="E251" s="142"/>
      <c r="F251" s="143"/>
      <c r="G251" s="143"/>
    </row>
    <row r="252" spans="1:7" ht="25" x14ac:dyDescent="0.3">
      <c r="A252" s="138">
        <v>10.5</v>
      </c>
      <c r="B252" s="169" t="s">
        <v>396</v>
      </c>
      <c r="C252" s="140" t="s">
        <v>12</v>
      </c>
      <c r="D252" s="140">
        <v>1</v>
      </c>
      <c r="E252" s="142"/>
      <c r="F252" s="114"/>
      <c r="G252" s="143"/>
    </row>
    <row r="253" spans="1:7" x14ac:dyDescent="0.3">
      <c r="A253" s="138"/>
      <c r="B253" s="139"/>
      <c r="C253" s="140"/>
      <c r="D253" s="145"/>
      <c r="E253" s="142"/>
      <c r="F253" s="143"/>
      <c r="G253" s="143"/>
    </row>
    <row r="254" spans="1:7" ht="25" x14ac:dyDescent="0.3">
      <c r="A254" s="138">
        <v>10.6</v>
      </c>
      <c r="B254" s="169" t="s">
        <v>2217</v>
      </c>
      <c r="C254" s="140" t="s">
        <v>12</v>
      </c>
      <c r="D254" s="140">
        <v>24</v>
      </c>
      <c r="E254" s="142"/>
      <c r="F254" s="114"/>
      <c r="G254" s="143"/>
    </row>
    <row r="255" spans="1:7" x14ac:dyDescent="0.3">
      <c r="A255" s="138"/>
      <c r="B255" s="139"/>
      <c r="C255" s="140"/>
      <c r="D255" s="145"/>
      <c r="E255" s="142"/>
      <c r="F255" s="114"/>
      <c r="G255" s="143"/>
    </row>
    <row r="256" spans="1:7" ht="25" x14ac:dyDescent="0.3">
      <c r="A256" s="138">
        <v>10.7</v>
      </c>
      <c r="B256" s="169" t="s">
        <v>2218</v>
      </c>
      <c r="C256" s="140" t="s">
        <v>12</v>
      </c>
      <c r="D256" s="140">
        <v>8</v>
      </c>
      <c r="E256" s="142"/>
      <c r="F256" s="114"/>
      <c r="G256" s="143"/>
    </row>
    <row r="257" spans="1:7" x14ac:dyDescent="0.3">
      <c r="A257" s="138"/>
      <c r="B257" s="139"/>
      <c r="C257" s="140"/>
      <c r="D257" s="145"/>
      <c r="E257" s="142"/>
      <c r="F257" s="143"/>
      <c r="G257" s="143"/>
    </row>
    <row r="258" spans="1:7" ht="25" x14ac:dyDescent="0.3">
      <c r="A258" s="176">
        <v>10.8</v>
      </c>
      <c r="B258" s="169" t="s">
        <v>2219</v>
      </c>
      <c r="C258" s="140" t="s">
        <v>12</v>
      </c>
      <c r="D258" s="140">
        <v>1</v>
      </c>
      <c r="E258" s="142"/>
      <c r="F258" s="114"/>
      <c r="G258" s="143"/>
    </row>
    <row r="259" spans="1:7" x14ac:dyDescent="0.3">
      <c r="A259" s="138"/>
      <c r="B259" s="139"/>
      <c r="C259" s="140"/>
      <c r="D259" s="145"/>
      <c r="E259" s="142"/>
      <c r="F259" s="143"/>
      <c r="G259" s="143"/>
    </row>
    <row r="260" spans="1:7" ht="25.5" x14ac:dyDescent="0.3">
      <c r="A260" s="176">
        <v>10.9</v>
      </c>
      <c r="B260" s="172" t="s">
        <v>2220</v>
      </c>
      <c r="C260" s="140" t="s">
        <v>12</v>
      </c>
      <c r="D260" s="140">
        <v>32</v>
      </c>
      <c r="E260" s="142"/>
      <c r="F260" s="114"/>
      <c r="G260" s="143"/>
    </row>
    <row r="261" spans="1:7" x14ac:dyDescent="0.3">
      <c r="A261" s="138"/>
      <c r="B261" s="139"/>
      <c r="C261" s="140"/>
      <c r="D261" s="145"/>
      <c r="E261" s="142"/>
      <c r="F261" s="143"/>
      <c r="G261" s="143"/>
    </row>
    <row r="262" spans="1:7" x14ac:dyDescent="0.3">
      <c r="A262" s="163">
        <v>10.1</v>
      </c>
      <c r="B262" s="147" t="s">
        <v>2221</v>
      </c>
      <c r="C262" s="148" t="s">
        <v>12</v>
      </c>
      <c r="D262" s="148">
        <v>9</v>
      </c>
      <c r="E262" s="142"/>
      <c r="F262" s="114"/>
      <c r="G262" s="143"/>
    </row>
    <row r="263" spans="1:7" x14ac:dyDescent="0.3">
      <c r="A263" s="138"/>
      <c r="B263" s="139"/>
      <c r="C263" s="140"/>
      <c r="D263" s="145"/>
      <c r="E263" s="142"/>
      <c r="F263" s="143"/>
      <c r="G263" s="143"/>
    </row>
    <row r="264" spans="1:7" ht="25" x14ac:dyDescent="0.3">
      <c r="A264" s="171">
        <v>10.11</v>
      </c>
      <c r="B264" s="170" t="s">
        <v>2222</v>
      </c>
      <c r="C264" s="140" t="s">
        <v>12</v>
      </c>
      <c r="D264" s="140">
        <v>4</v>
      </c>
      <c r="E264" s="142"/>
      <c r="F264" s="114"/>
      <c r="G264" s="143"/>
    </row>
    <row r="265" spans="1:7" x14ac:dyDescent="0.3">
      <c r="A265" s="138"/>
      <c r="B265" s="139"/>
      <c r="C265" s="140"/>
      <c r="D265" s="145"/>
      <c r="E265" s="142"/>
      <c r="F265" s="143"/>
      <c r="G265" s="143"/>
    </row>
    <row r="266" spans="1:7" ht="37.5" x14ac:dyDescent="0.3">
      <c r="A266" s="138">
        <v>10.119999999999999</v>
      </c>
      <c r="B266" s="144" t="s">
        <v>397</v>
      </c>
      <c r="C266" s="140" t="s">
        <v>398</v>
      </c>
      <c r="D266" s="140" t="s">
        <v>10</v>
      </c>
      <c r="E266" s="142"/>
      <c r="F266" s="114"/>
      <c r="G266" s="143"/>
    </row>
    <row r="267" spans="1:7" x14ac:dyDescent="0.3">
      <c r="A267" s="138"/>
      <c r="B267" s="139"/>
      <c r="C267" s="140"/>
      <c r="D267" s="145"/>
      <c r="E267" s="142"/>
      <c r="F267" s="114"/>
      <c r="G267" s="143"/>
    </row>
    <row r="268" spans="1:7" ht="25" x14ac:dyDescent="0.3">
      <c r="A268" s="138">
        <v>10.130000000000001</v>
      </c>
      <c r="B268" s="1267" t="s">
        <v>2050</v>
      </c>
      <c r="C268" s="140" t="s">
        <v>12</v>
      </c>
      <c r="D268" s="140">
        <v>8</v>
      </c>
      <c r="E268" s="142"/>
      <c r="F268" s="114"/>
      <c r="G268" s="143"/>
    </row>
    <row r="269" spans="1:7" x14ac:dyDescent="0.3">
      <c r="A269" s="138"/>
      <c r="B269" s="139"/>
      <c r="C269" s="140"/>
      <c r="D269" s="145"/>
      <c r="E269" s="142"/>
      <c r="F269" s="114"/>
      <c r="G269" s="143"/>
    </row>
    <row r="270" spans="1:7" x14ac:dyDescent="0.3">
      <c r="A270" s="146">
        <v>10.14</v>
      </c>
      <c r="B270" s="147" t="s">
        <v>399</v>
      </c>
      <c r="C270" s="148" t="s">
        <v>398</v>
      </c>
      <c r="D270" s="148" t="s">
        <v>10</v>
      </c>
      <c r="E270" s="142"/>
      <c r="F270" s="114"/>
      <c r="G270" s="143"/>
    </row>
    <row r="271" spans="1:7" x14ac:dyDescent="0.3">
      <c r="A271" s="138"/>
      <c r="B271" s="139"/>
      <c r="C271" s="140"/>
      <c r="D271" s="145"/>
      <c r="E271" s="142"/>
      <c r="F271" s="114"/>
      <c r="G271" s="143"/>
    </row>
    <row r="272" spans="1:7" ht="50" x14ac:dyDescent="0.3">
      <c r="A272" s="138">
        <v>10.15</v>
      </c>
      <c r="B272" s="144" t="s">
        <v>400</v>
      </c>
      <c r="C272" s="140" t="s">
        <v>21</v>
      </c>
      <c r="D272" s="140">
        <v>126</v>
      </c>
      <c r="E272" s="142"/>
      <c r="F272" s="114"/>
      <c r="G272" s="143"/>
    </row>
    <row r="273" spans="1:7" x14ac:dyDescent="0.3">
      <c r="A273" s="138"/>
      <c r="B273" s="139"/>
      <c r="C273" s="140"/>
      <c r="D273" s="145"/>
      <c r="E273" s="142"/>
      <c r="F273" s="114"/>
      <c r="G273" s="143"/>
    </row>
    <row r="274" spans="1:7" x14ac:dyDescent="0.3">
      <c r="A274" s="146">
        <v>10.16</v>
      </c>
      <c r="B274" s="147" t="s">
        <v>2223</v>
      </c>
      <c r="C274" s="148" t="s">
        <v>21</v>
      </c>
      <c r="D274" s="148">
        <v>18</v>
      </c>
      <c r="E274" s="142"/>
      <c r="F274" s="114"/>
      <c r="G274" s="143"/>
    </row>
    <row r="275" spans="1:7" x14ac:dyDescent="0.3">
      <c r="A275" s="138"/>
      <c r="B275" s="139"/>
      <c r="C275" s="140"/>
      <c r="D275" s="145"/>
      <c r="E275" s="142"/>
      <c r="F275" s="114"/>
      <c r="G275" s="143"/>
    </row>
    <row r="276" spans="1:7" ht="50" x14ac:dyDescent="0.3">
      <c r="A276" s="138">
        <v>10.17</v>
      </c>
      <c r="B276" s="1267" t="s">
        <v>2051</v>
      </c>
      <c r="C276" s="140" t="s">
        <v>12</v>
      </c>
      <c r="D276" s="140">
        <v>8</v>
      </c>
      <c r="E276" s="142"/>
      <c r="F276" s="114"/>
      <c r="G276" s="143"/>
    </row>
    <row r="277" spans="1:7" x14ac:dyDescent="0.3">
      <c r="A277" s="138"/>
      <c r="B277" s="139"/>
      <c r="C277" s="140"/>
      <c r="D277" s="145"/>
      <c r="E277" s="142"/>
      <c r="F277" s="114"/>
      <c r="G277" s="143"/>
    </row>
    <row r="278" spans="1:7" ht="25" x14ac:dyDescent="0.3">
      <c r="A278" s="138">
        <v>10.18</v>
      </c>
      <c r="B278" s="1267" t="s">
        <v>2052</v>
      </c>
      <c r="C278" s="140" t="s">
        <v>12</v>
      </c>
      <c r="D278" s="140">
        <v>8</v>
      </c>
      <c r="E278" s="142"/>
      <c r="F278" s="114"/>
      <c r="G278" s="143"/>
    </row>
    <row r="279" spans="1:7" x14ac:dyDescent="0.3">
      <c r="A279" s="138"/>
      <c r="B279" s="139"/>
      <c r="C279" s="140"/>
      <c r="D279" s="145"/>
      <c r="E279" s="142"/>
      <c r="F279" s="114"/>
      <c r="G279" s="143"/>
    </row>
    <row r="280" spans="1:7" x14ac:dyDescent="0.3">
      <c r="A280" s="138">
        <v>10.19</v>
      </c>
      <c r="B280" s="1268" t="s">
        <v>2224</v>
      </c>
      <c r="C280" s="140" t="s">
        <v>12</v>
      </c>
      <c r="D280" s="140">
        <v>8</v>
      </c>
      <c r="E280" s="142"/>
      <c r="F280" s="114"/>
      <c r="G280" s="143"/>
    </row>
    <row r="281" spans="1:7" x14ac:dyDescent="0.3">
      <c r="A281" s="138"/>
      <c r="B281" s="139"/>
      <c r="C281" s="140"/>
      <c r="D281" s="145"/>
      <c r="E281" s="142"/>
      <c r="F281" s="114"/>
      <c r="G281" s="143"/>
    </row>
    <row r="282" spans="1:7" x14ac:dyDescent="0.3">
      <c r="A282" s="171">
        <v>10.199999999999999</v>
      </c>
      <c r="B282" s="1268" t="s">
        <v>2225</v>
      </c>
      <c r="C282" s="140" t="s">
        <v>12</v>
      </c>
      <c r="D282" s="140">
        <v>8</v>
      </c>
      <c r="E282" s="142"/>
      <c r="F282" s="114"/>
      <c r="G282" s="143"/>
    </row>
    <row r="283" spans="1:7" x14ac:dyDescent="0.3">
      <c r="A283" s="138"/>
      <c r="B283" s="139"/>
      <c r="C283" s="140"/>
      <c r="D283" s="145"/>
      <c r="E283" s="142"/>
      <c r="F283" s="114"/>
      <c r="G283" s="143"/>
    </row>
    <row r="284" spans="1:7" ht="37.5" x14ac:dyDescent="0.3">
      <c r="A284" s="171">
        <v>10.210000000000001</v>
      </c>
      <c r="B284" s="144" t="s">
        <v>401</v>
      </c>
      <c r="C284" s="140" t="s">
        <v>398</v>
      </c>
      <c r="D284" s="140" t="s">
        <v>10</v>
      </c>
      <c r="E284" s="142"/>
      <c r="F284" s="143"/>
      <c r="G284" s="143"/>
    </row>
    <row r="285" spans="1:7" x14ac:dyDescent="0.3">
      <c r="A285" s="138"/>
      <c r="B285" s="139"/>
      <c r="C285" s="140"/>
      <c r="D285" s="145"/>
      <c r="E285" s="142"/>
      <c r="F285" s="114"/>
      <c r="G285" s="143"/>
    </row>
    <row r="286" spans="1:7" x14ac:dyDescent="0.3">
      <c r="A286" s="163">
        <v>10.220000000000001</v>
      </c>
      <c r="B286" s="147" t="s">
        <v>2226</v>
      </c>
      <c r="C286" s="148" t="s">
        <v>398</v>
      </c>
      <c r="D286" s="148" t="s">
        <v>10</v>
      </c>
      <c r="E286" s="142"/>
      <c r="F286" s="114"/>
      <c r="G286" s="143"/>
    </row>
    <row r="287" spans="1:7" x14ac:dyDescent="0.3">
      <c r="A287" s="138"/>
      <c r="B287" s="139"/>
      <c r="C287" s="140"/>
      <c r="D287" s="145"/>
      <c r="E287" s="142"/>
      <c r="F287" s="143"/>
      <c r="G287" s="143"/>
    </row>
    <row r="288" spans="1:7" x14ac:dyDescent="0.3">
      <c r="A288" s="163">
        <v>10.23</v>
      </c>
      <c r="B288" s="147" t="s">
        <v>2227</v>
      </c>
      <c r="C288" s="148" t="s">
        <v>9</v>
      </c>
      <c r="D288" s="148" t="s">
        <v>10</v>
      </c>
      <c r="E288" s="142"/>
      <c r="F288" s="114"/>
      <c r="G288" s="143"/>
    </row>
    <row r="289" spans="1:7" x14ac:dyDescent="0.3">
      <c r="A289" s="138"/>
      <c r="B289" s="139"/>
      <c r="C289" s="140"/>
      <c r="D289" s="145"/>
      <c r="E289" s="142"/>
      <c r="F289" s="143"/>
      <c r="G289" s="143"/>
    </row>
    <row r="290" spans="1:7" x14ac:dyDescent="0.3">
      <c r="A290" s="146">
        <v>10.24</v>
      </c>
      <c r="B290" s="147" t="s">
        <v>2228</v>
      </c>
      <c r="C290" s="148" t="s">
        <v>9</v>
      </c>
      <c r="D290" s="148" t="s">
        <v>10</v>
      </c>
      <c r="E290" s="142"/>
      <c r="F290" s="114"/>
      <c r="G290" s="143"/>
    </row>
    <row r="291" spans="1:7" x14ac:dyDescent="0.3">
      <c r="A291" s="138"/>
      <c r="B291" s="139"/>
      <c r="C291" s="140"/>
      <c r="D291" s="145"/>
      <c r="E291" s="142"/>
      <c r="F291" s="143"/>
      <c r="G291" s="143"/>
    </row>
    <row r="292" spans="1:7" ht="37.5" x14ac:dyDescent="0.3">
      <c r="A292" s="155">
        <v>10.25</v>
      </c>
      <c r="B292" s="1269" t="s">
        <v>2053</v>
      </c>
      <c r="C292" s="140" t="s">
        <v>12</v>
      </c>
      <c r="D292" s="178">
        <v>74</v>
      </c>
      <c r="E292" s="142"/>
      <c r="F292" s="114"/>
      <c r="G292" s="143"/>
    </row>
    <row r="293" spans="1:7" x14ac:dyDescent="0.3">
      <c r="A293" s="138"/>
      <c r="B293" s="139"/>
      <c r="C293" s="140"/>
      <c r="D293" s="145"/>
      <c r="E293" s="142"/>
      <c r="F293" s="114"/>
      <c r="G293" s="143"/>
    </row>
    <row r="294" spans="1:7" ht="25" x14ac:dyDescent="0.3">
      <c r="A294" s="171">
        <v>10.26</v>
      </c>
      <c r="B294" s="1269" t="s">
        <v>2054</v>
      </c>
      <c r="C294" s="140" t="s">
        <v>390</v>
      </c>
      <c r="D294" s="178">
        <v>107</v>
      </c>
      <c r="E294" s="142"/>
      <c r="F294" s="114"/>
      <c r="G294" s="143"/>
    </row>
    <row r="295" spans="1:7" x14ac:dyDescent="0.3">
      <c r="A295" s="138"/>
      <c r="B295" s="139"/>
      <c r="C295" s="140"/>
      <c r="D295" s="145"/>
      <c r="F295" s="114"/>
      <c r="G295" s="143"/>
    </row>
    <row r="296" spans="1:7" ht="37.5" x14ac:dyDescent="0.3">
      <c r="A296" s="155">
        <v>10.27</v>
      </c>
      <c r="B296" s="177" t="s">
        <v>402</v>
      </c>
      <c r="C296" s="140" t="s">
        <v>390</v>
      </c>
      <c r="D296" s="178">
        <v>724</v>
      </c>
      <c r="E296" s="142"/>
      <c r="F296" s="114"/>
      <c r="G296" s="143"/>
    </row>
    <row r="297" spans="1:7" x14ac:dyDescent="0.3">
      <c r="F297" s="114"/>
      <c r="G297" s="143"/>
    </row>
    <row r="298" spans="1:7" ht="13.5" thickBot="1" x14ac:dyDescent="0.35">
      <c r="A298" s="1829" t="s">
        <v>272</v>
      </c>
      <c r="B298" s="1830"/>
      <c r="C298" s="1830"/>
      <c r="D298" s="1830"/>
      <c r="E298" s="1831"/>
      <c r="F298" s="114"/>
      <c r="G298" s="143"/>
    </row>
    <row r="299" spans="1:7" x14ac:dyDescent="0.3">
      <c r="A299" s="173">
        <v>11</v>
      </c>
      <c r="B299" s="174" t="s">
        <v>351</v>
      </c>
      <c r="C299" s="175"/>
      <c r="D299" s="153"/>
      <c r="E299" s="154"/>
      <c r="F299" s="114"/>
      <c r="G299" s="143"/>
    </row>
    <row r="300" spans="1:7" ht="26" x14ac:dyDescent="0.3">
      <c r="A300" s="138"/>
      <c r="B300" s="149" t="s">
        <v>2281</v>
      </c>
      <c r="C300" s="140"/>
      <c r="D300" s="140"/>
      <c r="E300" s="142"/>
      <c r="F300" s="143"/>
      <c r="G300" s="143"/>
    </row>
    <row r="301" spans="1:7" x14ac:dyDescent="0.3">
      <c r="A301" s="138"/>
      <c r="B301" s="165"/>
      <c r="C301" s="140"/>
      <c r="D301" s="140"/>
      <c r="E301" s="142"/>
      <c r="F301" s="114"/>
      <c r="G301" s="143"/>
    </row>
    <row r="302" spans="1:7" x14ac:dyDescent="0.3">
      <c r="A302" s="138"/>
      <c r="B302" s="139"/>
      <c r="C302" s="140"/>
      <c r="D302" s="145"/>
      <c r="E302" s="142"/>
      <c r="F302" s="143"/>
      <c r="G302" s="143"/>
    </row>
    <row r="303" spans="1:7" x14ac:dyDescent="0.3">
      <c r="A303" s="138"/>
      <c r="B303" s="150" t="s">
        <v>1029</v>
      </c>
      <c r="C303" s="140"/>
      <c r="D303" s="140"/>
      <c r="E303" s="142"/>
      <c r="F303" s="114"/>
      <c r="G303" s="143"/>
    </row>
    <row r="304" spans="1:7" x14ac:dyDescent="0.3">
      <c r="A304" s="138"/>
      <c r="B304" s="139"/>
      <c r="C304" s="140"/>
      <c r="D304" s="145"/>
      <c r="E304" s="142"/>
      <c r="F304" s="143"/>
      <c r="G304" s="143"/>
    </row>
    <row r="305" spans="1:7" ht="37.5" x14ac:dyDescent="0.3">
      <c r="A305" s="138">
        <v>11.1</v>
      </c>
      <c r="B305" s="144" t="s">
        <v>2229</v>
      </c>
      <c r="C305" s="140" t="s">
        <v>12</v>
      </c>
      <c r="D305" s="140">
        <v>8</v>
      </c>
      <c r="E305" s="142"/>
      <c r="F305" s="114"/>
      <c r="G305" s="143"/>
    </row>
    <row r="306" spans="1:7" x14ac:dyDescent="0.3">
      <c r="A306" s="138"/>
      <c r="B306" s="139"/>
      <c r="C306" s="140"/>
      <c r="D306" s="145"/>
      <c r="E306" s="142"/>
      <c r="F306" s="143"/>
      <c r="G306" s="143"/>
    </row>
    <row r="307" spans="1:7" x14ac:dyDescent="0.3">
      <c r="A307" s="173"/>
      <c r="B307" s="174" t="s">
        <v>2230</v>
      </c>
      <c r="C307" s="175"/>
      <c r="D307" s="153"/>
      <c r="E307" s="154"/>
      <c r="F307" s="143"/>
      <c r="G307" s="143"/>
    </row>
    <row r="308" spans="1:7" x14ac:dyDescent="0.3">
      <c r="A308" s="179"/>
      <c r="B308" s="139"/>
      <c r="C308" s="140"/>
      <c r="D308" s="140"/>
      <c r="E308" s="142"/>
      <c r="F308" s="143"/>
      <c r="G308" s="143"/>
    </row>
    <row r="309" spans="1:7" ht="50" x14ac:dyDescent="0.3">
      <c r="A309" s="138">
        <v>11.2</v>
      </c>
      <c r="B309" s="144" t="s">
        <v>403</v>
      </c>
      <c r="C309" s="140" t="s">
        <v>12</v>
      </c>
      <c r="D309" s="140">
        <v>8</v>
      </c>
      <c r="E309" s="142"/>
      <c r="F309" s="114"/>
      <c r="G309" s="143"/>
    </row>
    <row r="310" spans="1:7" x14ac:dyDescent="0.3">
      <c r="A310" s="179"/>
      <c r="B310" s="139"/>
      <c r="C310" s="140"/>
      <c r="D310" s="140"/>
      <c r="E310" s="142"/>
      <c r="F310" s="143"/>
      <c r="G310" s="143"/>
    </row>
    <row r="311" spans="1:7" ht="25" x14ac:dyDescent="0.3">
      <c r="A311" s="138">
        <v>11.3</v>
      </c>
      <c r="B311" s="144" t="s">
        <v>404</v>
      </c>
      <c r="C311" s="140" t="s">
        <v>12</v>
      </c>
      <c r="D311" s="140">
        <v>8</v>
      </c>
      <c r="E311" s="142"/>
      <c r="F311" s="114"/>
      <c r="G311" s="143"/>
    </row>
    <row r="312" spans="1:7" x14ac:dyDescent="0.3">
      <c r="A312" s="180"/>
      <c r="B312" s="181"/>
      <c r="C312" s="182"/>
      <c r="D312" s="183"/>
      <c r="E312" s="142"/>
      <c r="F312" s="143"/>
      <c r="G312" s="143"/>
    </row>
    <row r="313" spans="1:7" ht="37.5" x14ac:dyDescent="0.3">
      <c r="A313" s="138">
        <v>11.4</v>
      </c>
      <c r="B313" s="144" t="s">
        <v>405</v>
      </c>
      <c r="C313" s="140" t="s">
        <v>12</v>
      </c>
      <c r="D313" s="140">
        <v>8</v>
      </c>
      <c r="E313" s="142"/>
      <c r="F313" s="114"/>
      <c r="G313" s="143"/>
    </row>
    <row r="314" spans="1:7" x14ac:dyDescent="0.3">
      <c r="A314" s="179"/>
      <c r="B314" s="144"/>
      <c r="C314" s="140"/>
      <c r="D314" s="140"/>
      <c r="E314" s="142"/>
      <c r="F314" s="143"/>
      <c r="G314" s="143"/>
    </row>
    <row r="315" spans="1:7" x14ac:dyDescent="0.3">
      <c r="A315" s="184">
        <v>11.5</v>
      </c>
      <c r="B315" s="147" t="s">
        <v>406</v>
      </c>
      <c r="C315" s="148" t="s">
        <v>12</v>
      </c>
      <c r="D315" s="148">
        <v>8</v>
      </c>
      <c r="E315" s="142"/>
      <c r="F315" s="114"/>
      <c r="G315" s="143"/>
    </row>
    <row r="316" spans="1:7" x14ac:dyDescent="0.3">
      <c r="A316" s="185"/>
      <c r="B316" s="144"/>
      <c r="C316" s="140"/>
      <c r="D316" s="140"/>
      <c r="E316" s="142"/>
      <c r="F316" s="143"/>
      <c r="G316" s="143"/>
    </row>
    <row r="317" spans="1:7" ht="14.5" x14ac:dyDescent="0.3">
      <c r="A317" s="184">
        <v>11.6</v>
      </c>
      <c r="B317" s="147" t="s">
        <v>407</v>
      </c>
      <c r="C317" s="148" t="s">
        <v>12</v>
      </c>
      <c r="D317" s="148">
        <v>10</v>
      </c>
      <c r="E317" s="142"/>
      <c r="F317" s="143"/>
      <c r="G317" s="143"/>
    </row>
    <row r="318" spans="1:7" x14ac:dyDescent="0.3">
      <c r="A318" s="185"/>
      <c r="B318" s="144"/>
      <c r="C318" s="140"/>
      <c r="D318" s="140"/>
      <c r="E318" s="142"/>
      <c r="F318" s="114"/>
      <c r="G318" s="143"/>
    </row>
    <row r="319" spans="1:7" x14ac:dyDescent="0.3">
      <c r="A319" s="184">
        <v>11.7</v>
      </c>
      <c r="B319" s="147" t="s">
        <v>408</v>
      </c>
      <c r="C319" s="148" t="s">
        <v>12</v>
      </c>
      <c r="D319" s="148">
        <v>8</v>
      </c>
      <c r="E319" s="142"/>
      <c r="F319" s="143"/>
      <c r="G319" s="143"/>
    </row>
    <row r="320" spans="1:7" x14ac:dyDescent="0.3">
      <c r="A320" s="185"/>
      <c r="B320" s="139"/>
      <c r="C320" s="140"/>
      <c r="D320" s="140"/>
      <c r="E320" s="142"/>
      <c r="F320" s="114"/>
      <c r="G320" s="143"/>
    </row>
    <row r="321" spans="1:7" x14ac:dyDescent="0.3">
      <c r="A321" s="184">
        <v>11.8</v>
      </c>
      <c r="B321" s="147" t="s">
        <v>409</v>
      </c>
      <c r="C321" s="148" t="s">
        <v>12</v>
      </c>
      <c r="D321" s="148">
        <v>8</v>
      </c>
      <c r="E321" s="142"/>
      <c r="F321" s="114"/>
      <c r="G321" s="143"/>
    </row>
    <row r="322" spans="1:7" x14ac:dyDescent="0.3">
      <c r="A322" s="185"/>
      <c r="B322" s="139"/>
      <c r="C322" s="140"/>
      <c r="D322" s="140"/>
      <c r="E322" s="142"/>
      <c r="F322" s="114"/>
      <c r="G322" s="143"/>
    </row>
    <row r="323" spans="1:7" ht="37.5" x14ac:dyDescent="0.3">
      <c r="A323" s="176">
        <v>11.9</v>
      </c>
      <c r="B323" s="144" t="s">
        <v>2231</v>
      </c>
      <c r="C323" s="140" t="s">
        <v>12</v>
      </c>
      <c r="D323" s="140">
        <v>8</v>
      </c>
      <c r="E323" s="142"/>
      <c r="F323" s="114"/>
      <c r="G323" s="143"/>
    </row>
    <row r="324" spans="1:7" x14ac:dyDescent="0.3">
      <c r="A324" s="179"/>
      <c r="B324" s="139"/>
      <c r="C324" s="140"/>
      <c r="D324" s="140"/>
      <c r="E324" s="142"/>
      <c r="F324" s="114"/>
      <c r="G324" s="143"/>
    </row>
    <row r="325" spans="1:7" x14ac:dyDescent="0.3">
      <c r="A325" s="163">
        <v>11.1</v>
      </c>
      <c r="B325" s="147" t="s">
        <v>410</v>
      </c>
      <c r="C325" s="148" t="s">
        <v>12</v>
      </c>
      <c r="D325" s="148">
        <v>8</v>
      </c>
      <c r="E325" s="142"/>
      <c r="F325" s="114"/>
      <c r="G325" s="143"/>
    </row>
    <row r="326" spans="1:7" x14ac:dyDescent="0.3">
      <c r="A326" s="179"/>
      <c r="B326" s="139"/>
      <c r="C326" s="140"/>
      <c r="D326" s="140"/>
      <c r="E326" s="142"/>
      <c r="F326" s="114"/>
      <c r="G326" s="143"/>
    </row>
    <row r="327" spans="1:7" x14ac:dyDescent="0.3">
      <c r="A327" s="163">
        <v>11.11</v>
      </c>
      <c r="B327" s="147" t="s">
        <v>411</v>
      </c>
      <c r="C327" s="148" t="s">
        <v>12</v>
      </c>
      <c r="D327" s="148">
        <v>7</v>
      </c>
      <c r="E327" s="142"/>
      <c r="F327" s="114"/>
      <c r="G327" s="143"/>
    </row>
    <row r="328" spans="1:7" x14ac:dyDescent="0.3">
      <c r="A328" s="179"/>
      <c r="B328" s="139"/>
      <c r="C328" s="140"/>
      <c r="D328" s="140"/>
      <c r="E328" s="142"/>
      <c r="F328" s="114"/>
      <c r="G328" s="143"/>
    </row>
    <row r="329" spans="1:7" x14ac:dyDescent="0.3">
      <c r="A329" s="163">
        <v>11.12</v>
      </c>
      <c r="B329" s="147" t="s">
        <v>412</v>
      </c>
      <c r="C329" s="148" t="s">
        <v>12</v>
      </c>
      <c r="D329" s="148">
        <v>1</v>
      </c>
      <c r="E329" s="142"/>
      <c r="F329" s="114"/>
      <c r="G329" s="143"/>
    </row>
    <row r="330" spans="1:7" x14ac:dyDescent="0.3">
      <c r="A330" s="179"/>
      <c r="B330" s="139"/>
      <c r="C330" s="140"/>
      <c r="D330" s="140"/>
      <c r="E330" s="142"/>
      <c r="F330" s="143"/>
      <c r="G330" s="143"/>
    </row>
    <row r="331" spans="1:7" x14ac:dyDescent="0.3">
      <c r="A331" s="163">
        <v>11.13</v>
      </c>
      <c r="B331" s="147" t="s">
        <v>413</v>
      </c>
      <c r="C331" s="148" t="s">
        <v>12</v>
      </c>
      <c r="D331" s="148">
        <v>1</v>
      </c>
      <c r="E331" s="142"/>
      <c r="F331" s="114"/>
      <c r="G331" s="143"/>
    </row>
    <row r="332" spans="1:7" x14ac:dyDescent="0.3">
      <c r="A332" s="179"/>
      <c r="B332" s="139"/>
      <c r="C332" s="140"/>
      <c r="D332" s="140"/>
      <c r="E332" s="142"/>
      <c r="F332" s="114"/>
      <c r="G332" s="143"/>
    </row>
    <row r="333" spans="1:7" ht="25" x14ac:dyDescent="0.3">
      <c r="A333" s="138">
        <v>11.14</v>
      </c>
      <c r="B333" s="144" t="s">
        <v>414</v>
      </c>
      <c r="C333" s="140" t="s">
        <v>12</v>
      </c>
      <c r="D333" s="140">
        <v>1</v>
      </c>
      <c r="E333" s="142"/>
      <c r="F333" s="114"/>
      <c r="G333" s="143"/>
    </row>
    <row r="334" spans="1:7" x14ac:dyDescent="0.3">
      <c r="A334" s="179"/>
      <c r="B334" s="139"/>
      <c r="C334" s="140"/>
      <c r="D334" s="140"/>
      <c r="E334" s="142"/>
      <c r="F334" s="114"/>
      <c r="G334" s="143"/>
    </row>
    <row r="335" spans="1:7" x14ac:dyDescent="0.3">
      <c r="A335" s="163">
        <v>11.15</v>
      </c>
      <c r="B335" s="147" t="s">
        <v>415</v>
      </c>
      <c r="C335" s="148" t="s">
        <v>12</v>
      </c>
      <c r="D335" s="148">
        <v>1</v>
      </c>
      <c r="E335" s="142"/>
      <c r="F335" s="114"/>
      <c r="G335" s="143"/>
    </row>
    <row r="336" spans="1:7" x14ac:dyDescent="0.3">
      <c r="A336" s="179"/>
      <c r="B336" s="139"/>
      <c r="C336" s="140"/>
      <c r="D336" s="140"/>
      <c r="E336" s="142"/>
      <c r="F336" s="114"/>
      <c r="G336" s="143"/>
    </row>
    <row r="337" spans="1:7" x14ac:dyDescent="0.3">
      <c r="A337" s="163">
        <v>11.16</v>
      </c>
      <c r="B337" s="147" t="s">
        <v>416</v>
      </c>
      <c r="C337" s="148" t="s">
        <v>12</v>
      </c>
      <c r="D337" s="148">
        <v>1</v>
      </c>
      <c r="E337" s="142"/>
      <c r="F337" s="114"/>
      <c r="G337" s="143"/>
    </row>
    <row r="338" spans="1:7" x14ac:dyDescent="0.3">
      <c r="A338" s="179"/>
      <c r="B338" s="139"/>
      <c r="C338" s="140"/>
      <c r="D338" s="140"/>
      <c r="E338" s="142"/>
      <c r="F338" s="114"/>
      <c r="G338" s="143"/>
    </row>
    <row r="339" spans="1:7" x14ac:dyDescent="0.3">
      <c r="A339" s="163">
        <v>11.17</v>
      </c>
      <c r="B339" s="147" t="s">
        <v>2232</v>
      </c>
      <c r="C339" s="148" t="s">
        <v>12</v>
      </c>
      <c r="D339" s="148">
        <v>1</v>
      </c>
      <c r="E339" s="142"/>
      <c r="F339" s="114"/>
      <c r="G339" s="143"/>
    </row>
    <row r="340" spans="1:7" x14ac:dyDescent="0.3">
      <c r="A340" s="179"/>
      <c r="B340" s="139"/>
      <c r="C340" s="140"/>
      <c r="D340" s="140"/>
      <c r="E340" s="142"/>
      <c r="F340" s="143"/>
      <c r="G340" s="143"/>
    </row>
    <row r="341" spans="1:7" x14ac:dyDescent="0.3">
      <c r="A341" s="163">
        <v>11.18</v>
      </c>
      <c r="B341" s="147" t="s">
        <v>417</v>
      </c>
      <c r="C341" s="148" t="s">
        <v>12</v>
      </c>
      <c r="D341" s="148">
        <v>1</v>
      </c>
      <c r="E341" s="142"/>
      <c r="F341" s="114"/>
      <c r="G341" s="143"/>
    </row>
    <row r="342" spans="1:7" x14ac:dyDescent="0.3">
      <c r="A342" s="138"/>
      <c r="B342" s="139"/>
      <c r="C342" s="140"/>
      <c r="D342" s="145"/>
      <c r="E342" s="142"/>
      <c r="F342" s="114"/>
      <c r="G342" s="143"/>
    </row>
    <row r="343" spans="1:7" x14ac:dyDescent="0.3">
      <c r="A343" s="163">
        <v>11.19</v>
      </c>
      <c r="B343" s="147" t="s">
        <v>418</v>
      </c>
      <c r="C343" s="148" t="s">
        <v>12</v>
      </c>
      <c r="D343" s="148">
        <v>1</v>
      </c>
      <c r="E343" s="142"/>
      <c r="F343" s="114"/>
      <c r="G343" s="143"/>
    </row>
    <row r="344" spans="1:7" x14ac:dyDescent="0.3">
      <c r="A344" s="179"/>
      <c r="B344" s="139"/>
      <c r="C344" s="140"/>
      <c r="D344" s="140"/>
      <c r="E344" s="142"/>
      <c r="F344" s="114"/>
      <c r="G344" s="143"/>
    </row>
    <row r="345" spans="1:7" ht="26" x14ac:dyDescent="0.3">
      <c r="A345" s="138"/>
      <c r="B345" s="149" t="s">
        <v>2233</v>
      </c>
      <c r="C345" s="140"/>
      <c r="D345" s="140"/>
      <c r="E345" s="142"/>
      <c r="F345" s="114"/>
      <c r="G345" s="143"/>
    </row>
    <row r="346" spans="1:7" x14ac:dyDescent="0.3">
      <c r="A346" s="138"/>
      <c r="B346" s="139"/>
      <c r="C346" s="140"/>
      <c r="D346" s="145"/>
      <c r="E346" s="142"/>
      <c r="F346" s="114"/>
      <c r="G346" s="143"/>
    </row>
    <row r="347" spans="1:7" ht="25" x14ac:dyDescent="0.3">
      <c r="A347" s="171">
        <v>11.2</v>
      </c>
      <c r="B347" s="147" t="s">
        <v>419</v>
      </c>
      <c r="C347" s="140" t="s">
        <v>12</v>
      </c>
      <c r="D347" s="140">
        <v>8</v>
      </c>
      <c r="E347" s="142"/>
      <c r="F347" s="114"/>
      <c r="G347" s="143"/>
    </row>
    <row r="348" spans="1:7" x14ac:dyDescent="0.3">
      <c r="A348" s="138"/>
      <c r="B348" s="139"/>
      <c r="C348" s="140"/>
      <c r="D348" s="145"/>
      <c r="E348" s="142"/>
      <c r="F348" s="114"/>
      <c r="G348" s="143"/>
    </row>
    <row r="349" spans="1:7" ht="25" x14ac:dyDescent="0.3">
      <c r="A349" s="138">
        <v>11.21</v>
      </c>
      <c r="B349" s="147" t="s">
        <v>420</v>
      </c>
      <c r="C349" s="140" t="s">
        <v>12</v>
      </c>
      <c r="D349" s="140">
        <v>8</v>
      </c>
      <c r="E349" s="142"/>
      <c r="F349" s="114"/>
      <c r="G349" s="143"/>
    </row>
    <row r="350" spans="1:7" x14ac:dyDescent="0.3">
      <c r="A350" s="138"/>
      <c r="B350" s="139"/>
      <c r="C350" s="140"/>
      <c r="D350" s="145"/>
      <c r="E350" s="142"/>
      <c r="F350" s="114"/>
      <c r="G350" s="143"/>
    </row>
    <row r="351" spans="1:7" ht="25" x14ac:dyDescent="0.3">
      <c r="A351" s="171">
        <v>11.22</v>
      </c>
      <c r="B351" s="147" t="s">
        <v>421</v>
      </c>
      <c r="C351" s="140" t="s">
        <v>12</v>
      </c>
      <c r="D351" s="140">
        <v>8</v>
      </c>
      <c r="E351" s="142"/>
      <c r="F351" s="114"/>
      <c r="G351" s="143"/>
    </row>
    <row r="352" spans="1:7" x14ac:dyDescent="0.3">
      <c r="A352" s="138"/>
      <c r="B352" s="139"/>
      <c r="C352" s="140"/>
      <c r="D352" s="145"/>
      <c r="E352" s="142"/>
      <c r="F352" s="143"/>
      <c r="G352" s="143"/>
    </row>
    <row r="353" spans="1:7" x14ac:dyDescent="0.3">
      <c r="A353" s="146">
        <v>11.23</v>
      </c>
      <c r="B353" s="147" t="s">
        <v>422</v>
      </c>
      <c r="C353" s="148" t="s">
        <v>12</v>
      </c>
      <c r="D353" s="148">
        <v>16</v>
      </c>
      <c r="E353" s="142"/>
      <c r="F353" s="114"/>
      <c r="G353" s="143"/>
    </row>
    <row r="354" spans="1:7" x14ac:dyDescent="0.3">
      <c r="A354" s="138"/>
      <c r="B354" s="139"/>
      <c r="C354" s="140"/>
      <c r="D354" s="145"/>
      <c r="E354" s="142"/>
      <c r="F354" s="143"/>
      <c r="G354" s="143"/>
    </row>
    <row r="355" spans="1:7" ht="37.5" x14ac:dyDescent="0.3">
      <c r="A355" s="146">
        <v>11.24</v>
      </c>
      <c r="B355" s="144" t="s">
        <v>423</v>
      </c>
      <c r="C355" s="140" t="s">
        <v>12</v>
      </c>
      <c r="D355" s="140">
        <v>8</v>
      </c>
      <c r="E355" s="142"/>
      <c r="F355" s="114"/>
      <c r="G355" s="143"/>
    </row>
    <row r="356" spans="1:7" x14ac:dyDescent="0.3">
      <c r="A356" s="138"/>
      <c r="B356" s="139"/>
      <c r="C356" s="140"/>
      <c r="D356" s="145"/>
      <c r="E356" s="142"/>
      <c r="F356" s="143"/>
      <c r="G356" s="143"/>
    </row>
    <row r="357" spans="1:7" ht="14.5" x14ac:dyDescent="0.3">
      <c r="A357" s="171">
        <v>11.25</v>
      </c>
      <c r="B357" s="147" t="s">
        <v>424</v>
      </c>
      <c r="C357" s="140" t="s">
        <v>12</v>
      </c>
      <c r="D357" s="140">
        <v>8</v>
      </c>
      <c r="E357" s="142"/>
      <c r="F357" s="114"/>
      <c r="G357" s="143"/>
    </row>
    <row r="358" spans="1:7" x14ac:dyDescent="0.3">
      <c r="A358" s="138"/>
      <c r="B358" s="139"/>
      <c r="C358" s="140"/>
      <c r="D358" s="145"/>
      <c r="E358" s="142"/>
      <c r="F358" s="143"/>
      <c r="G358" s="143"/>
    </row>
    <row r="359" spans="1:7" ht="37.5" x14ac:dyDescent="0.3">
      <c r="A359" s="171">
        <v>11.26</v>
      </c>
      <c r="B359" s="144" t="s">
        <v>425</v>
      </c>
      <c r="C359" s="140" t="s">
        <v>12</v>
      </c>
      <c r="D359" s="140">
        <v>8</v>
      </c>
      <c r="E359" s="142"/>
      <c r="F359" s="114"/>
      <c r="G359" s="143"/>
    </row>
    <row r="360" spans="1:7" x14ac:dyDescent="0.3">
      <c r="A360" s="171"/>
      <c r="B360" s="139"/>
      <c r="C360" s="140"/>
      <c r="D360" s="145"/>
      <c r="E360" s="142"/>
      <c r="F360" s="114"/>
      <c r="G360" s="143"/>
    </row>
    <row r="361" spans="1:7" x14ac:dyDescent="0.3">
      <c r="A361" s="163">
        <v>11.27</v>
      </c>
      <c r="B361" s="147" t="s">
        <v>426</v>
      </c>
      <c r="C361" s="148" t="s">
        <v>12</v>
      </c>
      <c r="D361" s="148">
        <v>8</v>
      </c>
      <c r="E361" s="142"/>
      <c r="F361" s="114"/>
      <c r="G361" s="143"/>
    </row>
    <row r="362" spans="1:7" x14ac:dyDescent="0.3">
      <c r="A362" s="138"/>
      <c r="B362" s="139"/>
      <c r="C362" s="140"/>
      <c r="D362" s="145"/>
      <c r="E362" s="142"/>
      <c r="F362" s="143"/>
      <c r="G362" s="143"/>
    </row>
    <row r="363" spans="1:7" ht="25" x14ac:dyDescent="0.3">
      <c r="A363" s="171">
        <v>11.28</v>
      </c>
      <c r="B363" s="147" t="s">
        <v>427</v>
      </c>
      <c r="C363" s="140" t="s">
        <v>12</v>
      </c>
      <c r="D363" s="140">
        <v>8</v>
      </c>
      <c r="E363" s="142"/>
      <c r="F363" s="114"/>
      <c r="G363" s="143"/>
    </row>
    <row r="364" spans="1:7" x14ac:dyDescent="0.3">
      <c r="A364" s="138"/>
      <c r="B364" s="139"/>
      <c r="C364" s="140"/>
      <c r="D364" s="145"/>
      <c r="E364" s="142"/>
      <c r="F364" s="143"/>
      <c r="G364" s="143"/>
    </row>
    <row r="365" spans="1:7" ht="13.5" thickBot="1" x14ac:dyDescent="0.35">
      <c r="A365" s="1829" t="s">
        <v>272</v>
      </c>
      <c r="B365" s="1832"/>
      <c r="C365" s="1832"/>
      <c r="D365" s="1832"/>
      <c r="E365" s="1833"/>
      <c r="F365" s="114"/>
      <c r="G365" s="143"/>
    </row>
    <row r="366" spans="1:7" x14ac:dyDescent="0.3">
      <c r="A366" s="186"/>
      <c r="B366" s="187" t="s">
        <v>2234</v>
      </c>
      <c r="C366" s="153"/>
      <c r="D366" s="153"/>
      <c r="E366" s="154"/>
      <c r="F366" s="143"/>
      <c r="G366" s="143"/>
    </row>
    <row r="367" spans="1:7" x14ac:dyDescent="0.3">
      <c r="A367" s="138"/>
      <c r="B367" s="139"/>
      <c r="C367" s="140"/>
      <c r="D367" s="145"/>
      <c r="E367" s="142"/>
      <c r="F367" s="114"/>
      <c r="G367" s="143"/>
    </row>
    <row r="368" spans="1:7" ht="25" x14ac:dyDescent="0.3">
      <c r="A368" s="171">
        <v>11.29</v>
      </c>
      <c r="B368" s="144" t="s">
        <v>428</v>
      </c>
      <c r="C368" s="140" t="s">
        <v>12</v>
      </c>
      <c r="D368" s="140">
        <v>8</v>
      </c>
      <c r="E368" s="142"/>
      <c r="F368" s="114"/>
      <c r="G368" s="143"/>
    </row>
    <row r="369" spans="1:7" x14ac:dyDescent="0.3">
      <c r="A369" s="138"/>
      <c r="B369" s="139"/>
      <c r="C369" s="140"/>
      <c r="D369" s="145"/>
      <c r="E369" s="142"/>
      <c r="F369" s="114"/>
      <c r="G369" s="143"/>
    </row>
    <row r="370" spans="1:7" ht="14.5" x14ac:dyDescent="0.3">
      <c r="A370" s="171">
        <v>11.3</v>
      </c>
      <c r="B370" s="147" t="s">
        <v>429</v>
      </c>
      <c r="C370" s="148" t="s">
        <v>12</v>
      </c>
      <c r="D370" s="148">
        <v>16</v>
      </c>
      <c r="E370" s="142"/>
      <c r="F370" s="143"/>
      <c r="G370" s="143"/>
    </row>
    <row r="371" spans="1:7" x14ac:dyDescent="0.3">
      <c r="A371" s="138"/>
      <c r="B371" s="139"/>
      <c r="C371" s="140"/>
      <c r="D371" s="145"/>
      <c r="E371" s="142"/>
      <c r="F371" s="114"/>
      <c r="G371" s="143"/>
    </row>
    <row r="372" spans="1:7" x14ac:dyDescent="0.3">
      <c r="A372" s="146">
        <v>11.31</v>
      </c>
      <c r="B372" s="147" t="s">
        <v>430</v>
      </c>
      <c r="C372" s="148" t="s">
        <v>12</v>
      </c>
      <c r="D372" s="148">
        <v>8</v>
      </c>
      <c r="E372" s="142"/>
      <c r="F372" s="114"/>
      <c r="G372" s="143"/>
    </row>
    <row r="373" spans="1:7" x14ac:dyDescent="0.3">
      <c r="A373" s="138"/>
      <c r="B373" s="139"/>
      <c r="C373" s="140"/>
      <c r="D373" s="145"/>
      <c r="E373" s="142"/>
      <c r="F373" s="143"/>
      <c r="G373" s="143"/>
    </row>
    <row r="374" spans="1:7" x14ac:dyDescent="0.3">
      <c r="A374" s="171">
        <v>11.32</v>
      </c>
      <c r="B374" s="147" t="s">
        <v>431</v>
      </c>
      <c r="C374" s="148" t="s">
        <v>12</v>
      </c>
      <c r="D374" s="148">
        <v>8</v>
      </c>
      <c r="E374" s="142"/>
      <c r="F374" s="114"/>
      <c r="G374" s="143"/>
    </row>
    <row r="375" spans="1:7" x14ac:dyDescent="0.3">
      <c r="A375" s="138"/>
      <c r="B375" s="139"/>
      <c r="C375" s="140"/>
      <c r="D375" s="145"/>
      <c r="E375" s="142"/>
      <c r="F375" s="143"/>
      <c r="G375" s="143"/>
    </row>
    <row r="376" spans="1:7" x14ac:dyDescent="0.3">
      <c r="A376" s="146">
        <v>11.33</v>
      </c>
      <c r="B376" s="147" t="s">
        <v>432</v>
      </c>
      <c r="C376" s="148" t="s">
        <v>12</v>
      </c>
      <c r="D376" s="148">
        <v>1</v>
      </c>
      <c r="E376" s="142"/>
      <c r="F376" s="114"/>
      <c r="G376" s="143"/>
    </row>
    <row r="377" spans="1:7" x14ac:dyDescent="0.3">
      <c r="A377" s="138"/>
      <c r="B377" s="139"/>
      <c r="C377" s="140"/>
      <c r="D377" s="145"/>
      <c r="E377" s="142"/>
      <c r="F377" s="114"/>
      <c r="G377" s="143"/>
    </row>
    <row r="378" spans="1:7" x14ac:dyDescent="0.3">
      <c r="A378" s="146">
        <v>11.34</v>
      </c>
      <c r="B378" s="147" t="s">
        <v>433</v>
      </c>
      <c r="C378" s="148" t="s">
        <v>12</v>
      </c>
      <c r="D378" s="148">
        <v>7</v>
      </c>
      <c r="E378" s="142"/>
      <c r="F378" s="114"/>
      <c r="G378" s="143"/>
    </row>
    <row r="379" spans="1:7" x14ac:dyDescent="0.3">
      <c r="A379" s="138"/>
      <c r="B379" s="139"/>
      <c r="C379" s="140"/>
      <c r="D379" s="145"/>
      <c r="E379" s="142"/>
      <c r="F379" s="114"/>
      <c r="G379" s="143"/>
    </row>
    <row r="380" spans="1:7" x14ac:dyDescent="0.3">
      <c r="A380" s="146">
        <v>11.35</v>
      </c>
      <c r="B380" s="147" t="s">
        <v>434</v>
      </c>
      <c r="C380" s="148" t="s">
        <v>12</v>
      </c>
      <c r="D380" s="148">
        <v>1</v>
      </c>
      <c r="E380" s="142"/>
      <c r="F380" s="114"/>
      <c r="G380" s="143"/>
    </row>
    <row r="381" spans="1:7" x14ac:dyDescent="0.3">
      <c r="A381" s="138"/>
      <c r="B381" s="139"/>
      <c r="C381" s="140"/>
      <c r="D381" s="145"/>
      <c r="E381" s="142"/>
      <c r="F381" s="114"/>
      <c r="G381" s="143"/>
    </row>
    <row r="382" spans="1:7" ht="14.5" x14ac:dyDescent="0.3">
      <c r="A382" s="146">
        <v>11.36</v>
      </c>
      <c r="B382" s="147" t="s">
        <v>435</v>
      </c>
      <c r="C382" s="148" t="s">
        <v>12</v>
      </c>
      <c r="D382" s="148">
        <v>2</v>
      </c>
      <c r="E382" s="142"/>
      <c r="F382" s="114"/>
      <c r="G382" s="143"/>
    </row>
    <row r="383" spans="1:7" x14ac:dyDescent="0.3">
      <c r="A383" s="138"/>
      <c r="B383" s="139"/>
      <c r="C383" s="140"/>
      <c r="D383" s="145"/>
      <c r="E383" s="142"/>
      <c r="F383" s="114"/>
      <c r="G383" s="143"/>
    </row>
    <row r="384" spans="1:7" ht="25" x14ac:dyDescent="0.3">
      <c r="A384" s="163">
        <v>11.37</v>
      </c>
      <c r="B384" s="144" t="s">
        <v>436</v>
      </c>
      <c r="C384" s="140" t="s">
        <v>12</v>
      </c>
      <c r="D384" s="140">
        <v>1</v>
      </c>
      <c r="E384" s="142"/>
      <c r="F384" s="114"/>
      <c r="G384" s="143"/>
    </row>
    <row r="385" spans="1:7" x14ac:dyDescent="0.3">
      <c r="A385" s="138"/>
      <c r="B385" s="139"/>
      <c r="C385" s="140"/>
      <c r="D385" s="145"/>
      <c r="E385" s="142"/>
      <c r="F385" s="114"/>
      <c r="G385" s="143"/>
    </row>
    <row r="386" spans="1:7" x14ac:dyDescent="0.3">
      <c r="A386" s="146">
        <v>11.38</v>
      </c>
      <c r="B386" s="147" t="s">
        <v>437</v>
      </c>
      <c r="C386" s="148" t="s">
        <v>12</v>
      </c>
      <c r="D386" s="148">
        <v>1</v>
      </c>
      <c r="E386" s="142"/>
      <c r="F386" s="114"/>
      <c r="G386" s="143"/>
    </row>
    <row r="387" spans="1:7" x14ac:dyDescent="0.3">
      <c r="A387" s="138"/>
      <c r="B387" s="139"/>
      <c r="C387" s="140"/>
      <c r="D387" s="145"/>
      <c r="E387" s="142"/>
      <c r="F387" s="114"/>
      <c r="G387" s="143"/>
    </row>
    <row r="388" spans="1:7" x14ac:dyDescent="0.3">
      <c r="A388" s="146">
        <v>11.39</v>
      </c>
      <c r="B388" s="147" t="s">
        <v>438</v>
      </c>
      <c r="C388" s="148" t="s">
        <v>12</v>
      </c>
      <c r="D388" s="148">
        <v>1</v>
      </c>
      <c r="E388" s="142"/>
      <c r="F388" s="114"/>
      <c r="G388" s="143"/>
    </row>
    <row r="389" spans="1:7" x14ac:dyDescent="0.3">
      <c r="A389" s="143"/>
      <c r="B389" s="139"/>
      <c r="C389" s="140"/>
      <c r="D389" s="145"/>
      <c r="E389" s="142"/>
      <c r="F389" s="114"/>
      <c r="G389" s="143"/>
    </row>
    <row r="390" spans="1:7" x14ac:dyDescent="0.3">
      <c r="A390" s="163">
        <v>11.4</v>
      </c>
      <c r="B390" s="147" t="s">
        <v>439</v>
      </c>
      <c r="C390" s="148" t="s">
        <v>12</v>
      </c>
      <c r="D390" s="148">
        <v>1</v>
      </c>
      <c r="E390" s="142"/>
      <c r="F390" s="114"/>
      <c r="G390" s="143"/>
    </row>
    <row r="391" spans="1:7" x14ac:dyDescent="0.3">
      <c r="A391" s="143"/>
      <c r="B391" s="139"/>
      <c r="C391" s="140"/>
      <c r="D391" s="145"/>
      <c r="E391" s="142"/>
      <c r="F391" s="143"/>
      <c r="G391" s="143"/>
    </row>
    <row r="392" spans="1:7" x14ac:dyDescent="0.3">
      <c r="A392" s="138"/>
      <c r="B392" s="132" t="s">
        <v>2235</v>
      </c>
      <c r="C392" s="140"/>
      <c r="D392" s="140"/>
      <c r="E392" s="142"/>
      <c r="F392" s="114"/>
      <c r="G392" s="143"/>
    </row>
    <row r="393" spans="1:7" x14ac:dyDescent="0.3">
      <c r="A393" s="138"/>
      <c r="B393" s="139"/>
      <c r="C393" s="140"/>
      <c r="D393" s="145"/>
      <c r="E393" s="142"/>
      <c r="F393" s="114"/>
      <c r="G393" s="143"/>
    </row>
    <row r="394" spans="1:7" ht="25" x14ac:dyDescent="0.3">
      <c r="A394" s="163">
        <v>11.41</v>
      </c>
      <c r="B394" s="144" t="s">
        <v>440</v>
      </c>
      <c r="C394" s="140" t="s">
        <v>12</v>
      </c>
      <c r="D394" s="140">
        <v>8</v>
      </c>
      <c r="E394" s="142"/>
      <c r="F394" s="114"/>
      <c r="G394" s="143"/>
    </row>
    <row r="395" spans="1:7" x14ac:dyDescent="0.3">
      <c r="A395" s="138"/>
      <c r="B395" s="139"/>
      <c r="C395" s="140"/>
      <c r="D395" s="145"/>
      <c r="E395" s="142"/>
      <c r="F395" s="114"/>
      <c r="G395" s="143"/>
    </row>
    <row r="396" spans="1:7" ht="14.5" x14ac:dyDescent="0.3">
      <c r="A396" s="163">
        <v>11.42</v>
      </c>
      <c r="B396" s="147" t="s">
        <v>441</v>
      </c>
      <c r="C396" s="148" t="s">
        <v>12</v>
      </c>
      <c r="D396" s="148">
        <v>8</v>
      </c>
      <c r="E396" s="142"/>
      <c r="F396" s="114"/>
      <c r="G396" s="143"/>
    </row>
    <row r="397" spans="1:7" x14ac:dyDescent="0.3">
      <c r="A397" s="138"/>
      <c r="B397" s="144"/>
      <c r="C397" s="140"/>
      <c r="D397" s="140"/>
      <c r="E397" s="142"/>
      <c r="F397" s="114"/>
      <c r="G397" s="143"/>
    </row>
    <row r="398" spans="1:7" ht="37.5" x14ac:dyDescent="0.3">
      <c r="A398" s="138">
        <v>11.43</v>
      </c>
      <c r="B398" s="144" t="s">
        <v>2236</v>
      </c>
      <c r="C398" s="140" t="s">
        <v>12</v>
      </c>
      <c r="D398" s="140">
        <v>8</v>
      </c>
      <c r="E398" s="142"/>
      <c r="F398" s="143"/>
      <c r="G398" s="143"/>
    </row>
    <row r="399" spans="1:7" x14ac:dyDescent="0.3">
      <c r="A399" s="138"/>
      <c r="B399" s="139"/>
      <c r="C399" s="140"/>
      <c r="D399" s="145"/>
      <c r="E399" s="142"/>
      <c r="F399" s="114"/>
      <c r="G399" s="143"/>
    </row>
    <row r="400" spans="1:7" ht="27" x14ac:dyDescent="0.3">
      <c r="A400" s="138">
        <v>11.44</v>
      </c>
      <c r="B400" s="144" t="s">
        <v>442</v>
      </c>
      <c r="C400" s="140" t="s">
        <v>12</v>
      </c>
      <c r="D400" s="140">
        <v>8</v>
      </c>
      <c r="E400" s="142"/>
      <c r="F400" s="114"/>
      <c r="G400" s="143"/>
    </row>
    <row r="401" spans="1:7" x14ac:dyDescent="0.3">
      <c r="A401" s="138"/>
      <c r="B401" s="139"/>
      <c r="C401" s="140"/>
      <c r="D401" s="145"/>
      <c r="E401" s="142"/>
      <c r="F401" s="143"/>
      <c r="G401" s="143"/>
    </row>
    <row r="402" spans="1:7" x14ac:dyDescent="0.3">
      <c r="A402" s="151"/>
      <c r="B402" s="188" t="s">
        <v>2237</v>
      </c>
      <c r="C402" s="153"/>
      <c r="D402" s="153"/>
      <c r="E402" s="154"/>
      <c r="F402" s="143"/>
      <c r="G402" s="143"/>
    </row>
    <row r="403" spans="1:7" x14ac:dyDescent="0.3">
      <c r="A403" s="138"/>
      <c r="B403" s="139"/>
      <c r="C403" s="140"/>
      <c r="D403" s="145"/>
      <c r="E403" s="142"/>
      <c r="F403" s="143"/>
      <c r="G403" s="143"/>
    </row>
    <row r="404" spans="1:7" ht="25" x14ac:dyDescent="0.3">
      <c r="A404" s="138">
        <v>11.45</v>
      </c>
      <c r="B404" s="144" t="s">
        <v>443</v>
      </c>
      <c r="C404" s="140" t="s">
        <v>12</v>
      </c>
      <c r="D404" s="140">
        <v>8</v>
      </c>
      <c r="E404" s="142"/>
      <c r="F404" s="114"/>
      <c r="G404" s="143"/>
    </row>
    <row r="405" spans="1:7" x14ac:dyDescent="0.3">
      <c r="A405" s="138"/>
      <c r="B405" s="139"/>
      <c r="C405" s="140"/>
      <c r="D405" s="145"/>
      <c r="E405" s="142"/>
      <c r="F405" s="143"/>
      <c r="G405" s="143"/>
    </row>
    <row r="406" spans="1:7" ht="14.5" x14ac:dyDescent="0.3">
      <c r="A406" s="146">
        <v>11.46</v>
      </c>
      <c r="B406" s="147" t="s">
        <v>444</v>
      </c>
      <c r="C406" s="148" t="s">
        <v>12</v>
      </c>
      <c r="D406" s="148">
        <v>8</v>
      </c>
      <c r="E406" s="142"/>
      <c r="F406" s="114"/>
      <c r="G406" s="143"/>
    </row>
    <row r="407" spans="1:7" x14ac:dyDescent="0.3">
      <c r="A407" s="138"/>
      <c r="B407" s="139"/>
      <c r="C407" s="140"/>
      <c r="D407" s="145"/>
      <c r="E407" s="142"/>
      <c r="F407" s="143"/>
      <c r="G407" s="143"/>
    </row>
    <row r="408" spans="1:7" x14ac:dyDescent="0.3">
      <c r="A408" s="146">
        <v>11.47</v>
      </c>
      <c r="B408" s="147" t="s">
        <v>445</v>
      </c>
      <c r="C408" s="148" t="s">
        <v>12</v>
      </c>
      <c r="D408" s="148">
        <v>8</v>
      </c>
      <c r="E408" s="142"/>
      <c r="F408" s="114"/>
      <c r="G408" s="143"/>
    </row>
    <row r="409" spans="1:7" x14ac:dyDescent="0.3">
      <c r="A409" s="138"/>
      <c r="B409" s="139"/>
      <c r="C409" s="140"/>
      <c r="D409" s="145"/>
      <c r="E409" s="142"/>
      <c r="F409" s="143"/>
      <c r="G409" s="143"/>
    </row>
    <row r="410" spans="1:7" x14ac:dyDescent="0.3">
      <c r="A410" s="138"/>
      <c r="B410" s="149" t="s">
        <v>446</v>
      </c>
      <c r="C410" s="140"/>
      <c r="D410" s="140"/>
      <c r="E410" s="142"/>
      <c r="F410" s="114"/>
      <c r="G410" s="143"/>
    </row>
    <row r="411" spans="1:7" x14ac:dyDescent="0.3">
      <c r="A411" s="138"/>
      <c r="B411" s="139"/>
      <c r="C411" s="140"/>
      <c r="D411" s="145"/>
      <c r="E411" s="142"/>
      <c r="F411" s="143"/>
      <c r="G411" s="143"/>
    </row>
    <row r="412" spans="1:7" ht="25" x14ac:dyDescent="0.3">
      <c r="A412" s="171">
        <v>11.48</v>
      </c>
      <c r="B412" s="144" t="s">
        <v>447</v>
      </c>
      <c r="C412" s="140" t="s">
        <v>12</v>
      </c>
      <c r="D412" s="140">
        <v>1</v>
      </c>
      <c r="E412" s="142"/>
      <c r="F412" s="114"/>
      <c r="G412" s="143"/>
    </row>
    <row r="413" spans="1:7" x14ac:dyDescent="0.3">
      <c r="A413" s="138"/>
      <c r="B413" s="139"/>
      <c r="C413" s="140"/>
      <c r="D413" s="145"/>
      <c r="E413" s="142"/>
      <c r="F413" s="114"/>
      <c r="G413" s="143"/>
    </row>
    <row r="414" spans="1:7" x14ac:dyDescent="0.3">
      <c r="A414" s="146">
        <v>11.49</v>
      </c>
      <c r="B414" s="147" t="s">
        <v>448</v>
      </c>
      <c r="C414" s="148" t="s">
        <v>12</v>
      </c>
      <c r="D414" s="148">
        <v>1</v>
      </c>
      <c r="E414" s="142"/>
      <c r="F414" s="114"/>
      <c r="G414" s="143"/>
    </row>
    <row r="415" spans="1:7" x14ac:dyDescent="0.3">
      <c r="A415" s="138"/>
      <c r="B415" s="139"/>
      <c r="C415" s="140"/>
      <c r="D415" s="145"/>
      <c r="E415" s="142"/>
      <c r="F415" s="114"/>
      <c r="G415" s="143"/>
    </row>
    <row r="416" spans="1:7" ht="26" x14ac:dyDescent="0.3">
      <c r="A416" s="164">
        <v>12</v>
      </c>
      <c r="B416" s="189" t="s">
        <v>2238</v>
      </c>
      <c r="C416" s="190"/>
      <c r="D416" s="191"/>
      <c r="E416" s="142"/>
      <c r="F416" s="114"/>
      <c r="G416" s="143"/>
    </row>
    <row r="417" spans="1:7" x14ac:dyDescent="0.3">
      <c r="A417" s="138"/>
      <c r="B417" s="139"/>
      <c r="C417" s="140"/>
      <c r="D417" s="145"/>
      <c r="E417" s="142"/>
      <c r="F417" s="143"/>
      <c r="G417" s="143"/>
    </row>
    <row r="418" spans="1:7" x14ac:dyDescent="0.3">
      <c r="A418" s="131">
        <v>12.1</v>
      </c>
      <c r="B418" s="192" t="s">
        <v>449</v>
      </c>
      <c r="C418" s="190"/>
      <c r="D418" s="191"/>
      <c r="E418" s="142"/>
      <c r="F418" s="114"/>
      <c r="G418" s="143"/>
    </row>
    <row r="419" spans="1:7" x14ac:dyDescent="0.3">
      <c r="A419" s="138"/>
      <c r="B419" s="139"/>
      <c r="C419" s="140"/>
      <c r="D419" s="145"/>
      <c r="E419" s="142"/>
      <c r="F419" s="114"/>
      <c r="G419" s="143"/>
    </row>
    <row r="420" spans="1:7" ht="26" x14ac:dyDescent="0.3">
      <c r="A420" s="193"/>
      <c r="B420" s="192" t="s">
        <v>450</v>
      </c>
      <c r="C420" s="190"/>
      <c r="D420" s="191"/>
      <c r="E420" s="142"/>
      <c r="F420" s="114"/>
      <c r="G420" s="143"/>
    </row>
    <row r="421" spans="1:7" x14ac:dyDescent="0.3">
      <c r="A421" s="138"/>
      <c r="B421" s="139"/>
      <c r="C421" s="140"/>
      <c r="D421" s="145"/>
      <c r="E421" s="142"/>
      <c r="F421" s="114"/>
      <c r="G421" s="143"/>
    </row>
    <row r="422" spans="1:7" ht="14.5" x14ac:dyDescent="0.3">
      <c r="A422" s="146" t="s">
        <v>451</v>
      </c>
      <c r="B422" s="147" t="s">
        <v>452</v>
      </c>
      <c r="C422" s="148" t="s">
        <v>14</v>
      </c>
      <c r="D422" s="148">
        <v>17</v>
      </c>
      <c r="E422" s="142"/>
      <c r="F422" s="114"/>
      <c r="G422" s="143"/>
    </row>
    <row r="423" spans="1:7" x14ac:dyDescent="0.3">
      <c r="A423" s="138"/>
      <c r="B423" s="139"/>
      <c r="C423" s="140"/>
      <c r="D423" s="145"/>
      <c r="E423" s="142"/>
      <c r="F423" s="143"/>
      <c r="G423" s="143"/>
    </row>
    <row r="424" spans="1:7" ht="14.5" x14ac:dyDescent="0.3">
      <c r="A424" s="146" t="s">
        <v>453</v>
      </c>
      <c r="B424" s="147" t="s">
        <v>454</v>
      </c>
      <c r="C424" s="148" t="s">
        <v>15</v>
      </c>
      <c r="D424" s="148">
        <v>164</v>
      </c>
      <c r="E424" s="142"/>
      <c r="F424" s="114"/>
      <c r="G424" s="143"/>
    </row>
    <row r="425" spans="1:7" x14ac:dyDescent="0.3">
      <c r="A425" s="138"/>
      <c r="B425" s="139"/>
      <c r="C425" s="140"/>
      <c r="D425" s="145"/>
      <c r="E425" s="142"/>
      <c r="F425" s="143"/>
      <c r="G425" s="143"/>
    </row>
    <row r="426" spans="1:7" x14ac:dyDescent="0.3">
      <c r="A426" s="164">
        <v>12.2</v>
      </c>
      <c r="B426" s="189" t="s">
        <v>455</v>
      </c>
      <c r="C426" s="190"/>
      <c r="D426" s="191"/>
      <c r="E426" s="142"/>
      <c r="F426" s="114"/>
      <c r="G426" s="143"/>
    </row>
    <row r="427" spans="1:7" x14ac:dyDescent="0.3">
      <c r="A427" s="138"/>
      <c r="B427" s="139"/>
      <c r="C427" s="140"/>
      <c r="D427" s="145"/>
      <c r="E427" s="142"/>
      <c r="F427" s="143"/>
      <c r="G427" s="143"/>
    </row>
    <row r="428" spans="1:7" ht="26" x14ac:dyDescent="0.3">
      <c r="A428" s="138"/>
      <c r="B428" s="192" t="s">
        <v>456</v>
      </c>
      <c r="C428" s="190"/>
      <c r="D428" s="191"/>
      <c r="E428" s="142"/>
      <c r="F428" s="114"/>
      <c r="G428" s="143"/>
    </row>
    <row r="429" spans="1:7" x14ac:dyDescent="0.3">
      <c r="A429" s="138"/>
      <c r="B429" s="139"/>
      <c r="C429" s="140"/>
      <c r="D429" s="145"/>
      <c r="E429" s="142"/>
      <c r="F429" s="114"/>
      <c r="G429" s="143"/>
    </row>
    <row r="430" spans="1:7" x14ac:dyDescent="0.3">
      <c r="A430" s="193"/>
      <c r="B430" s="192" t="s">
        <v>2239</v>
      </c>
      <c r="C430" s="190"/>
      <c r="D430" s="191"/>
      <c r="E430" s="142"/>
      <c r="F430" s="114"/>
      <c r="G430" s="143"/>
    </row>
    <row r="431" spans="1:7" x14ac:dyDescent="0.3">
      <c r="A431" s="138"/>
      <c r="B431" s="139"/>
      <c r="C431" s="140"/>
      <c r="D431" s="145"/>
      <c r="E431" s="142"/>
      <c r="F431" s="114"/>
      <c r="G431" s="143"/>
    </row>
    <row r="432" spans="1:7" ht="25" x14ac:dyDescent="0.3">
      <c r="A432" s="138" t="s">
        <v>457</v>
      </c>
      <c r="B432" s="194" t="s">
        <v>2240</v>
      </c>
      <c r="C432" s="190" t="s">
        <v>15</v>
      </c>
      <c r="D432" s="191">
        <v>164</v>
      </c>
      <c r="E432" s="142"/>
      <c r="F432" s="114"/>
      <c r="G432" s="143"/>
    </row>
    <row r="433" spans="1:7" x14ac:dyDescent="0.3">
      <c r="A433" s="138"/>
      <c r="B433" s="139"/>
      <c r="C433" s="140"/>
      <c r="D433" s="145"/>
      <c r="E433" s="142"/>
      <c r="F433" s="143"/>
      <c r="G433" s="143"/>
    </row>
    <row r="434" spans="1:7" ht="14.5" x14ac:dyDescent="0.3">
      <c r="A434" s="146" t="s">
        <v>458</v>
      </c>
      <c r="B434" s="147" t="s">
        <v>459</v>
      </c>
      <c r="C434" s="148" t="s">
        <v>15</v>
      </c>
      <c r="D434" s="148">
        <v>3</v>
      </c>
      <c r="E434" s="142"/>
      <c r="F434" s="114"/>
      <c r="G434" s="143"/>
    </row>
    <row r="435" spans="1:7" x14ac:dyDescent="0.3">
      <c r="A435" s="138"/>
      <c r="B435" s="139"/>
      <c r="C435" s="140"/>
      <c r="D435" s="145"/>
      <c r="E435" s="142"/>
      <c r="F435" s="143"/>
      <c r="G435" s="143"/>
    </row>
    <row r="436" spans="1:7" ht="25" x14ac:dyDescent="0.3">
      <c r="A436" s="138" t="s">
        <v>460</v>
      </c>
      <c r="B436" s="194" t="s">
        <v>461</v>
      </c>
      <c r="C436" s="190" t="s">
        <v>21</v>
      </c>
      <c r="D436" s="191">
        <v>24</v>
      </c>
      <c r="E436" s="142"/>
      <c r="F436" s="114"/>
      <c r="G436" s="143"/>
    </row>
    <row r="437" spans="1:7" x14ac:dyDescent="0.3">
      <c r="A437" s="138"/>
      <c r="B437" s="194"/>
      <c r="C437" s="190"/>
      <c r="D437" s="191"/>
      <c r="E437" s="142"/>
      <c r="F437" s="143"/>
      <c r="G437" s="143"/>
    </row>
    <row r="438" spans="1:7" x14ac:dyDescent="0.3">
      <c r="A438" s="138"/>
      <c r="B438" s="194"/>
      <c r="C438" s="190"/>
      <c r="D438" s="191"/>
      <c r="E438" s="142"/>
      <c r="F438" s="114"/>
      <c r="G438" s="143"/>
    </row>
    <row r="439" spans="1:7" ht="37.5" x14ac:dyDescent="0.3">
      <c r="A439" s="138" t="s">
        <v>462</v>
      </c>
      <c r="B439" s="195" t="s">
        <v>463</v>
      </c>
      <c r="C439" s="190" t="s">
        <v>21</v>
      </c>
      <c r="D439" s="191">
        <v>13</v>
      </c>
      <c r="E439" s="142"/>
      <c r="F439" s="114"/>
      <c r="G439" s="143"/>
    </row>
    <row r="440" spans="1:7" x14ac:dyDescent="0.3">
      <c r="A440" s="138"/>
      <c r="B440" s="139"/>
      <c r="C440" s="140"/>
      <c r="D440" s="145"/>
      <c r="E440" s="142"/>
      <c r="F440" s="114"/>
      <c r="G440" s="143"/>
    </row>
    <row r="441" spans="1:7" x14ac:dyDescent="0.3">
      <c r="A441" s="138"/>
      <c r="B441" s="192" t="s">
        <v>2241</v>
      </c>
      <c r="C441" s="190"/>
      <c r="D441" s="191"/>
      <c r="E441" s="142"/>
      <c r="F441" s="114"/>
      <c r="G441" s="143"/>
    </row>
    <row r="442" spans="1:7" x14ac:dyDescent="0.3">
      <c r="A442" s="138"/>
      <c r="B442" s="139"/>
      <c r="C442" s="140"/>
      <c r="D442" s="145"/>
      <c r="E442" s="142"/>
      <c r="F442" s="143"/>
      <c r="G442" s="143"/>
    </row>
    <row r="443" spans="1:7" ht="14.5" x14ac:dyDescent="0.3">
      <c r="A443" s="146" t="s">
        <v>464</v>
      </c>
      <c r="B443" s="147" t="s">
        <v>112</v>
      </c>
      <c r="C443" s="148" t="s">
        <v>15</v>
      </c>
      <c r="D443" s="148">
        <v>144</v>
      </c>
      <c r="E443" s="142"/>
      <c r="F443" s="143"/>
      <c r="G443" s="143"/>
    </row>
    <row r="444" spans="1:7" x14ac:dyDescent="0.3">
      <c r="A444" s="138"/>
      <c r="B444" s="139"/>
      <c r="C444" s="140"/>
      <c r="D444" s="145"/>
      <c r="E444" s="142"/>
      <c r="F444" s="143"/>
      <c r="G444" s="143"/>
    </row>
    <row r="445" spans="1:7" ht="13.5" thickBot="1" x14ac:dyDescent="0.35">
      <c r="A445" s="1829" t="s">
        <v>272</v>
      </c>
      <c r="B445" s="1830"/>
      <c r="C445" s="1830"/>
      <c r="D445" s="1830"/>
      <c r="E445" s="1831"/>
      <c r="F445" s="143"/>
      <c r="G445" s="143"/>
    </row>
    <row r="446" spans="1:7" x14ac:dyDescent="0.3">
      <c r="A446" s="164">
        <v>12.3</v>
      </c>
      <c r="B446" s="189" t="s">
        <v>292</v>
      </c>
      <c r="C446" s="190"/>
      <c r="D446" s="191"/>
      <c r="E446" s="142"/>
      <c r="F446" s="114"/>
      <c r="G446" s="143"/>
    </row>
    <row r="447" spans="1:7" x14ac:dyDescent="0.3">
      <c r="A447" s="138"/>
      <c r="B447" s="139"/>
      <c r="C447" s="140"/>
      <c r="D447" s="145"/>
      <c r="E447" s="142"/>
      <c r="F447" s="143"/>
      <c r="G447" s="143"/>
    </row>
    <row r="448" spans="1:7" ht="39" x14ac:dyDescent="0.3">
      <c r="A448" s="138"/>
      <c r="B448" s="192" t="s">
        <v>2242</v>
      </c>
      <c r="C448" s="190"/>
      <c r="D448" s="191"/>
      <c r="E448" s="142"/>
      <c r="F448" s="114"/>
      <c r="G448" s="143"/>
    </row>
    <row r="449" spans="1:7" x14ac:dyDescent="0.3">
      <c r="A449" s="138"/>
      <c r="B449" s="139"/>
      <c r="C449" s="140"/>
      <c r="D449" s="145"/>
      <c r="E449" s="142"/>
      <c r="F449" s="143"/>
      <c r="G449" s="143"/>
    </row>
    <row r="450" spans="1:7" x14ac:dyDescent="0.3">
      <c r="A450" s="146" t="s">
        <v>466</v>
      </c>
      <c r="B450" s="147" t="s">
        <v>114</v>
      </c>
      <c r="C450" s="148" t="s">
        <v>69</v>
      </c>
      <c r="D450" s="148">
        <v>5054</v>
      </c>
      <c r="E450" s="142">
        <f>'Chemical storage building'!E183</f>
        <v>0</v>
      </c>
      <c r="F450" s="114"/>
      <c r="G450" s="143"/>
    </row>
    <row r="451" spans="1:7" x14ac:dyDescent="0.3">
      <c r="A451" s="138"/>
      <c r="B451" s="139"/>
      <c r="C451" s="140"/>
      <c r="D451" s="145"/>
      <c r="E451" s="142"/>
      <c r="F451" s="114"/>
      <c r="G451" s="143"/>
    </row>
    <row r="452" spans="1:7" x14ac:dyDescent="0.3">
      <c r="A452" s="131">
        <v>12.4</v>
      </c>
      <c r="B452" s="192" t="s">
        <v>118</v>
      </c>
      <c r="C452" s="190"/>
      <c r="D452" s="191"/>
      <c r="E452" s="142"/>
      <c r="F452" s="114"/>
      <c r="G452" s="143"/>
    </row>
    <row r="453" spans="1:7" x14ac:dyDescent="0.3">
      <c r="A453" s="138"/>
      <c r="B453" s="139"/>
      <c r="C453" s="140"/>
      <c r="D453" s="145"/>
      <c r="E453" s="142"/>
      <c r="F453" s="143"/>
      <c r="G453" s="143"/>
    </row>
    <row r="454" spans="1:7" x14ac:dyDescent="0.3">
      <c r="A454" s="138"/>
      <c r="B454" s="192" t="s">
        <v>119</v>
      </c>
      <c r="C454" s="190"/>
      <c r="D454" s="191"/>
      <c r="E454" s="142"/>
      <c r="F454" s="114"/>
      <c r="G454" s="143"/>
    </row>
    <row r="455" spans="1:7" x14ac:dyDescent="0.3">
      <c r="A455" s="138"/>
      <c r="B455" s="139"/>
      <c r="C455" s="140"/>
      <c r="D455" s="145"/>
      <c r="E455" s="142"/>
      <c r="F455" s="143"/>
      <c r="G455" s="143"/>
    </row>
    <row r="456" spans="1:7" ht="39" x14ac:dyDescent="0.3">
      <c r="A456" s="138"/>
      <c r="B456" s="192" t="s">
        <v>2243</v>
      </c>
      <c r="C456" s="190"/>
      <c r="D456" s="191"/>
      <c r="E456" s="142"/>
      <c r="F456" s="114"/>
      <c r="G456" s="143"/>
    </row>
    <row r="457" spans="1:7" x14ac:dyDescent="0.3">
      <c r="A457" s="138"/>
      <c r="B457" s="139"/>
      <c r="C457" s="140"/>
      <c r="D457" s="145"/>
      <c r="E457" s="142"/>
      <c r="F457" s="114"/>
      <c r="G457" s="143"/>
    </row>
    <row r="458" spans="1:7" ht="14.5" x14ac:dyDescent="0.3">
      <c r="A458" s="146" t="s">
        <v>467</v>
      </c>
      <c r="B458" s="147" t="s">
        <v>121</v>
      </c>
      <c r="C458" s="148" t="s">
        <v>15</v>
      </c>
      <c r="D458" s="148">
        <v>200</v>
      </c>
      <c r="E458" s="142">
        <f>'Chemical storage building'!E197</f>
        <v>0</v>
      </c>
      <c r="F458" s="114"/>
      <c r="G458" s="143"/>
    </row>
    <row r="459" spans="1:7" x14ac:dyDescent="0.3">
      <c r="A459" s="138"/>
      <c r="B459" s="139"/>
      <c r="C459" s="140"/>
      <c r="D459" s="145"/>
      <c r="E459" s="142"/>
      <c r="F459" s="143"/>
      <c r="G459" s="143"/>
    </row>
    <row r="460" spans="1:7" x14ac:dyDescent="0.3">
      <c r="A460" s="138"/>
      <c r="B460" s="192" t="s">
        <v>122</v>
      </c>
      <c r="C460" s="190"/>
      <c r="D460" s="191"/>
      <c r="E460" s="142"/>
      <c r="F460" s="114"/>
      <c r="G460" s="143"/>
    </row>
    <row r="461" spans="1:7" x14ac:dyDescent="0.3">
      <c r="A461" s="138"/>
      <c r="B461" s="139"/>
      <c r="C461" s="140"/>
      <c r="D461" s="145"/>
      <c r="E461" s="142"/>
      <c r="F461" s="143"/>
      <c r="G461" s="143"/>
    </row>
    <row r="462" spans="1:7" ht="14.5" x14ac:dyDescent="0.3">
      <c r="A462" s="146" t="s">
        <v>468</v>
      </c>
      <c r="B462" s="147" t="s">
        <v>469</v>
      </c>
      <c r="C462" s="148" t="s">
        <v>15</v>
      </c>
      <c r="D462" s="148">
        <v>200</v>
      </c>
      <c r="E462" s="142">
        <f>'Chemical storage building'!E201</f>
        <v>0</v>
      </c>
      <c r="F462" s="114"/>
      <c r="G462" s="143"/>
    </row>
    <row r="463" spans="1:7" x14ac:dyDescent="0.3">
      <c r="A463" s="138"/>
      <c r="B463" s="139"/>
      <c r="C463" s="140"/>
      <c r="D463" s="145"/>
      <c r="E463" s="142"/>
      <c r="F463" s="143"/>
      <c r="G463" s="143"/>
    </row>
    <row r="464" spans="1:7" x14ac:dyDescent="0.3">
      <c r="A464" s="138"/>
      <c r="B464" s="192" t="s">
        <v>470</v>
      </c>
      <c r="C464" s="190"/>
      <c r="D464" s="191"/>
      <c r="E464" s="142"/>
      <c r="F464" s="114"/>
      <c r="G464" s="143"/>
    </row>
    <row r="465" spans="1:7" x14ac:dyDescent="0.3">
      <c r="A465" s="138"/>
      <c r="B465" s="139"/>
      <c r="C465" s="140"/>
      <c r="D465" s="145"/>
      <c r="E465" s="142"/>
      <c r="F465" s="114"/>
      <c r="G465" s="143"/>
    </row>
    <row r="466" spans="1:7" ht="25" x14ac:dyDescent="0.3">
      <c r="A466" s="138" t="s">
        <v>471</v>
      </c>
      <c r="B466" s="194" t="s">
        <v>472</v>
      </c>
      <c r="C466" s="190" t="s">
        <v>21</v>
      </c>
      <c r="D466" s="191">
        <v>43</v>
      </c>
      <c r="E466" s="142"/>
      <c r="F466" s="114"/>
      <c r="G466" s="143"/>
    </row>
    <row r="467" spans="1:7" x14ac:dyDescent="0.3">
      <c r="A467" s="138"/>
      <c r="B467" s="139"/>
      <c r="C467" s="140"/>
      <c r="D467" s="145"/>
      <c r="E467" s="142"/>
      <c r="F467" s="143"/>
      <c r="G467" s="143"/>
    </row>
    <row r="468" spans="1:7" x14ac:dyDescent="0.3">
      <c r="A468" s="164">
        <v>12.5</v>
      </c>
      <c r="B468" s="189" t="s">
        <v>140</v>
      </c>
      <c r="C468" s="190"/>
      <c r="D468" s="191"/>
      <c r="E468" s="142"/>
      <c r="F468" s="114"/>
      <c r="G468" s="143"/>
    </row>
    <row r="469" spans="1:7" x14ac:dyDescent="0.3">
      <c r="A469" s="138"/>
      <c r="B469" s="139"/>
      <c r="C469" s="140"/>
      <c r="D469" s="145"/>
      <c r="E469" s="142"/>
      <c r="F469" s="114"/>
      <c r="G469" s="143"/>
    </row>
    <row r="470" spans="1:7" x14ac:dyDescent="0.3">
      <c r="A470" s="138"/>
      <c r="B470" s="192" t="s">
        <v>141</v>
      </c>
      <c r="C470" s="190"/>
      <c r="D470" s="191"/>
      <c r="E470" s="142"/>
      <c r="F470" s="114"/>
      <c r="G470" s="143"/>
    </row>
    <row r="471" spans="1:7" x14ac:dyDescent="0.3">
      <c r="A471" s="138"/>
      <c r="B471" s="139"/>
      <c r="C471" s="140"/>
      <c r="D471" s="145"/>
      <c r="E471" s="142"/>
      <c r="F471" s="143"/>
      <c r="G471" s="143"/>
    </row>
    <row r="472" spans="1:7" x14ac:dyDescent="0.3">
      <c r="A472" s="138"/>
      <c r="B472" s="192" t="s">
        <v>473</v>
      </c>
      <c r="C472" s="190"/>
      <c r="D472" s="191"/>
      <c r="E472" s="142"/>
      <c r="F472" s="114"/>
      <c r="G472" s="143"/>
    </row>
    <row r="473" spans="1:7" x14ac:dyDescent="0.3">
      <c r="A473" s="138"/>
      <c r="B473" s="139"/>
      <c r="C473" s="140"/>
      <c r="D473" s="145"/>
      <c r="E473" s="142"/>
      <c r="F473" s="143"/>
      <c r="G473" s="143"/>
    </row>
    <row r="474" spans="1:7" ht="78" x14ac:dyDescent="0.3">
      <c r="A474" s="138"/>
      <c r="B474" s="192" t="s">
        <v>2244</v>
      </c>
      <c r="C474" s="190"/>
      <c r="D474" s="191"/>
      <c r="E474" s="142"/>
      <c r="F474" s="114"/>
      <c r="G474" s="143"/>
    </row>
    <row r="475" spans="1:7" x14ac:dyDescent="0.3">
      <c r="A475" s="138"/>
      <c r="B475" s="139"/>
      <c r="C475" s="140"/>
      <c r="D475" s="145"/>
      <c r="E475" s="142"/>
      <c r="F475" s="143"/>
      <c r="G475" s="143"/>
    </row>
    <row r="476" spans="1:7" x14ac:dyDescent="0.3">
      <c r="A476" s="146" t="s">
        <v>474</v>
      </c>
      <c r="B476" s="147" t="s">
        <v>475</v>
      </c>
      <c r="C476" s="148" t="s">
        <v>12</v>
      </c>
      <c r="D476" s="148">
        <v>6</v>
      </c>
      <c r="E476" s="142"/>
      <c r="F476" s="114"/>
      <c r="G476" s="143"/>
    </row>
    <row r="477" spans="1:7" x14ac:dyDescent="0.3">
      <c r="A477" s="138"/>
      <c r="B477" s="139"/>
      <c r="C477" s="140"/>
      <c r="D477" s="145"/>
      <c r="E477" s="142"/>
      <c r="F477" s="143"/>
      <c r="G477" s="143"/>
    </row>
    <row r="478" spans="1:7" x14ac:dyDescent="0.3">
      <c r="A478" s="138"/>
      <c r="B478" s="192" t="s">
        <v>146</v>
      </c>
      <c r="C478" s="190"/>
      <c r="D478" s="191"/>
      <c r="E478" s="142"/>
      <c r="F478" s="114"/>
      <c r="G478" s="143"/>
    </row>
    <row r="479" spans="1:7" x14ac:dyDescent="0.3">
      <c r="A479" s="138"/>
      <c r="B479" s="139"/>
      <c r="C479" s="140"/>
      <c r="D479" s="145"/>
      <c r="E479" s="142"/>
      <c r="F479" s="143"/>
      <c r="G479" s="143"/>
    </row>
    <row r="480" spans="1:7" ht="52" x14ac:dyDescent="0.3">
      <c r="A480" s="138"/>
      <c r="B480" s="192" t="s">
        <v>2245</v>
      </c>
      <c r="C480" s="190"/>
      <c r="D480" s="191"/>
      <c r="E480" s="142"/>
      <c r="F480" s="114"/>
      <c r="G480" s="143"/>
    </row>
    <row r="481" spans="1:7" x14ac:dyDescent="0.3">
      <c r="A481" s="138"/>
      <c r="B481" s="139"/>
      <c r="C481" s="140"/>
      <c r="D481" s="145"/>
      <c r="E481" s="142"/>
      <c r="F481" s="143"/>
      <c r="G481" s="143"/>
    </row>
    <row r="482" spans="1:7" x14ac:dyDescent="0.3">
      <c r="A482" s="146" t="s">
        <v>476</v>
      </c>
      <c r="B482" s="147" t="s">
        <v>477</v>
      </c>
      <c r="C482" s="148" t="s">
        <v>21</v>
      </c>
      <c r="D482" s="148">
        <v>165</v>
      </c>
      <c r="E482" s="142"/>
      <c r="F482" s="114"/>
      <c r="G482" s="143"/>
    </row>
    <row r="483" spans="1:7" x14ac:dyDescent="0.3">
      <c r="A483" s="138"/>
      <c r="B483" s="139"/>
      <c r="C483" s="140"/>
      <c r="D483" s="145"/>
      <c r="E483" s="142"/>
      <c r="F483" s="114"/>
      <c r="G483" s="143"/>
    </row>
    <row r="484" spans="1:7" x14ac:dyDescent="0.3">
      <c r="A484" s="146" t="s">
        <v>478</v>
      </c>
      <c r="B484" s="147" t="s">
        <v>479</v>
      </c>
      <c r="C484" s="148" t="s">
        <v>21</v>
      </c>
      <c r="D484" s="148">
        <v>170</v>
      </c>
      <c r="E484" s="142"/>
      <c r="F484" s="143"/>
      <c r="G484" s="143"/>
    </row>
    <row r="485" spans="1:7" x14ac:dyDescent="0.3">
      <c r="A485" s="138"/>
      <c r="B485" s="139"/>
      <c r="C485" s="140"/>
      <c r="D485" s="145"/>
      <c r="E485" s="142"/>
      <c r="F485" s="114"/>
      <c r="G485" s="143"/>
    </row>
    <row r="486" spans="1:7" x14ac:dyDescent="0.3">
      <c r="A486" s="146" t="s">
        <v>480</v>
      </c>
      <c r="B486" s="147" t="s">
        <v>481</v>
      </c>
      <c r="C486" s="148" t="s">
        <v>21</v>
      </c>
      <c r="D486" s="148">
        <v>26</v>
      </c>
      <c r="E486" s="142"/>
      <c r="F486" s="143"/>
      <c r="G486" s="143"/>
    </row>
    <row r="487" spans="1:7" x14ac:dyDescent="0.3">
      <c r="A487" s="138"/>
      <c r="B487" s="139"/>
      <c r="C487" s="140"/>
      <c r="D487" s="145"/>
      <c r="E487" s="142"/>
      <c r="F487" s="114"/>
      <c r="G487" s="143"/>
    </row>
    <row r="488" spans="1:7" ht="37.5" x14ac:dyDescent="0.3">
      <c r="A488" s="138" t="s">
        <v>482</v>
      </c>
      <c r="B488" s="194" t="s">
        <v>483</v>
      </c>
      <c r="C488" s="190" t="s">
        <v>21</v>
      </c>
      <c r="D488" s="191">
        <v>70</v>
      </c>
      <c r="E488" s="142"/>
      <c r="F488" s="114"/>
      <c r="G488" s="143"/>
    </row>
    <row r="489" spans="1:7" x14ac:dyDescent="0.3">
      <c r="A489" s="138"/>
      <c r="B489" s="139"/>
      <c r="C489" s="140"/>
      <c r="D489" s="145"/>
      <c r="E489" s="142"/>
      <c r="F489" s="114"/>
      <c r="G489" s="143"/>
    </row>
    <row r="490" spans="1:7" x14ac:dyDescent="0.3">
      <c r="A490" s="151"/>
      <c r="B490" s="196" t="s">
        <v>157</v>
      </c>
      <c r="C490" s="197"/>
      <c r="D490" s="198"/>
      <c r="E490" s="154"/>
      <c r="F490" s="114"/>
      <c r="G490" s="143"/>
    </row>
    <row r="491" spans="1:7" x14ac:dyDescent="0.3">
      <c r="A491" s="138"/>
      <c r="B491" s="139"/>
      <c r="C491" s="140"/>
      <c r="D491" s="145"/>
      <c r="E491" s="142"/>
      <c r="F491" s="114"/>
      <c r="G491" s="143"/>
    </row>
    <row r="492" spans="1:7" x14ac:dyDescent="0.3">
      <c r="A492" s="138"/>
      <c r="B492" s="192" t="s">
        <v>158</v>
      </c>
      <c r="C492" s="190"/>
      <c r="D492" s="191"/>
      <c r="E492" s="142"/>
      <c r="F492" s="114"/>
      <c r="G492" s="143"/>
    </row>
    <row r="493" spans="1:7" x14ac:dyDescent="0.3">
      <c r="A493" s="138"/>
      <c r="B493" s="139"/>
      <c r="C493" s="140"/>
      <c r="D493" s="145"/>
      <c r="E493" s="142"/>
      <c r="F493" s="114"/>
      <c r="G493" s="143"/>
    </row>
    <row r="494" spans="1:7" ht="26" x14ac:dyDescent="0.3">
      <c r="A494" s="138"/>
      <c r="B494" s="192" t="s">
        <v>2246</v>
      </c>
      <c r="C494" s="190"/>
      <c r="D494" s="191"/>
      <c r="E494" s="142"/>
      <c r="F494" s="114"/>
      <c r="G494" s="143"/>
    </row>
    <row r="495" spans="1:7" x14ac:dyDescent="0.3">
      <c r="A495" s="138"/>
      <c r="B495" s="139"/>
      <c r="C495" s="140"/>
      <c r="D495" s="145"/>
      <c r="E495" s="142"/>
      <c r="F495" s="143"/>
      <c r="G495" s="143"/>
    </row>
    <row r="496" spans="1:7" x14ac:dyDescent="0.3">
      <c r="A496" s="146" t="s">
        <v>485</v>
      </c>
      <c r="B496" s="147" t="s">
        <v>486</v>
      </c>
      <c r="C496" s="148" t="s">
        <v>21</v>
      </c>
      <c r="D496" s="148">
        <v>75</v>
      </c>
      <c r="E496" s="142"/>
      <c r="F496" s="114"/>
      <c r="G496" s="143"/>
    </row>
    <row r="497" spans="1:7" x14ac:dyDescent="0.3">
      <c r="A497" s="138"/>
      <c r="B497" s="139"/>
      <c r="C497" s="140"/>
      <c r="D497" s="145"/>
      <c r="E497" s="142"/>
      <c r="F497" s="114"/>
      <c r="G497" s="143"/>
    </row>
    <row r="498" spans="1:7" ht="25" x14ac:dyDescent="0.3">
      <c r="A498" s="199" t="s">
        <v>487</v>
      </c>
      <c r="B498" s="194" t="s">
        <v>488</v>
      </c>
      <c r="C498" s="190" t="s">
        <v>15</v>
      </c>
      <c r="D498" s="191">
        <v>46</v>
      </c>
      <c r="E498" s="142"/>
      <c r="F498" s="114"/>
      <c r="G498" s="143"/>
    </row>
    <row r="499" spans="1:7" x14ac:dyDescent="0.3">
      <c r="A499" s="138"/>
      <c r="B499" s="139"/>
      <c r="C499" s="140"/>
      <c r="D499" s="145"/>
      <c r="E499" s="142"/>
      <c r="F499" s="114"/>
      <c r="G499" s="143"/>
    </row>
    <row r="500" spans="1:7" x14ac:dyDescent="0.3">
      <c r="A500" s="164">
        <v>12.6</v>
      </c>
      <c r="B500" s="189" t="s">
        <v>130</v>
      </c>
      <c r="C500" s="190"/>
      <c r="D500" s="191"/>
      <c r="E500" s="142"/>
      <c r="F500" s="114"/>
      <c r="G500" s="143"/>
    </row>
    <row r="501" spans="1:7" x14ac:dyDescent="0.3">
      <c r="A501" s="138"/>
      <c r="B501" s="139"/>
      <c r="C501" s="140"/>
      <c r="D501" s="145"/>
      <c r="E501" s="142"/>
      <c r="F501" s="114"/>
      <c r="G501" s="143"/>
    </row>
    <row r="502" spans="1:7" ht="39" x14ac:dyDescent="0.3">
      <c r="A502" s="138"/>
      <c r="B502" s="192" t="s">
        <v>2247</v>
      </c>
      <c r="C502" s="190"/>
      <c r="D502" s="191"/>
      <c r="E502" s="142"/>
      <c r="F502" s="114"/>
      <c r="G502" s="143"/>
    </row>
    <row r="503" spans="1:7" x14ac:dyDescent="0.3">
      <c r="A503" s="138"/>
      <c r="B503" s="139"/>
      <c r="C503" s="140"/>
      <c r="D503" s="145"/>
      <c r="E503" s="142"/>
      <c r="F503" s="114"/>
      <c r="G503" s="143"/>
    </row>
    <row r="504" spans="1:7" ht="15" x14ac:dyDescent="0.3">
      <c r="A504" s="138" t="s">
        <v>489</v>
      </c>
      <c r="B504" s="192" t="s">
        <v>132</v>
      </c>
      <c r="C504" s="200" t="s">
        <v>15</v>
      </c>
      <c r="D504" s="191">
        <v>203</v>
      </c>
      <c r="E504" s="142"/>
      <c r="F504" s="114"/>
      <c r="G504" s="143"/>
    </row>
    <row r="505" spans="1:7" x14ac:dyDescent="0.3">
      <c r="A505" s="138"/>
      <c r="B505" s="139"/>
      <c r="C505" s="140"/>
      <c r="D505" s="145"/>
      <c r="E505" s="142"/>
      <c r="F505" s="114"/>
      <c r="G505" s="143"/>
    </row>
    <row r="506" spans="1:7" x14ac:dyDescent="0.3">
      <c r="A506" s="138"/>
      <c r="B506" s="192" t="s">
        <v>2248</v>
      </c>
      <c r="C506" s="200"/>
      <c r="D506" s="191"/>
      <c r="E506" s="142"/>
      <c r="F506" s="114"/>
      <c r="G506" s="143"/>
    </row>
    <row r="507" spans="1:7" x14ac:dyDescent="0.3">
      <c r="A507" s="138"/>
      <c r="B507" s="139"/>
      <c r="C507" s="140"/>
      <c r="D507" s="145"/>
      <c r="E507" s="142"/>
      <c r="F507" s="114"/>
      <c r="G507" s="143"/>
    </row>
    <row r="508" spans="1:7" ht="25" x14ac:dyDescent="0.3">
      <c r="A508" s="138" t="s">
        <v>490</v>
      </c>
      <c r="B508" s="194" t="s">
        <v>491</v>
      </c>
      <c r="C508" s="190" t="s">
        <v>21</v>
      </c>
      <c r="D508" s="191">
        <v>26</v>
      </c>
      <c r="E508" s="142"/>
      <c r="F508" s="114"/>
      <c r="G508" s="143"/>
    </row>
    <row r="509" spans="1:7" x14ac:dyDescent="0.3">
      <c r="A509" s="138"/>
      <c r="B509" s="139"/>
      <c r="C509" s="140"/>
      <c r="D509" s="145"/>
      <c r="E509" s="142"/>
      <c r="F509" s="114"/>
      <c r="G509" s="143"/>
    </row>
    <row r="510" spans="1:7" x14ac:dyDescent="0.3">
      <c r="A510" s="146" t="s">
        <v>492</v>
      </c>
      <c r="B510" s="147" t="s">
        <v>493</v>
      </c>
      <c r="C510" s="148" t="s">
        <v>21</v>
      </c>
      <c r="D510" s="148">
        <v>15</v>
      </c>
      <c r="E510" s="142"/>
      <c r="F510" s="114"/>
      <c r="G510" s="143"/>
    </row>
    <row r="511" spans="1:7" x14ac:dyDescent="0.3">
      <c r="A511" s="138"/>
      <c r="B511" s="139"/>
      <c r="C511" s="140"/>
      <c r="D511" s="145"/>
      <c r="E511" s="142"/>
      <c r="F511" s="114"/>
      <c r="G511" s="143"/>
    </row>
    <row r="512" spans="1:7" x14ac:dyDescent="0.3">
      <c r="A512" s="146" t="s">
        <v>494</v>
      </c>
      <c r="B512" s="147" t="s">
        <v>136</v>
      </c>
      <c r="C512" s="148" t="s">
        <v>12</v>
      </c>
      <c r="D512" s="148">
        <v>4</v>
      </c>
      <c r="E512" s="142"/>
      <c r="F512" s="114"/>
      <c r="G512" s="143"/>
    </row>
    <row r="513" spans="1:7" x14ac:dyDescent="0.3">
      <c r="A513" s="138"/>
      <c r="B513" s="139"/>
      <c r="C513" s="140"/>
      <c r="D513" s="145"/>
      <c r="E513" s="142"/>
      <c r="F513" s="114"/>
      <c r="G513" s="143"/>
    </row>
    <row r="514" spans="1:7" ht="25" x14ac:dyDescent="0.3">
      <c r="A514" s="138" t="s">
        <v>495</v>
      </c>
      <c r="B514" s="194" t="s">
        <v>496</v>
      </c>
      <c r="C514" s="190" t="s">
        <v>15</v>
      </c>
      <c r="D514" s="191">
        <v>203</v>
      </c>
      <c r="E514" s="142"/>
      <c r="F514" s="114"/>
      <c r="G514" s="143"/>
    </row>
    <row r="515" spans="1:7" s="114" customFormat="1" x14ac:dyDescent="0.3">
      <c r="A515" s="138"/>
      <c r="B515" s="139"/>
      <c r="C515" s="140"/>
      <c r="D515" s="145"/>
      <c r="E515" s="142"/>
    </row>
    <row r="516" spans="1:7" s="114" customFormat="1" x14ac:dyDescent="0.3">
      <c r="A516" s="146" t="s">
        <v>497</v>
      </c>
      <c r="B516" s="147" t="s">
        <v>138</v>
      </c>
      <c r="C516" s="148" t="s">
        <v>21</v>
      </c>
      <c r="D516" s="148">
        <v>74</v>
      </c>
      <c r="E516" s="142"/>
    </row>
    <row r="517" spans="1:7" s="114" customFormat="1" x14ac:dyDescent="0.3">
      <c r="A517" s="138"/>
      <c r="B517" s="139"/>
      <c r="C517" s="140"/>
      <c r="D517" s="145"/>
      <c r="E517" s="142"/>
    </row>
    <row r="518" spans="1:7" s="114" customFormat="1" x14ac:dyDescent="0.3">
      <c r="A518" s="146" t="s">
        <v>498</v>
      </c>
      <c r="B518" s="147" t="s">
        <v>139</v>
      </c>
      <c r="C518" s="148" t="s">
        <v>21</v>
      </c>
      <c r="D518" s="148">
        <v>74</v>
      </c>
      <c r="E518" s="142"/>
    </row>
    <row r="519" spans="1:7" s="114" customFormat="1" x14ac:dyDescent="0.3">
      <c r="A519" s="138"/>
      <c r="B519" s="139"/>
      <c r="C519" s="140"/>
      <c r="D519" s="145"/>
      <c r="E519" s="142"/>
    </row>
    <row r="520" spans="1:7" s="114" customFormat="1" ht="13.5" thickBot="1" x14ac:dyDescent="0.35">
      <c r="A520" s="1829" t="s">
        <v>272</v>
      </c>
      <c r="B520" s="1832"/>
      <c r="C520" s="1832"/>
      <c r="D520" s="1832"/>
      <c r="E520" s="1833"/>
    </row>
    <row r="521" spans="1:7" s="114" customFormat="1" x14ac:dyDescent="0.3">
      <c r="A521" s="173">
        <v>12.7</v>
      </c>
      <c r="B521" s="201" t="s">
        <v>166</v>
      </c>
      <c r="C521" s="197"/>
      <c r="D521" s="198"/>
      <c r="E521" s="154"/>
    </row>
    <row r="522" spans="1:7" s="114" customFormat="1" x14ac:dyDescent="0.3">
      <c r="A522" s="138"/>
      <c r="B522" s="139"/>
      <c r="C522" s="140"/>
      <c r="D522" s="145"/>
      <c r="E522" s="142"/>
    </row>
    <row r="523" spans="1:7" s="114" customFormat="1" x14ac:dyDescent="0.3">
      <c r="A523" s="138"/>
      <c r="B523" s="192" t="s">
        <v>167</v>
      </c>
      <c r="C523" s="202"/>
      <c r="D523" s="191"/>
      <c r="E523" s="142"/>
    </row>
    <row r="524" spans="1:7" s="114" customFormat="1" x14ac:dyDescent="0.3">
      <c r="A524" s="138"/>
      <c r="B524" s="139"/>
      <c r="C524" s="140"/>
      <c r="D524" s="145"/>
      <c r="E524" s="142"/>
    </row>
    <row r="525" spans="1:7" s="114" customFormat="1" x14ac:dyDescent="0.3">
      <c r="A525" s="138"/>
      <c r="B525" s="192" t="s">
        <v>168</v>
      </c>
      <c r="C525" s="202"/>
      <c r="D525" s="191"/>
      <c r="E525" s="142"/>
    </row>
    <row r="526" spans="1:7" s="114" customFormat="1" x14ac:dyDescent="0.3">
      <c r="A526" s="138"/>
      <c r="B526" s="139"/>
      <c r="C526" s="140"/>
      <c r="D526" s="145"/>
      <c r="E526" s="142"/>
    </row>
    <row r="527" spans="1:7" s="114" customFormat="1" ht="104" x14ac:dyDescent="0.3">
      <c r="A527" s="138"/>
      <c r="B527" s="192" t="s">
        <v>2249</v>
      </c>
      <c r="C527" s="202"/>
      <c r="D527" s="191"/>
      <c r="E527" s="142"/>
    </row>
    <row r="528" spans="1:7" s="114" customFormat="1" x14ac:dyDescent="0.3">
      <c r="A528" s="138"/>
      <c r="B528" s="139"/>
      <c r="C528" s="140"/>
      <c r="D528" s="145"/>
      <c r="E528" s="142"/>
    </row>
    <row r="529" spans="1:7" s="114" customFormat="1" ht="25" x14ac:dyDescent="0.3">
      <c r="A529" s="138" t="s">
        <v>499</v>
      </c>
      <c r="B529" s="194" t="s">
        <v>500</v>
      </c>
      <c r="C529" s="190" t="s">
        <v>12</v>
      </c>
      <c r="D529" s="191">
        <v>2</v>
      </c>
      <c r="E529" s="142"/>
    </row>
    <row r="530" spans="1:7" s="114" customFormat="1" x14ac:dyDescent="0.3">
      <c r="A530" s="138"/>
      <c r="B530" s="139"/>
      <c r="C530" s="140"/>
      <c r="D530" s="145"/>
      <c r="E530" s="142"/>
    </row>
    <row r="531" spans="1:7" s="114" customFormat="1" x14ac:dyDescent="0.3">
      <c r="A531" s="138"/>
      <c r="B531" s="192" t="s">
        <v>501</v>
      </c>
      <c r="C531" s="202"/>
      <c r="D531" s="191"/>
      <c r="E531" s="142"/>
    </row>
    <row r="532" spans="1:7" x14ac:dyDescent="0.3">
      <c r="A532" s="138"/>
      <c r="B532" s="139"/>
      <c r="C532" s="140"/>
      <c r="D532" s="145"/>
      <c r="E532" s="142"/>
      <c r="F532" s="114"/>
      <c r="G532" s="143"/>
    </row>
    <row r="533" spans="1:7" ht="91" x14ac:dyDescent="0.3">
      <c r="A533" s="138"/>
      <c r="B533" s="192" t="s">
        <v>2250</v>
      </c>
      <c r="C533" s="200"/>
      <c r="D533" s="191"/>
      <c r="E533" s="142"/>
      <c r="F533" s="114"/>
      <c r="G533" s="143"/>
    </row>
    <row r="534" spans="1:7" x14ac:dyDescent="0.3">
      <c r="A534" s="138"/>
      <c r="B534" s="139"/>
      <c r="C534" s="140"/>
      <c r="D534" s="145"/>
      <c r="E534" s="142"/>
      <c r="F534" s="114"/>
      <c r="G534" s="143"/>
    </row>
    <row r="535" spans="1:7" x14ac:dyDescent="0.3">
      <c r="A535" s="138" t="s">
        <v>502</v>
      </c>
      <c r="B535" s="194" t="s">
        <v>503</v>
      </c>
      <c r="C535" s="190" t="s">
        <v>12</v>
      </c>
      <c r="D535" s="191">
        <v>2</v>
      </c>
      <c r="E535" s="142"/>
      <c r="F535" s="114"/>
      <c r="G535" s="143"/>
    </row>
    <row r="536" spans="1:7" x14ac:dyDescent="0.3">
      <c r="A536" s="138"/>
      <c r="B536" s="139"/>
      <c r="C536" s="140"/>
      <c r="D536" s="145"/>
      <c r="E536" s="142"/>
      <c r="F536" s="114"/>
      <c r="G536" s="143"/>
    </row>
    <row r="537" spans="1:7" x14ac:dyDescent="0.3">
      <c r="A537" s="138"/>
      <c r="B537" s="192" t="s">
        <v>504</v>
      </c>
      <c r="C537" s="202"/>
      <c r="D537" s="191"/>
      <c r="E537" s="142"/>
      <c r="F537" s="114"/>
      <c r="G537" s="143"/>
    </row>
    <row r="538" spans="1:7" x14ac:dyDescent="0.3">
      <c r="A538" s="138"/>
      <c r="B538" s="139"/>
      <c r="C538" s="140"/>
      <c r="D538" s="145"/>
      <c r="E538" s="142"/>
      <c r="F538" s="143"/>
      <c r="G538" s="143"/>
    </row>
    <row r="539" spans="1:7" ht="143" x14ac:dyDescent="0.3">
      <c r="A539" s="138"/>
      <c r="B539" s="192" t="s">
        <v>2251</v>
      </c>
      <c r="C539" s="202"/>
      <c r="D539" s="191"/>
      <c r="E539" s="142"/>
      <c r="F539" s="114"/>
      <c r="G539" s="143"/>
    </row>
    <row r="540" spans="1:7" x14ac:dyDescent="0.3">
      <c r="A540" s="138"/>
      <c r="B540" s="139"/>
      <c r="C540" s="140"/>
      <c r="D540" s="145"/>
      <c r="E540" s="142"/>
      <c r="F540" s="143"/>
      <c r="G540" s="143"/>
    </row>
    <row r="541" spans="1:7" ht="37.5" x14ac:dyDescent="0.3">
      <c r="A541" s="138" t="s">
        <v>505</v>
      </c>
      <c r="B541" s="194" t="s">
        <v>2252</v>
      </c>
      <c r="C541" s="190" t="s">
        <v>12</v>
      </c>
      <c r="D541" s="191">
        <v>24</v>
      </c>
      <c r="E541" s="142"/>
      <c r="F541" s="114"/>
      <c r="G541" s="143"/>
    </row>
    <row r="542" spans="1:7" x14ac:dyDescent="0.3">
      <c r="A542" s="138"/>
      <c r="B542" s="139"/>
      <c r="C542" s="140"/>
      <c r="D542" s="145"/>
      <c r="E542" s="142"/>
      <c r="F542" s="143"/>
      <c r="G542" s="143"/>
    </row>
    <row r="543" spans="1:7" x14ac:dyDescent="0.3">
      <c r="A543" s="164">
        <v>12.8</v>
      </c>
      <c r="B543" s="189" t="s">
        <v>161</v>
      </c>
      <c r="C543" s="190"/>
      <c r="D543" s="191"/>
      <c r="E543" s="142"/>
      <c r="F543" s="114"/>
      <c r="G543" s="143"/>
    </row>
    <row r="544" spans="1:7" x14ac:dyDescent="0.3">
      <c r="A544" s="138"/>
      <c r="B544" s="139"/>
      <c r="C544" s="140"/>
      <c r="D544" s="145"/>
      <c r="E544" s="142"/>
      <c r="F544" s="143"/>
      <c r="G544" s="143"/>
    </row>
    <row r="545" spans="1:7" ht="52" x14ac:dyDescent="0.3">
      <c r="A545" s="138"/>
      <c r="B545" s="192" t="s">
        <v>506</v>
      </c>
      <c r="C545" s="190"/>
      <c r="D545" s="191"/>
      <c r="E545" s="142"/>
      <c r="F545" s="114"/>
      <c r="G545" s="143"/>
    </row>
    <row r="546" spans="1:7" x14ac:dyDescent="0.3">
      <c r="A546" s="138"/>
      <c r="B546" s="139"/>
      <c r="C546" s="140"/>
      <c r="D546" s="145"/>
      <c r="E546" s="142"/>
      <c r="F546" s="143"/>
      <c r="G546" s="143"/>
    </row>
    <row r="547" spans="1:7" ht="14.5" x14ac:dyDescent="0.3">
      <c r="A547" s="146" t="s">
        <v>507</v>
      </c>
      <c r="B547" s="147" t="s">
        <v>508</v>
      </c>
      <c r="C547" s="148" t="s">
        <v>15</v>
      </c>
      <c r="D547" s="148">
        <v>127</v>
      </c>
      <c r="E547" s="142"/>
      <c r="F547" s="114"/>
      <c r="G547" s="143"/>
    </row>
    <row r="548" spans="1:7" x14ac:dyDescent="0.3">
      <c r="A548" s="138"/>
      <c r="B548" s="139"/>
      <c r="C548" s="140"/>
      <c r="D548" s="145"/>
      <c r="E548" s="142"/>
      <c r="F548" s="143"/>
      <c r="G548" s="143"/>
    </row>
    <row r="549" spans="1:7" x14ac:dyDescent="0.3">
      <c r="A549" s="146" t="s">
        <v>509</v>
      </c>
      <c r="B549" s="147" t="s">
        <v>510</v>
      </c>
      <c r="C549" s="148" t="s">
        <v>21</v>
      </c>
      <c r="D549" s="148">
        <v>69</v>
      </c>
      <c r="E549" s="142"/>
      <c r="F549" s="114"/>
      <c r="G549" s="143"/>
    </row>
    <row r="550" spans="1:7" x14ac:dyDescent="0.3">
      <c r="A550" s="138"/>
      <c r="B550" s="139"/>
      <c r="C550" s="140"/>
      <c r="D550" s="145"/>
      <c r="E550" s="142"/>
      <c r="F550" s="143"/>
      <c r="G550" s="143"/>
    </row>
    <row r="551" spans="1:7" ht="62.5" x14ac:dyDescent="0.3">
      <c r="A551" s="138" t="s">
        <v>511</v>
      </c>
      <c r="B551" s="203" t="s">
        <v>165</v>
      </c>
      <c r="C551" s="190" t="s">
        <v>12</v>
      </c>
      <c r="D551" s="191">
        <v>1</v>
      </c>
      <c r="E551" s="142"/>
      <c r="F551" s="114"/>
      <c r="G551" s="143"/>
    </row>
    <row r="552" spans="1:7" x14ac:dyDescent="0.3">
      <c r="A552" s="138"/>
      <c r="B552" s="139"/>
      <c r="C552" s="140"/>
      <c r="D552" s="145"/>
      <c r="E552" s="142"/>
      <c r="F552" s="143"/>
      <c r="G552" s="143"/>
    </row>
    <row r="553" spans="1:7" x14ac:dyDescent="0.3">
      <c r="A553" s="146"/>
      <c r="B553" s="147" t="s">
        <v>512</v>
      </c>
      <c r="C553" s="148"/>
      <c r="D553" s="148"/>
      <c r="E553" s="142"/>
      <c r="F553" s="114"/>
      <c r="G553" s="143"/>
    </row>
    <row r="554" spans="1:7" ht="50" x14ac:dyDescent="0.3">
      <c r="A554" s="138" t="s">
        <v>513</v>
      </c>
      <c r="B554" s="194" t="s">
        <v>514</v>
      </c>
      <c r="C554" s="190" t="s">
        <v>9</v>
      </c>
      <c r="D554" s="191" t="s">
        <v>10</v>
      </c>
      <c r="E554" s="142"/>
      <c r="F554" s="114"/>
      <c r="G554" s="143"/>
    </row>
    <row r="555" spans="1:7" ht="13.5" thickBot="1" x14ac:dyDescent="0.35">
      <c r="A555" s="1834" t="s">
        <v>272</v>
      </c>
      <c r="B555" s="1835"/>
      <c r="C555" s="1835"/>
      <c r="D555" s="1835"/>
      <c r="E555" s="1836"/>
      <c r="F555" s="114"/>
      <c r="G555" s="143"/>
    </row>
    <row r="556" spans="1:7" x14ac:dyDescent="0.3">
      <c r="A556" s="138"/>
      <c r="B556" s="139"/>
      <c r="C556" s="140"/>
      <c r="D556" s="145"/>
      <c r="E556" s="142"/>
      <c r="F556" s="114"/>
      <c r="G556" s="143"/>
    </row>
    <row r="557" spans="1:7" x14ac:dyDescent="0.3">
      <c r="A557" s="164">
        <v>12.9</v>
      </c>
      <c r="B557" s="189" t="s">
        <v>179</v>
      </c>
      <c r="C557" s="190"/>
      <c r="D557" s="191"/>
      <c r="E557" s="142"/>
      <c r="F557" s="114"/>
      <c r="G557" s="143"/>
    </row>
    <row r="558" spans="1:7" x14ac:dyDescent="0.3">
      <c r="A558" s="138"/>
      <c r="B558" s="139"/>
      <c r="C558" s="140"/>
      <c r="D558" s="145"/>
      <c r="E558" s="142"/>
      <c r="F558" s="114"/>
      <c r="G558" s="143"/>
    </row>
    <row r="559" spans="1:7" ht="26" x14ac:dyDescent="0.3">
      <c r="A559" s="138"/>
      <c r="B559" s="192" t="s">
        <v>2253</v>
      </c>
      <c r="C559" s="190"/>
      <c r="D559" s="191"/>
      <c r="E559" s="142"/>
      <c r="F559" s="143"/>
      <c r="G559" s="143"/>
    </row>
    <row r="560" spans="1:7" x14ac:dyDescent="0.3">
      <c r="A560" s="138"/>
      <c r="B560" s="139"/>
      <c r="C560" s="140"/>
      <c r="D560" s="145"/>
      <c r="E560" s="142"/>
      <c r="F560" s="114"/>
      <c r="G560" s="143"/>
    </row>
    <row r="561" spans="1:7" ht="14.5" x14ac:dyDescent="0.3">
      <c r="A561" s="146" t="s">
        <v>515</v>
      </c>
      <c r="B561" s="147" t="s">
        <v>516</v>
      </c>
      <c r="C561" s="148" t="s">
        <v>15</v>
      </c>
      <c r="D561" s="148">
        <v>124</v>
      </c>
      <c r="E561" s="142"/>
      <c r="F561" s="114"/>
      <c r="G561" s="143"/>
    </row>
    <row r="562" spans="1:7" x14ac:dyDescent="0.3">
      <c r="A562" s="138"/>
      <c r="B562" s="139"/>
      <c r="C562" s="140"/>
      <c r="D562" s="145"/>
      <c r="E562" s="142"/>
      <c r="F562" s="143"/>
      <c r="G562" s="143"/>
    </row>
    <row r="563" spans="1:7" x14ac:dyDescent="0.3">
      <c r="A563" s="204">
        <v>12.1</v>
      </c>
      <c r="B563" s="189" t="s">
        <v>183</v>
      </c>
      <c r="C563" s="190"/>
      <c r="D563" s="191"/>
      <c r="E563" s="142"/>
      <c r="F563" s="143"/>
      <c r="G563" s="143"/>
    </row>
    <row r="564" spans="1:7" x14ac:dyDescent="0.3">
      <c r="A564" s="138"/>
      <c r="B564" s="139"/>
      <c r="C564" s="140"/>
      <c r="D564" s="145"/>
      <c r="E564" s="142"/>
      <c r="F564" s="114"/>
      <c r="G564" s="143"/>
    </row>
    <row r="565" spans="1:7" ht="26" x14ac:dyDescent="0.3">
      <c r="A565" s="138"/>
      <c r="B565" s="192" t="s">
        <v>2254</v>
      </c>
      <c r="C565" s="190"/>
      <c r="D565" s="191"/>
      <c r="E565" s="142"/>
      <c r="F565" s="143"/>
      <c r="G565" s="143"/>
    </row>
    <row r="566" spans="1:7" x14ac:dyDescent="0.3">
      <c r="A566" s="138"/>
      <c r="B566" s="139"/>
      <c r="C566" s="140"/>
      <c r="D566" s="145"/>
      <c r="E566" s="142"/>
      <c r="F566" s="114"/>
      <c r="G566" s="143"/>
    </row>
    <row r="567" spans="1:7" ht="14.5" x14ac:dyDescent="0.3">
      <c r="A567" s="146" t="s">
        <v>517</v>
      </c>
      <c r="B567" s="147" t="s">
        <v>516</v>
      </c>
      <c r="C567" s="148" t="s">
        <v>15</v>
      </c>
      <c r="D567" s="148">
        <v>200</v>
      </c>
      <c r="E567" s="142"/>
      <c r="F567" s="114"/>
      <c r="G567" s="143"/>
    </row>
    <row r="568" spans="1:7" x14ac:dyDescent="0.3">
      <c r="A568" s="138"/>
      <c r="B568" s="139"/>
      <c r="C568" s="140"/>
      <c r="D568" s="145"/>
      <c r="E568" s="142"/>
      <c r="F568" s="114"/>
      <c r="G568" s="143"/>
    </row>
    <row r="569" spans="1:7" ht="14.5" x14ac:dyDescent="0.3">
      <c r="A569" s="146" t="s">
        <v>518</v>
      </c>
      <c r="B569" s="147" t="s">
        <v>519</v>
      </c>
      <c r="C569" s="148" t="s">
        <v>15</v>
      </c>
      <c r="D569" s="148">
        <v>3</v>
      </c>
      <c r="E569" s="142"/>
      <c r="F569" s="114"/>
      <c r="G569" s="143"/>
    </row>
    <row r="570" spans="1:7" x14ac:dyDescent="0.3">
      <c r="A570" s="146"/>
      <c r="B570" s="147"/>
      <c r="C570" s="148"/>
      <c r="D570" s="148"/>
      <c r="E570" s="142"/>
      <c r="F570" s="143"/>
      <c r="G570" s="143"/>
    </row>
    <row r="571" spans="1:7" x14ac:dyDescent="0.3">
      <c r="A571" s="164">
        <v>12.11</v>
      </c>
      <c r="B571" s="189" t="s">
        <v>520</v>
      </c>
      <c r="C571" s="190"/>
      <c r="D571" s="191"/>
      <c r="E571" s="142"/>
      <c r="F571" s="114"/>
      <c r="G571" s="143"/>
    </row>
    <row r="572" spans="1:7" x14ac:dyDescent="0.3">
      <c r="A572" s="138"/>
      <c r="B572" s="139"/>
      <c r="C572" s="140"/>
      <c r="D572" s="145"/>
      <c r="E572" s="142"/>
      <c r="F572" s="143"/>
      <c r="G572" s="143"/>
    </row>
    <row r="573" spans="1:7" ht="39" x14ac:dyDescent="0.3">
      <c r="A573" s="138"/>
      <c r="B573" s="192" t="s">
        <v>2255</v>
      </c>
      <c r="C573" s="190"/>
      <c r="D573" s="191"/>
      <c r="E573" s="142"/>
      <c r="F573" s="114"/>
      <c r="G573" s="143"/>
    </row>
    <row r="574" spans="1:7" x14ac:dyDescent="0.3">
      <c r="A574" s="138"/>
      <c r="B574" s="139"/>
      <c r="C574" s="140"/>
      <c r="D574" s="145"/>
      <c r="E574" s="142"/>
      <c r="F574" s="114"/>
      <c r="G574" s="143"/>
    </row>
    <row r="575" spans="1:7" ht="25" x14ac:dyDescent="0.3">
      <c r="A575" s="138" t="s">
        <v>521</v>
      </c>
      <c r="B575" s="194" t="s">
        <v>522</v>
      </c>
      <c r="C575" s="190" t="s">
        <v>15</v>
      </c>
      <c r="D575" s="191">
        <v>16</v>
      </c>
      <c r="E575" s="142"/>
      <c r="F575" s="114"/>
      <c r="G575" s="143"/>
    </row>
    <row r="576" spans="1:7" x14ac:dyDescent="0.3">
      <c r="A576" s="138"/>
      <c r="B576" s="139"/>
      <c r="C576" s="140"/>
      <c r="D576" s="145"/>
      <c r="E576" s="142"/>
      <c r="F576" s="114"/>
      <c r="G576" s="143"/>
    </row>
    <row r="577" spans="1:7" ht="25" x14ac:dyDescent="0.3">
      <c r="A577" s="138" t="s">
        <v>523</v>
      </c>
      <c r="B577" s="194" t="s">
        <v>524</v>
      </c>
      <c r="C577" s="190" t="s">
        <v>15</v>
      </c>
      <c r="D577" s="191">
        <v>177</v>
      </c>
      <c r="E577" s="142"/>
      <c r="F577" s="114"/>
      <c r="G577" s="143"/>
    </row>
    <row r="578" spans="1:7" x14ac:dyDescent="0.3">
      <c r="A578" s="138"/>
      <c r="B578" s="139"/>
      <c r="C578" s="140"/>
      <c r="D578" s="145"/>
      <c r="E578" s="142"/>
      <c r="F578" s="143"/>
      <c r="G578" s="143"/>
    </row>
    <row r="579" spans="1:7" x14ac:dyDescent="0.3">
      <c r="A579" s="164">
        <v>12.12</v>
      </c>
      <c r="B579" s="189" t="s">
        <v>525</v>
      </c>
      <c r="C579" s="190"/>
      <c r="D579" s="191"/>
      <c r="E579" s="142"/>
      <c r="F579" s="114"/>
      <c r="G579" s="143"/>
    </row>
    <row r="580" spans="1:7" x14ac:dyDescent="0.3">
      <c r="A580" s="138"/>
      <c r="B580" s="139"/>
      <c r="C580" s="140"/>
      <c r="D580" s="145"/>
      <c r="E580" s="142"/>
      <c r="F580" s="143"/>
      <c r="G580" s="143"/>
    </row>
    <row r="581" spans="1:7" x14ac:dyDescent="0.3">
      <c r="A581" s="138"/>
      <c r="B581" s="192" t="s">
        <v>2256</v>
      </c>
      <c r="C581" s="190"/>
      <c r="D581" s="191"/>
      <c r="E581" s="142"/>
      <c r="F581" s="114"/>
      <c r="G581" s="143"/>
    </row>
    <row r="582" spans="1:7" x14ac:dyDescent="0.3">
      <c r="A582" s="138"/>
      <c r="B582" s="139"/>
      <c r="C582" s="140"/>
      <c r="D582" s="145"/>
      <c r="E582" s="142"/>
      <c r="F582" s="143"/>
      <c r="G582" s="143"/>
    </row>
    <row r="583" spans="1:7" ht="25" x14ac:dyDescent="0.3">
      <c r="A583" s="138" t="s">
        <v>526</v>
      </c>
      <c r="B583" s="194" t="s">
        <v>527</v>
      </c>
      <c r="C583" s="190" t="s">
        <v>15</v>
      </c>
      <c r="D583" s="191">
        <v>177</v>
      </c>
      <c r="E583" s="142"/>
      <c r="F583" s="114"/>
      <c r="G583" s="143"/>
    </row>
    <row r="584" spans="1:7" x14ac:dyDescent="0.3">
      <c r="A584" s="138"/>
      <c r="B584" s="139"/>
      <c r="C584" s="140"/>
      <c r="D584" s="145"/>
      <c r="E584" s="142"/>
      <c r="F584" s="143"/>
      <c r="G584" s="143"/>
    </row>
    <row r="585" spans="1:7" x14ac:dyDescent="0.3">
      <c r="A585" s="146" t="s">
        <v>528</v>
      </c>
      <c r="B585" s="147" t="s">
        <v>529</v>
      </c>
      <c r="C585" s="148" t="s">
        <v>21</v>
      </c>
      <c r="D585" s="148">
        <v>100</v>
      </c>
      <c r="E585" s="142"/>
      <c r="F585" s="114"/>
      <c r="G585" s="143"/>
    </row>
    <row r="586" spans="1:7" x14ac:dyDescent="0.3">
      <c r="A586" s="138"/>
      <c r="B586" s="139"/>
      <c r="C586" s="140"/>
      <c r="D586" s="145"/>
      <c r="E586" s="142"/>
      <c r="F586" s="143"/>
      <c r="G586" s="143"/>
    </row>
    <row r="587" spans="1:7" x14ac:dyDescent="0.3">
      <c r="A587" s="164">
        <v>12.13</v>
      </c>
      <c r="B587" s="189" t="s">
        <v>530</v>
      </c>
      <c r="C587" s="190"/>
      <c r="D587" s="191"/>
      <c r="E587" s="142"/>
      <c r="F587" s="114"/>
      <c r="G587" s="143"/>
    </row>
    <row r="588" spans="1:7" x14ac:dyDescent="0.3">
      <c r="A588" s="138"/>
      <c r="B588" s="139"/>
      <c r="C588" s="140"/>
      <c r="D588" s="145"/>
      <c r="E588" s="142"/>
      <c r="F588" s="143"/>
      <c r="G588" s="143"/>
    </row>
    <row r="589" spans="1:7" ht="25" x14ac:dyDescent="0.3">
      <c r="A589" s="138" t="s">
        <v>531</v>
      </c>
      <c r="B589" s="194" t="s">
        <v>532</v>
      </c>
      <c r="C589" s="190" t="s">
        <v>15</v>
      </c>
      <c r="D589" s="191">
        <v>49</v>
      </c>
      <c r="E589" s="142"/>
      <c r="F589" s="114"/>
      <c r="G589" s="143"/>
    </row>
    <row r="590" spans="1:7" x14ac:dyDescent="0.3">
      <c r="A590" s="138"/>
      <c r="B590" s="139"/>
      <c r="C590" s="140"/>
      <c r="D590" s="145"/>
      <c r="E590" s="142"/>
      <c r="F590" s="143"/>
      <c r="G590" s="143"/>
    </row>
    <row r="591" spans="1:7" x14ac:dyDescent="0.3">
      <c r="A591" s="164">
        <v>12.14</v>
      </c>
      <c r="B591" s="189" t="s">
        <v>205</v>
      </c>
      <c r="C591" s="190"/>
      <c r="D591" s="191"/>
      <c r="E591" s="142"/>
      <c r="F591" s="114"/>
      <c r="G591" s="143"/>
    </row>
    <row r="592" spans="1:7" x14ac:dyDescent="0.3">
      <c r="A592" s="138"/>
      <c r="B592" s="139"/>
      <c r="C592" s="140"/>
      <c r="D592" s="145"/>
      <c r="E592" s="142"/>
      <c r="F592" s="114"/>
      <c r="G592" s="143"/>
    </row>
    <row r="593" spans="1:7" ht="26" x14ac:dyDescent="0.3">
      <c r="A593" s="138"/>
      <c r="B593" s="192" t="s">
        <v>2257</v>
      </c>
      <c r="C593" s="190"/>
      <c r="D593" s="191"/>
      <c r="E593" s="142"/>
      <c r="F593" s="114"/>
      <c r="G593" s="143"/>
    </row>
    <row r="594" spans="1:7" x14ac:dyDescent="0.3">
      <c r="A594" s="138"/>
      <c r="B594" s="139"/>
      <c r="C594" s="140"/>
      <c r="D594" s="145"/>
      <c r="E594" s="142"/>
      <c r="F594" s="143"/>
      <c r="G594" s="143"/>
    </row>
    <row r="595" spans="1:7" x14ac:dyDescent="0.3">
      <c r="A595" s="138"/>
      <c r="B595" s="192" t="s">
        <v>2258</v>
      </c>
      <c r="C595" s="190"/>
      <c r="D595" s="191"/>
      <c r="E595" s="142"/>
      <c r="F595" s="114"/>
      <c r="G595" s="143"/>
    </row>
    <row r="596" spans="1:7" x14ac:dyDescent="0.3">
      <c r="A596" s="138"/>
      <c r="B596" s="139"/>
      <c r="C596" s="140"/>
      <c r="D596" s="145"/>
      <c r="E596" s="142"/>
      <c r="F596" s="143"/>
      <c r="G596" s="143"/>
    </row>
    <row r="597" spans="1:7" ht="15" x14ac:dyDescent="0.3">
      <c r="A597" s="138" t="s">
        <v>533</v>
      </c>
      <c r="B597" s="194" t="s">
        <v>2259</v>
      </c>
      <c r="C597" s="190" t="s">
        <v>15</v>
      </c>
      <c r="D597" s="191">
        <v>124</v>
      </c>
      <c r="E597" s="142"/>
      <c r="F597" s="114"/>
      <c r="G597" s="143"/>
    </row>
    <row r="598" spans="1:7" x14ac:dyDescent="0.3">
      <c r="A598" s="138"/>
      <c r="B598" s="139"/>
      <c r="C598" s="140"/>
      <c r="D598" s="145"/>
      <c r="E598" s="142"/>
      <c r="F598" s="143"/>
      <c r="G598" s="143"/>
    </row>
    <row r="599" spans="1:7" ht="26" x14ac:dyDescent="0.3">
      <c r="A599" s="138"/>
      <c r="B599" s="192" t="s">
        <v>2260</v>
      </c>
      <c r="C599" s="190"/>
      <c r="D599" s="191"/>
      <c r="E599" s="142"/>
      <c r="F599" s="114"/>
      <c r="G599" s="143"/>
    </row>
    <row r="600" spans="1:7" x14ac:dyDescent="0.3">
      <c r="A600" s="138"/>
      <c r="B600" s="139"/>
      <c r="C600" s="140"/>
      <c r="D600" s="145"/>
      <c r="E600" s="142"/>
      <c r="F600" s="143"/>
      <c r="G600" s="143"/>
    </row>
    <row r="601" spans="1:7" x14ac:dyDescent="0.3">
      <c r="A601" s="138"/>
      <c r="B601" s="192" t="s">
        <v>2261</v>
      </c>
      <c r="C601" s="190"/>
      <c r="D601" s="191"/>
      <c r="E601" s="142"/>
      <c r="F601" s="114"/>
      <c r="G601" s="143"/>
    </row>
    <row r="602" spans="1:7" x14ac:dyDescent="0.3">
      <c r="A602" s="138"/>
      <c r="B602" s="139"/>
      <c r="C602" s="140"/>
      <c r="D602" s="145"/>
      <c r="E602" s="142"/>
      <c r="F602" s="143"/>
      <c r="G602" s="143"/>
    </row>
    <row r="603" spans="1:7" ht="14.5" x14ac:dyDescent="0.3">
      <c r="A603" s="146" t="s">
        <v>535</v>
      </c>
      <c r="B603" s="147" t="s">
        <v>536</v>
      </c>
      <c r="C603" s="148" t="s">
        <v>15</v>
      </c>
      <c r="D603" s="148">
        <v>200</v>
      </c>
      <c r="E603" s="142"/>
      <c r="F603" s="114"/>
      <c r="G603" s="143"/>
    </row>
    <row r="604" spans="1:7" x14ac:dyDescent="0.3">
      <c r="A604" s="138"/>
      <c r="B604" s="139"/>
      <c r="C604" s="140"/>
      <c r="D604" s="145"/>
      <c r="E604" s="142"/>
      <c r="F604" s="143"/>
      <c r="G604" s="143"/>
    </row>
    <row r="605" spans="1:7" ht="14.5" x14ac:dyDescent="0.3">
      <c r="A605" s="146" t="s">
        <v>537</v>
      </c>
      <c r="B605" s="147" t="s">
        <v>538</v>
      </c>
      <c r="C605" s="148" t="s">
        <v>15</v>
      </c>
      <c r="D605" s="148">
        <v>3</v>
      </c>
      <c r="E605" s="142"/>
      <c r="F605" s="114"/>
      <c r="G605" s="143"/>
    </row>
    <row r="606" spans="1:7" x14ac:dyDescent="0.3">
      <c r="A606" s="138"/>
      <c r="B606" s="139"/>
      <c r="C606" s="140"/>
      <c r="D606" s="145"/>
      <c r="E606" s="142"/>
      <c r="F606" s="143"/>
      <c r="G606" s="143"/>
    </row>
    <row r="607" spans="1:7" ht="26" x14ac:dyDescent="0.3">
      <c r="A607" s="138"/>
      <c r="B607" s="192" t="s">
        <v>2262</v>
      </c>
      <c r="C607" s="190"/>
      <c r="D607" s="191"/>
      <c r="E607" s="142"/>
      <c r="F607" s="114"/>
      <c r="G607" s="143"/>
    </row>
    <row r="608" spans="1:7" x14ac:dyDescent="0.3">
      <c r="A608" s="138"/>
      <c r="B608" s="139"/>
      <c r="C608" s="140"/>
      <c r="D608" s="145"/>
      <c r="E608" s="142"/>
      <c r="F608" s="143"/>
      <c r="G608" s="143"/>
    </row>
    <row r="609" spans="1:7" ht="25" x14ac:dyDescent="0.3">
      <c r="A609" s="138" t="s">
        <v>540</v>
      </c>
      <c r="B609" s="194" t="s">
        <v>541</v>
      </c>
      <c r="C609" s="190" t="s">
        <v>15</v>
      </c>
      <c r="D609" s="191">
        <v>127</v>
      </c>
      <c r="E609" s="142"/>
      <c r="F609" s="114"/>
      <c r="G609" s="143"/>
    </row>
    <row r="610" spans="1:7" x14ac:dyDescent="0.3">
      <c r="A610" s="138"/>
      <c r="B610" s="139"/>
      <c r="C610" s="140"/>
      <c r="D610" s="145"/>
      <c r="E610" s="142"/>
      <c r="F610" s="114"/>
      <c r="G610" s="143"/>
    </row>
    <row r="611" spans="1:7" ht="13.5" thickBot="1" x14ac:dyDescent="0.35">
      <c r="A611" s="1829" t="s">
        <v>272</v>
      </c>
      <c r="B611" s="1832"/>
      <c r="C611" s="1832"/>
      <c r="D611" s="1832"/>
      <c r="E611" s="1833"/>
      <c r="F611" s="114"/>
      <c r="G611" s="143"/>
    </row>
    <row r="612" spans="1:7" x14ac:dyDescent="0.3">
      <c r="A612" s="173">
        <v>13</v>
      </c>
      <c r="B612" s="174" t="s">
        <v>542</v>
      </c>
      <c r="C612" s="153"/>
      <c r="D612" s="153"/>
      <c r="E612" s="154"/>
      <c r="F612" s="114"/>
      <c r="G612" s="143"/>
    </row>
    <row r="613" spans="1:7" x14ac:dyDescent="0.3">
      <c r="A613" s="138"/>
      <c r="B613" s="139"/>
      <c r="C613" s="140"/>
      <c r="D613" s="145"/>
      <c r="E613" s="142"/>
      <c r="F613" s="114"/>
      <c r="G613" s="143"/>
    </row>
    <row r="614" spans="1:7" ht="25" x14ac:dyDescent="0.3">
      <c r="A614" s="138">
        <v>13.1</v>
      </c>
      <c r="B614" s="205" t="s">
        <v>543</v>
      </c>
      <c r="C614" s="140" t="s">
        <v>15</v>
      </c>
      <c r="D614" s="191">
        <v>60</v>
      </c>
      <c r="E614" s="142"/>
      <c r="F614" s="143"/>
      <c r="G614" s="143"/>
    </row>
    <row r="615" spans="1:7" x14ac:dyDescent="0.3">
      <c r="A615" s="138"/>
      <c r="B615" s="139"/>
      <c r="C615" s="140"/>
      <c r="D615" s="145"/>
      <c r="E615" s="142"/>
      <c r="F615" s="114"/>
      <c r="G615" s="143"/>
    </row>
    <row r="616" spans="1:7" ht="37.5" x14ac:dyDescent="0.3">
      <c r="A616" s="138">
        <v>13.2</v>
      </c>
      <c r="B616" s="205" t="s">
        <v>544</v>
      </c>
      <c r="C616" s="140" t="s">
        <v>15</v>
      </c>
      <c r="D616" s="191">
        <v>176</v>
      </c>
      <c r="E616" s="142"/>
      <c r="F616" s="143"/>
      <c r="G616" s="143"/>
    </row>
    <row r="617" spans="1:7" x14ac:dyDescent="0.3">
      <c r="A617" s="138"/>
      <c r="B617" s="139"/>
      <c r="C617" s="140"/>
      <c r="D617" s="145"/>
      <c r="E617" s="142"/>
      <c r="F617" s="114"/>
      <c r="G617" s="143"/>
    </row>
    <row r="618" spans="1:7" ht="37.5" x14ac:dyDescent="0.3">
      <c r="A618" s="138">
        <v>13.3</v>
      </c>
      <c r="B618" s="205" t="s">
        <v>2263</v>
      </c>
      <c r="C618" s="140" t="s">
        <v>545</v>
      </c>
      <c r="D618" s="191">
        <v>2</v>
      </c>
      <c r="E618" s="142"/>
      <c r="F618" s="114"/>
      <c r="G618" s="143"/>
    </row>
    <row r="619" spans="1:7" x14ac:dyDescent="0.3">
      <c r="A619" s="138"/>
      <c r="B619" s="192"/>
      <c r="C619" s="190"/>
      <c r="D619" s="191"/>
      <c r="E619" s="142"/>
      <c r="F619" s="143"/>
      <c r="G619" s="143"/>
    </row>
    <row r="620" spans="1:7" x14ac:dyDescent="0.3">
      <c r="A620" s="206" t="s">
        <v>546</v>
      </c>
      <c r="B620" s="207" t="s">
        <v>394</v>
      </c>
      <c r="C620" s="208"/>
      <c r="D620" s="209"/>
      <c r="E620" s="142"/>
      <c r="F620" s="114"/>
      <c r="G620" s="143"/>
    </row>
    <row r="621" spans="1:7" x14ac:dyDescent="0.3">
      <c r="A621" s="210"/>
      <c r="B621" s="205"/>
      <c r="C621" s="208"/>
      <c r="D621" s="209"/>
      <c r="E621" s="142"/>
      <c r="F621" s="143"/>
      <c r="G621" s="143"/>
    </row>
    <row r="622" spans="1:7" s="114" customFormat="1" ht="25" x14ac:dyDescent="0.3">
      <c r="A622" s="210" t="s">
        <v>547</v>
      </c>
      <c r="B622" s="205" t="s">
        <v>548</v>
      </c>
      <c r="C622" s="140" t="s">
        <v>15</v>
      </c>
      <c r="D622" s="209">
        <v>130</v>
      </c>
      <c r="E622" s="142"/>
    </row>
    <row r="623" spans="1:7" s="114" customFormat="1" x14ac:dyDescent="0.3">
      <c r="A623" s="138"/>
      <c r="B623" s="192"/>
      <c r="C623" s="190"/>
      <c r="D623" s="191"/>
      <c r="E623" s="142"/>
    </row>
    <row r="624" spans="1:7" s="114" customFormat="1" ht="37.5" x14ac:dyDescent="0.3">
      <c r="A624" s="138">
        <v>13.2</v>
      </c>
      <c r="B624" s="205" t="s">
        <v>549</v>
      </c>
      <c r="C624" s="140" t="s">
        <v>15</v>
      </c>
      <c r="D624" s="191">
        <v>176</v>
      </c>
      <c r="E624" s="142"/>
    </row>
    <row r="625" spans="1:7" s="114" customFormat="1" x14ac:dyDescent="0.3">
      <c r="A625" s="138"/>
      <c r="B625" s="192"/>
      <c r="C625" s="190"/>
      <c r="D625" s="191"/>
      <c r="E625" s="142"/>
    </row>
    <row r="626" spans="1:7" s="114" customFormat="1" ht="37.5" x14ac:dyDescent="0.3">
      <c r="A626" s="138">
        <v>13.3</v>
      </c>
      <c r="B626" s="205" t="s">
        <v>2264</v>
      </c>
      <c r="C626" s="190" t="s">
        <v>12</v>
      </c>
      <c r="D626" s="191">
        <v>2</v>
      </c>
      <c r="E626" s="142"/>
    </row>
    <row r="627" spans="1:7" s="114" customFormat="1" x14ac:dyDescent="0.3">
      <c r="A627" s="138"/>
      <c r="B627" s="192"/>
      <c r="C627" s="190"/>
      <c r="D627" s="191"/>
      <c r="E627" s="142"/>
    </row>
    <row r="628" spans="1:7" s="114" customFormat="1" x14ac:dyDescent="0.3">
      <c r="A628" s="155"/>
      <c r="B628" s="156"/>
      <c r="C628" s="157"/>
      <c r="D628" s="158"/>
      <c r="E628" s="159"/>
    </row>
    <row r="629" spans="1:7" s="114" customFormat="1" ht="13.5" thickBot="1" x14ac:dyDescent="0.35">
      <c r="A629" s="1829" t="s">
        <v>272</v>
      </c>
      <c r="B629" s="1832"/>
      <c r="C629" s="1832"/>
      <c r="D629" s="1832"/>
      <c r="E629" s="1833"/>
    </row>
    <row r="630" spans="1:7" s="114" customFormat="1" x14ac:dyDescent="0.3">
      <c r="A630" s="211"/>
      <c r="B630" s="212"/>
      <c r="C630" s="213"/>
      <c r="D630" s="214"/>
      <c r="E630" s="215"/>
      <c r="F630" s="1026"/>
    </row>
    <row r="631" spans="1:7" s="114" customFormat="1" x14ac:dyDescent="0.3">
      <c r="A631" s="211"/>
      <c r="B631" s="212"/>
      <c r="C631" s="213"/>
      <c r="D631" s="214"/>
      <c r="E631" s="215"/>
      <c r="F631" s="1026"/>
    </row>
    <row r="632" spans="1:7" s="114" customFormat="1" x14ac:dyDescent="0.3">
      <c r="A632" s="211"/>
      <c r="B632" s="212"/>
      <c r="C632" s="213"/>
      <c r="D632" s="214"/>
      <c r="E632" s="215"/>
      <c r="F632" s="1026"/>
    </row>
    <row r="633" spans="1:7" s="114" customFormat="1" x14ac:dyDescent="0.3">
      <c r="A633" s="211"/>
      <c r="B633" s="212"/>
      <c r="C633" s="213"/>
      <c r="D633" s="214"/>
      <c r="E633" s="215"/>
      <c r="F633" s="1026"/>
    </row>
    <row r="634" spans="1:7" s="114" customFormat="1" x14ac:dyDescent="0.3">
      <c r="A634" s="211"/>
      <c r="B634" s="212"/>
      <c r="C634" s="213"/>
      <c r="D634" s="214"/>
      <c r="E634" s="215"/>
      <c r="F634" s="1026"/>
    </row>
    <row r="635" spans="1:7" x14ac:dyDescent="0.3">
      <c r="A635" s="211"/>
      <c r="B635" s="212"/>
      <c r="C635" s="213"/>
      <c r="D635" s="214"/>
      <c r="E635" s="215"/>
      <c r="F635" s="1026"/>
    </row>
    <row r="636" spans="1:7" x14ac:dyDescent="0.3">
      <c r="A636" s="211"/>
      <c r="B636" s="212"/>
      <c r="C636" s="213"/>
      <c r="D636" s="214"/>
      <c r="E636" s="215"/>
      <c r="F636" s="1026"/>
      <c r="G636" s="143"/>
    </row>
    <row r="637" spans="1:7" x14ac:dyDescent="0.3">
      <c r="A637" s="211"/>
      <c r="B637" s="212"/>
      <c r="C637" s="213"/>
      <c r="D637" s="214"/>
      <c r="E637" s="215"/>
      <c r="F637" s="1026"/>
      <c r="G637" s="143"/>
    </row>
    <row r="638" spans="1:7" x14ac:dyDescent="0.3">
      <c r="A638" s="211"/>
      <c r="B638" s="212"/>
      <c r="C638" s="213"/>
      <c r="D638" s="214"/>
      <c r="E638" s="215"/>
      <c r="F638" s="1026"/>
      <c r="G638" s="143"/>
    </row>
    <row r="639" spans="1:7" x14ac:dyDescent="0.3">
      <c r="A639" s="211"/>
      <c r="B639" s="212"/>
      <c r="C639" s="213"/>
      <c r="D639" s="214"/>
      <c r="E639" s="215"/>
      <c r="F639" s="1026"/>
      <c r="G639" s="143"/>
    </row>
    <row r="640" spans="1:7" x14ac:dyDescent="0.3">
      <c r="A640" s="211"/>
      <c r="B640" s="212"/>
      <c r="C640" s="213"/>
      <c r="D640" s="214"/>
      <c r="E640" s="215"/>
      <c r="F640" s="1026"/>
      <c r="G640" s="143"/>
    </row>
    <row r="641" spans="1:7" x14ac:dyDescent="0.3">
      <c r="A641" s="211"/>
      <c r="B641" s="212"/>
      <c r="C641" s="213"/>
      <c r="D641" s="214"/>
      <c r="E641" s="215"/>
      <c r="F641" s="1026"/>
      <c r="G641" s="143"/>
    </row>
    <row r="642" spans="1:7" x14ac:dyDescent="0.3">
      <c r="A642" s="211"/>
      <c r="B642" s="212"/>
      <c r="C642" s="213"/>
      <c r="D642" s="214"/>
      <c r="E642" s="215"/>
      <c r="F642" s="1026"/>
      <c r="G642" s="143"/>
    </row>
    <row r="643" spans="1:7" x14ac:dyDescent="0.3">
      <c r="A643" s="211"/>
      <c r="B643" s="212"/>
      <c r="C643" s="213"/>
      <c r="D643" s="214"/>
      <c r="E643" s="215"/>
      <c r="F643" s="1026"/>
      <c r="G643" s="143"/>
    </row>
    <row r="644" spans="1:7" x14ac:dyDescent="0.3">
      <c r="A644" s="211"/>
      <c r="B644" s="212"/>
      <c r="C644" s="213"/>
      <c r="D644" s="214"/>
      <c r="E644" s="215"/>
      <c r="F644" s="1026"/>
      <c r="G644" s="143"/>
    </row>
    <row r="645" spans="1:7" x14ac:dyDescent="0.3">
      <c r="A645" s="211"/>
      <c r="B645" s="212"/>
      <c r="C645" s="213"/>
      <c r="D645" s="214"/>
      <c r="E645" s="215"/>
      <c r="F645" s="1026"/>
      <c r="G645" s="143"/>
    </row>
    <row r="646" spans="1:7" x14ac:dyDescent="0.3">
      <c r="A646" s="211"/>
      <c r="B646" s="212"/>
      <c r="C646" s="213"/>
      <c r="D646" s="214"/>
      <c r="E646" s="215"/>
      <c r="F646" s="1026"/>
      <c r="G646" s="143"/>
    </row>
    <row r="647" spans="1:7" x14ac:dyDescent="0.3">
      <c r="A647" s="211"/>
      <c r="B647" s="212"/>
      <c r="C647" s="213"/>
      <c r="D647" s="214"/>
      <c r="E647" s="215"/>
      <c r="F647" s="1026"/>
      <c r="G647" s="143"/>
    </row>
    <row r="648" spans="1:7" x14ac:dyDescent="0.3">
      <c r="G648" s="143"/>
    </row>
    <row r="649" spans="1:7" x14ac:dyDescent="0.3">
      <c r="G649" s="143"/>
    </row>
    <row r="650" spans="1:7" x14ac:dyDescent="0.3">
      <c r="G650" s="143"/>
    </row>
    <row r="651" spans="1:7" x14ac:dyDescent="0.3">
      <c r="G651" s="143"/>
    </row>
    <row r="652" spans="1:7" x14ac:dyDescent="0.3">
      <c r="G652" s="143"/>
    </row>
    <row r="653" spans="1:7" x14ac:dyDescent="0.3">
      <c r="G653" s="143"/>
    </row>
    <row r="654" spans="1:7" x14ac:dyDescent="0.3">
      <c r="G654" s="143"/>
    </row>
  </sheetData>
  <mergeCells count="14">
    <mergeCell ref="A1:F1"/>
    <mergeCell ref="A3:F3"/>
    <mergeCell ref="A5:F5"/>
    <mergeCell ref="A99:E99"/>
    <mergeCell ref="A34:E34"/>
    <mergeCell ref="A176:E176"/>
    <mergeCell ref="A611:E611"/>
    <mergeCell ref="A629:E629"/>
    <mergeCell ref="A229:E229"/>
    <mergeCell ref="A298:E298"/>
    <mergeCell ref="A365:E365"/>
    <mergeCell ref="A445:E445"/>
    <mergeCell ref="A520:E520"/>
    <mergeCell ref="A555:E555"/>
  </mergeCells>
  <pageMargins left="0.7" right="0.5" top="0.7" bottom="0.5" header="0.5" footer="0.35"/>
  <pageSetup paperSize="9" scale="47" fitToHeight="19" orientation="portrait" r:id="rId1"/>
  <headerFooter alignWithMargins="0">
    <oddFooter>&amp;CPage &amp;P of &amp;N&amp;RBill No. 3.4</oddFooter>
  </headerFooter>
  <rowBreaks count="10" manualBreakCount="10">
    <brk id="34" max="5" man="1"/>
    <brk id="99" max="5" man="1"/>
    <brk id="176" max="5" man="1"/>
    <brk id="229" max="5" man="1"/>
    <brk id="298" max="5" man="1"/>
    <brk id="365" max="5" man="1"/>
    <brk id="445" max="5" man="1"/>
    <brk id="520" max="5" man="1"/>
    <brk id="555" max="5" man="1"/>
    <brk id="61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C46"/>
  <sheetViews>
    <sheetView view="pageBreakPreview" zoomScaleSheetLayoutView="100" workbookViewId="0">
      <selection activeCell="C9" sqref="C9:C34"/>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'Sedimentation Tanks'!A1</f>
        <v>TETU-AGUTHI WATER SUPPLY PROJECT</v>
      </c>
      <c r="B1" s="1798"/>
      <c r="C1" s="1799"/>
    </row>
    <row r="2" spans="1:3" ht="13" x14ac:dyDescent="0.25">
      <c r="A2" s="588"/>
      <c r="B2" s="592"/>
      <c r="C2" s="593"/>
    </row>
    <row r="3" spans="1:3" ht="13" x14ac:dyDescent="0.25">
      <c r="A3" s="1797" t="str">
        <f>'Sedimentation Tanks'!A3:F3</f>
        <v>BILL No. 3.3</v>
      </c>
      <c r="B3" s="1798"/>
      <c r="C3" s="1799"/>
    </row>
    <row r="4" spans="1:3" x14ac:dyDescent="0.25">
      <c r="A4" s="588"/>
      <c r="B4" s="590"/>
      <c r="C4" s="591"/>
    </row>
    <row r="5" spans="1:3" ht="13" x14ac:dyDescent="0.25">
      <c r="A5" s="1786" t="s">
        <v>2023</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587"/>
    </row>
    <row r="10" spans="1:3" x14ac:dyDescent="0.25">
      <c r="A10" s="601"/>
      <c r="B10" s="755" t="s">
        <v>2282</v>
      </c>
      <c r="C10" s="587"/>
    </row>
    <row r="11" spans="1:3" x14ac:dyDescent="0.25">
      <c r="A11" s="588"/>
      <c r="B11" s="599"/>
      <c r="C11" s="587"/>
    </row>
    <row r="12" spans="1:3" x14ac:dyDescent="0.25">
      <c r="A12" s="601"/>
      <c r="B12" s="755" t="s">
        <v>2283</v>
      </c>
      <c r="C12" s="587"/>
    </row>
    <row r="13" spans="1:3" x14ac:dyDescent="0.25">
      <c r="A13" s="588"/>
      <c r="B13" s="599"/>
      <c r="C13" s="587"/>
    </row>
    <row r="14" spans="1:3" x14ac:dyDescent="0.25">
      <c r="A14" s="601"/>
      <c r="B14" s="602" t="s">
        <v>2284</v>
      </c>
      <c r="C14" s="587"/>
    </row>
    <row r="15" spans="1:3" x14ac:dyDescent="0.25">
      <c r="A15" s="588"/>
      <c r="B15" s="599"/>
      <c r="C15" s="587"/>
    </row>
    <row r="16" spans="1:3" x14ac:dyDescent="0.25">
      <c r="A16" s="601"/>
      <c r="B16" s="602" t="s">
        <v>2285</v>
      </c>
      <c r="C16" s="587"/>
    </row>
    <row r="17" spans="1:3" s="589" customFormat="1" x14ac:dyDescent="0.25">
      <c r="A17" s="588"/>
      <c r="B17" s="599"/>
    </row>
    <row r="18" spans="1:3" x14ac:dyDescent="0.25">
      <c r="A18" s="601"/>
      <c r="B18" s="602" t="s">
        <v>2286</v>
      </c>
      <c r="C18" s="587"/>
    </row>
    <row r="19" spans="1:3" s="589" customFormat="1" x14ac:dyDescent="0.25">
      <c r="A19" s="588"/>
      <c r="B19" s="599"/>
    </row>
    <row r="20" spans="1:3" x14ac:dyDescent="0.25">
      <c r="A20" s="601"/>
      <c r="B20" s="602" t="s">
        <v>2287</v>
      </c>
      <c r="C20" s="587"/>
    </row>
    <row r="21" spans="1:3" s="589" customFormat="1" x14ac:dyDescent="0.25">
      <c r="A21" s="588"/>
      <c r="B21" s="599"/>
    </row>
    <row r="22" spans="1:3" x14ac:dyDescent="0.25">
      <c r="A22" s="601"/>
      <c r="B22" s="755" t="s">
        <v>2288</v>
      </c>
      <c r="C22" s="587"/>
    </row>
    <row r="23" spans="1:3" s="589" customFormat="1" x14ac:dyDescent="0.25">
      <c r="A23" s="588"/>
      <c r="B23" s="599"/>
    </row>
    <row r="24" spans="1:3" x14ac:dyDescent="0.25">
      <c r="A24" s="601"/>
      <c r="B24" s="755" t="s">
        <v>2289</v>
      </c>
      <c r="C24" s="587"/>
    </row>
    <row r="25" spans="1:3" s="589" customFormat="1" x14ac:dyDescent="0.25">
      <c r="A25" s="588"/>
      <c r="B25" s="599"/>
    </row>
    <row r="26" spans="1:3" x14ac:dyDescent="0.25">
      <c r="A26" s="601"/>
      <c r="B26" s="755" t="s">
        <v>2290</v>
      </c>
      <c r="C26" s="587"/>
    </row>
    <row r="27" spans="1:3" s="589" customFormat="1" x14ac:dyDescent="0.25">
      <c r="A27" s="588"/>
      <c r="B27" s="599"/>
    </row>
    <row r="28" spans="1:3" x14ac:dyDescent="0.25">
      <c r="A28" s="601"/>
      <c r="B28" s="755" t="s">
        <v>2291</v>
      </c>
      <c r="C28" s="587"/>
    </row>
    <row r="29" spans="1:3" s="589" customFormat="1" x14ac:dyDescent="0.25">
      <c r="A29" s="588"/>
      <c r="B29" s="599"/>
    </row>
    <row r="30" spans="1:3" x14ac:dyDescent="0.25">
      <c r="A30" s="601"/>
      <c r="B30" s="755" t="s">
        <v>2292</v>
      </c>
      <c r="C30" s="587"/>
    </row>
    <row r="31" spans="1:3" s="589" customFormat="1" x14ac:dyDescent="0.25">
      <c r="A31" s="588"/>
      <c r="B31" s="599"/>
    </row>
    <row r="32" spans="1:3" x14ac:dyDescent="0.25">
      <c r="A32" s="588"/>
      <c r="B32" s="599"/>
      <c r="C32" s="587"/>
    </row>
    <row r="33" spans="1:3" s="589" customFormat="1" x14ac:dyDescent="0.25">
      <c r="A33" s="604"/>
      <c r="B33" s="605"/>
    </row>
    <row r="34" spans="1:3" ht="13.5" thickBot="1" x14ac:dyDescent="0.3">
      <c r="A34" s="1792" t="s">
        <v>1567</v>
      </c>
      <c r="B34" s="1793"/>
      <c r="C34" s="587"/>
    </row>
    <row r="35" spans="1:3" s="589" customFormat="1" x14ac:dyDescent="0.25">
      <c r="A35" s="588"/>
      <c r="B35" s="608"/>
      <c r="C35" s="609"/>
    </row>
    <row r="36" spans="1:3" x14ac:dyDescent="0.25">
      <c r="A36" s="588"/>
      <c r="B36" s="608"/>
      <c r="C36" s="609"/>
    </row>
    <row r="37" spans="1:3" s="589" customFormat="1" x14ac:dyDescent="0.25">
      <c r="A37" s="588"/>
      <c r="B37" s="608"/>
      <c r="C37" s="609"/>
    </row>
    <row r="38" spans="1:3" x14ac:dyDescent="0.25">
      <c r="A38" s="588"/>
      <c r="B38" s="608"/>
      <c r="C38" s="609"/>
    </row>
    <row r="39" spans="1:3" x14ac:dyDescent="0.25">
      <c r="A39" s="588"/>
      <c r="B39" s="608"/>
      <c r="C39" s="609"/>
    </row>
    <row r="40" spans="1:3" x14ac:dyDescent="0.25">
      <c r="A40" s="588"/>
      <c r="B40" s="608"/>
      <c r="C40" s="609"/>
    </row>
    <row r="41" spans="1:3" x14ac:dyDescent="0.25">
      <c r="A41" s="588"/>
      <c r="B41" s="608"/>
      <c r="C41" s="609"/>
    </row>
    <row r="42" spans="1:3" x14ac:dyDescent="0.25">
      <c r="A42" s="588"/>
      <c r="B42" s="608"/>
      <c r="C42" s="609"/>
    </row>
    <row r="43" spans="1:3" x14ac:dyDescent="0.25">
      <c r="A43" s="588"/>
      <c r="B43" s="608"/>
      <c r="C43" s="609"/>
    </row>
    <row r="44" spans="1:3" ht="13" thickBot="1" x14ac:dyDescent="0.3">
      <c r="A44" s="594"/>
      <c r="B44" s="610"/>
      <c r="C44" s="611"/>
    </row>
    <row r="46" spans="1:3" x14ac:dyDescent="0.25">
      <c r="C46" s="612"/>
    </row>
  </sheetData>
  <mergeCells count="4">
    <mergeCell ref="A34:B34"/>
    <mergeCell ref="A1:C1"/>
    <mergeCell ref="A3:C3"/>
    <mergeCell ref="A5:C5"/>
  </mergeCells>
  <pageMargins left="0.5" right="0.5" top="1" bottom="1" header="0.5" footer="0.5"/>
  <pageSetup paperSize="9" scale="90" orientation="portrait" r:id="rId1"/>
  <headerFooter alignWithMargins="0">
    <oddHeader>&amp;C&amp;"Arial,Bold"&amp;12BILL No. 3.4 COLLECTION SHEET</oddHeader>
    <oddFooter>&amp;C&amp;"Arial,Regular"Page &amp;P of &amp;N&amp;RCollection Sheet - Bill No. 3.4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J357"/>
  <sheetViews>
    <sheetView view="pageBreakPreview" topLeftCell="A301" zoomScaleSheetLayoutView="100" workbookViewId="0">
      <selection activeCell="B31" sqref="B31"/>
    </sheetView>
  </sheetViews>
  <sheetFormatPr defaultColWidth="9.7265625" defaultRowHeight="13" x14ac:dyDescent="0.25"/>
  <cols>
    <col min="1" max="1" width="10" style="220" customWidth="1"/>
    <col min="2" max="2" width="54.54296875" style="220" customWidth="1"/>
    <col min="3" max="3" width="6.26953125" style="222" customWidth="1"/>
    <col min="4" max="4" width="10.1796875" style="223" bestFit="1" customWidth="1"/>
    <col min="5" max="5" width="16.1796875" style="224" customWidth="1"/>
    <col min="6" max="6" width="16.54296875" style="225" customWidth="1"/>
    <col min="7" max="7" width="8" style="220" customWidth="1"/>
    <col min="8" max="8" width="13.7265625" style="220" customWidth="1"/>
    <col min="9" max="9" width="11.7265625" style="220" customWidth="1"/>
    <col min="10" max="254" width="8" style="220" customWidth="1"/>
    <col min="255" max="16384" width="9.7265625" style="220"/>
  </cols>
  <sheetData>
    <row r="1" spans="1:6" s="219" customFormat="1" x14ac:dyDescent="0.25">
      <c r="A1" s="1840" t="str">
        <f>Filters!A1:F1</f>
        <v>TETU-AGUTHI WATER SUPPLY PROJECT</v>
      </c>
      <c r="B1" s="1841"/>
      <c r="C1" s="1841"/>
      <c r="D1" s="1841"/>
      <c r="E1" s="1841"/>
      <c r="F1" s="1842"/>
    </row>
    <row r="2" spans="1:6" s="219" customFormat="1" x14ac:dyDescent="0.25">
      <c r="A2" s="468"/>
      <c r="B2" s="531"/>
      <c r="C2" s="531"/>
      <c r="D2" s="531"/>
      <c r="E2" s="531"/>
      <c r="F2" s="532"/>
    </row>
    <row r="3" spans="1:6" x14ac:dyDescent="0.25">
      <c r="A3" s="1806" t="s">
        <v>1041</v>
      </c>
      <c r="B3" s="1807"/>
      <c r="C3" s="1807"/>
      <c r="D3" s="1807"/>
      <c r="E3" s="1807"/>
      <c r="F3" s="1808"/>
    </row>
    <row r="4" spans="1:6" x14ac:dyDescent="0.25">
      <c r="A4" s="471"/>
      <c r="B4" s="484"/>
      <c r="C4" s="484"/>
      <c r="D4" s="484"/>
      <c r="E4" s="484"/>
      <c r="F4" s="485"/>
    </row>
    <row r="5" spans="1:6" ht="12.75" customHeight="1" x14ac:dyDescent="0.25">
      <c r="A5" s="1840" t="s">
        <v>2131</v>
      </c>
      <c r="B5" s="1841"/>
      <c r="C5" s="1841"/>
      <c r="D5" s="1841"/>
      <c r="E5" s="1841"/>
      <c r="F5" s="1842"/>
    </row>
    <row r="6" spans="1:6" ht="13.5" thickBot="1" x14ac:dyDescent="0.3">
      <c r="A6" s="472"/>
      <c r="B6" s="473"/>
      <c r="C6" s="474"/>
      <c r="D6" s="475"/>
      <c r="E6" s="476"/>
      <c r="F6" s="502"/>
    </row>
    <row r="7" spans="1:6" x14ac:dyDescent="0.25">
      <c r="A7" s="503" t="s">
        <v>0</v>
      </c>
      <c r="B7" s="504" t="s">
        <v>1</v>
      </c>
      <c r="C7" s="504" t="s">
        <v>2</v>
      </c>
      <c r="D7" s="505" t="s">
        <v>3</v>
      </c>
      <c r="E7" s="528" t="s">
        <v>4</v>
      </c>
      <c r="F7" s="529" t="s">
        <v>5</v>
      </c>
    </row>
    <row r="8" spans="1:6" ht="13.5" thickBot="1" x14ac:dyDescent="0.3">
      <c r="A8" s="506" t="s">
        <v>6</v>
      </c>
      <c r="B8" s="507"/>
      <c r="C8" s="508"/>
      <c r="D8" s="509"/>
      <c r="E8" s="530" t="s">
        <v>250</v>
      </c>
      <c r="F8" s="510" t="s">
        <v>250</v>
      </c>
    </row>
    <row r="9" spans="1:6" x14ac:dyDescent="0.25">
      <c r="A9" s="511"/>
      <c r="B9" s="512"/>
      <c r="C9" s="513"/>
      <c r="D9" s="514"/>
      <c r="E9" s="515"/>
      <c r="F9" s="516"/>
    </row>
    <row r="10" spans="1:6" s="539" customFormat="1" x14ac:dyDescent="0.25">
      <c r="A10" s="534">
        <v>1</v>
      </c>
      <c r="B10" s="535" t="s">
        <v>8</v>
      </c>
      <c r="C10" s="536"/>
      <c r="D10" s="537"/>
      <c r="E10" s="538"/>
    </row>
    <row r="11" spans="1:6" x14ac:dyDescent="0.25">
      <c r="A11" s="519"/>
      <c r="B11" s="379"/>
      <c r="C11" s="520"/>
      <c r="D11" s="514"/>
      <c r="E11" s="521"/>
      <c r="F11" s="220"/>
    </row>
    <row r="12" spans="1:6" ht="25" x14ac:dyDescent="0.25">
      <c r="A12" s="519">
        <v>1.1000000000000001</v>
      </c>
      <c r="B12" s="533" t="s">
        <v>1042</v>
      </c>
      <c r="C12" s="520" t="s">
        <v>9</v>
      </c>
      <c r="D12" s="514" t="s">
        <v>10</v>
      </c>
      <c r="E12" s="521"/>
      <c r="F12" s="220"/>
    </row>
    <row r="13" spans="1:6" x14ac:dyDescent="0.25">
      <c r="A13" s="519"/>
      <c r="B13" s="379"/>
      <c r="C13" s="520"/>
      <c r="D13" s="514"/>
      <c r="E13" s="521"/>
      <c r="F13" s="220"/>
    </row>
    <row r="14" spans="1:6" ht="25" x14ac:dyDescent="0.25">
      <c r="A14" s="519">
        <v>1.2</v>
      </c>
      <c r="B14" s="379" t="s">
        <v>550</v>
      </c>
      <c r="C14" s="520" t="s">
        <v>9</v>
      </c>
      <c r="D14" s="514" t="s">
        <v>10</v>
      </c>
      <c r="E14" s="521"/>
      <c r="F14" s="220"/>
    </row>
    <row r="15" spans="1:6" x14ac:dyDescent="0.25">
      <c r="A15" s="519"/>
      <c r="B15" s="379"/>
      <c r="C15" s="520"/>
      <c r="D15" s="514"/>
      <c r="E15" s="521"/>
      <c r="F15" s="220"/>
    </row>
    <row r="16" spans="1:6" s="539" customFormat="1" x14ac:dyDescent="0.25">
      <c r="A16" s="534">
        <v>2</v>
      </c>
      <c r="B16" s="535" t="s">
        <v>13</v>
      </c>
      <c r="C16" s="536"/>
      <c r="D16" s="537"/>
      <c r="E16" s="538"/>
    </row>
    <row r="17" spans="1:6" x14ac:dyDescent="0.25">
      <c r="A17" s="519"/>
      <c r="B17" s="379"/>
      <c r="C17" s="520"/>
      <c r="D17" s="514"/>
      <c r="E17" s="521"/>
      <c r="F17" s="220"/>
    </row>
    <row r="18" spans="1:6" ht="37.5" x14ac:dyDescent="0.25">
      <c r="A18" s="519"/>
      <c r="B18" s="379" t="s">
        <v>552</v>
      </c>
      <c r="C18" s="520"/>
      <c r="D18" s="514"/>
      <c r="E18" s="521"/>
      <c r="F18" s="220"/>
    </row>
    <row r="19" spans="1:6" x14ac:dyDescent="0.25">
      <c r="A19" s="519"/>
      <c r="B19" s="379"/>
      <c r="C19" s="520"/>
      <c r="D19" s="514"/>
      <c r="E19" s="521"/>
      <c r="F19" s="220"/>
    </row>
    <row r="20" spans="1:6" ht="25.5" x14ac:dyDescent="0.25">
      <c r="A20" s="519"/>
      <c r="B20" s="77" t="s">
        <v>1030</v>
      </c>
      <c r="C20" s="520"/>
      <c r="D20" s="514"/>
      <c r="E20" s="521"/>
      <c r="F20" s="220"/>
    </row>
    <row r="21" spans="1:6" x14ac:dyDescent="0.25">
      <c r="A21" s="519"/>
      <c r="B21" s="379"/>
      <c r="C21" s="520"/>
      <c r="D21" s="514"/>
      <c r="E21" s="521"/>
      <c r="F21" s="220"/>
    </row>
    <row r="22" spans="1:6" ht="37.5" x14ac:dyDescent="0.25">
      <c r="A22" s="519"/>
      <c r="B22" s="77" t="s">
        <v>254</v>
      </c>
      <c r="C22" s="520"/>
      <c r="D22" s="514"/>
      <c r="E22" s="521"/>
      <c r="F22" s="220"/>
    </row>
    <row r="23" spans="1:6" x14ac:dyDescent="0.25">
      <c r="A23" s="519"/>
      <c r="B23" s="379"/>
      <c r="C23" s="520"/>
      <c r="D23" s="514"/>
      <c r="E23" s="521"/>
      <c r="F23" s="220"/>
    </row>
    <row r="24" spans="1:6" s="542" customFormat="1" ht="14.5" x14ac:dyDescent="0.25">
      <c r="A24" s="540">
        <v>2.1</v>
      </c>
      <c r="B24" s="367" t="s">
        <v>255</v>
      </c>
      <c r="C24" s="368" t="s">
        <v>14</v>
      </c>
      <c r="D24" s="537">
        <v>253</v>
      </c>
      <c r="E24" s="541"/>
    </row>
    <row r="25" spans="1:6" x14ac:dyDescent="0.25">
      <c r="A25" s="519"/>
      <c r="B25" s="379"/>
      <c r="C25" s="520"/>
      <c r="D25" s="514"/>
      <c r="E25" s="541"/>
      <c r="F25" s="220"/>
    </row>
    <row r="26" spans="1:6" s="542" customFormat="1" ht="14.5" x14ac:dyDescent="0.25">
      <c r="A26" s="540">
        <v>2.2000000000000002</v>
      </c>
      <c r="B26" s="367" t="s">
        <v>256</v>
      </c>
      <c r="C26" s="368" t="s">
        <v>14</v>
      </c>
      <c r="D26" s="537">
        <v>253</v>
      </c>
      <c r="E26" s="541"/>
    </row>
    <row r="27" spans="1:6" x14ac:dyDescent="0.25">
      <c r="A27" s="519"/>
      <c r="B27" s="379"/>
      <c r="C27" s="520"/>
      <c r="D27" s="514"/>
      <c r="E27" s="541"/>
      <c r="F27" s="220"/>
    </row>
    <row r="28" spans="1:6" s="542" customFormat="1" ht="14.5" x14ac:dyDescent="0.25">
      <c r="A28" s="540">
        <v>2.2999999999999998</v>
      </c>
      <c r="B28" s="367" t="s">
        <v>257</v>
      </c>
      <c r="C28" s="368" t="s">
        <v>14</v>
      </c>
      <c r="D28" s="537">
        <v>253</v>
      </c>
      <c r="E28" s="541"/>
    </row>
    <row r="29" spans="1:6" x14ac:dyDescent="0.25">
      <c r="A29" s="519"/>
      <c r="B29" s="379"/>
      <c r="C29" s="520"/>
      <c r="D29" s="514"/>
      <c r="E29" s="541"/>
      <c r="F29" s="220"/>
    </row>
    <row r="30" spans="1:6" s="542" customFormat="1" ht="14.5" x14ac:dyDescent="0.25">
      <c r="A30" s="540">
        <v>2.4</v>
      </c>
      <c r="B30" s="367" t="s">
        <v>258</v>
      </c>
      <c r="C30" s="368" t="s">
        <v>14</v>
      </c>
      <c r="D30" s="537">
        <v>164</v>
      </c>
      <c r="E30" s="541"/>
    </row>
    <row r="31" spans="1:6" x14ac:dyDescent="0.25">
      <c r="A31" s="519"/>
      <c r="B31" s="379"/>
      <c r="C31" s="520"/>
      <c r="D31" s="514"/>
      <c r="E31" s="521"/>
      <c r="F31" s="220"/>
    </row>
    <row r="32" spans="1:6" ht="50" x14ac:dyDescent="0.25">
      <c r="A32" s="519">
        <v>2.6</v>
      </c>
      <c r="B32" s="379" t="s">
        <v>553</v>
      </c>
      <c r="C32" s="520" t="s">
        <v>14</v>
      </c>
      <c r="D32" s="514">
        <v>541</v>
      </c>
      <c r="E32" s="521"/>
      <c r="F32" s="220"/>
    </row>
    <row r="33" spans="1:6" x14ac:dyDescent="0.25">
      <c r="A33" s="519"/>
      <c r="B33" s="379"/>
      <c r="C33" s="520"/>
      <c r="D33" s="514"/>
      <c r="E33" s="521"/>
      <c r="F33" s="220"/>
    </row>
    <row r="34" spans="1:6" ht="25" x14ac:dyDescent="0.25">
      <c r="A34" s="519">
        <v>2.7</v>
      </c>
      <c r="B34" s="379" t="s">
        <v>554</v>
      </c>
      <c r="C34" s="520" t="s">
        <v>14</v>
      </c>
      <c r="D34" s="514">
        <v>70</v>
      </c>
      <c r="E34" s="521"/>
      <c r="F34" s="220"/>
    </row>
    <row r="35" spans="1:6" x14ac:dyDescent="0.25">
      <c r="A35" s="519"/>
      <c r="B35" s="379"/>
      <c r="C35" s="520"/>
      <c r="D35" s="514"/>
      <c r="E35" s="521"/>
      <c r="F35" s="220"/>
    </row>
    <row r="36" spans="1:6" ht="25" x14ac:dyDescent="0.25">
      <c r="A36" s="519">
        <v>2.8</v>
      </c>
      <c r="B36" s="379" t="s">
        <v>555</v>
      </c>
      <c r="C36" s="520" t="s">
        <v>14</v>
      </c>
      <c r="D36" s="520">
        <v>57</v>
      </c>
      <c r="E36" s="521"/>
      <c r="F36" s="220"/>
    </row>
    <row r="37" spans="1:6" x14ac:dyDescent="0.25">
      <c r="A37" s="519"/>
      <c r="B37" s="379"/>
      <c r="C37" s="520"/>
      <c r="D37" s="514"/>
      <c r="E37" s="521"/>
      <c r="F37" s="220"/>
    </row>
    <row r="38" spans="1:6" ht="25" x14ac:dyDescent="0.25">
      <c r="A38" s="519">
        <v>2.9</v>
      </c>
      <c r="B38" s="379" t="s">
        <v>265</v>
      </c>
      <c r="C38" s="520" t="s">
        <v>14</v>
      </c>
      <c r="D38" s="520">
        <v>95</v>
      </c>
      <c r="E38" s="521"/>
      <c r="F38" s="220"/>
    </row>
    <row r="39" spans="1:6" x14ac:dyDescent="0.25">
      <c r="A39" s="519"/>
      <c r="B39" s="379"/>
      <c r="C39" s="520"/>
      <c r="D39" s="514"/>
      <c r="E39" s="521"/>
      <c r="F39" s="220"/>
    </row>
    <row r="40" spans="1:6" ht="25" x14ac:dyDescent="0.25">
      <c r="A40" s="522">
        <v>2.1</v>
      </c>
      <c r="B40" s="379" t="s">
        <v>266</v>
      </c>
      <c r="C40" s="520" t="s">
        <v>14</v>
      </c>
      <c r="D40" s="520">
        <v>38</v>
      </c>
      <c r="E40" s="521"/>
      <c r="F40" s="220"/>
    </row>
    <row r="41" spans="1:6" x14ac:dyDescent="0.25">
      <c r="A41" s="519"/>
      <c r="B41" s="379"/>
      <c r="C41" s="520"/>
      <c r="D41" s="514"/>
      <c r="E41" s="521"/>
      <c r="F41" s="220"/>
    </row>
    <row r="42" spans="1:6" s="539" customFormat="1" x14ac:dyDescent="0.25">
      <c r="A42" s="534">
        <v>3</v>
      </c>
      <c r="B42" s="535" t="s">
        <v>16</v>
      </c>
      <c r="C42" s="536"/>
      <c r="D42" s="537"/>
      <c r="E42" s="538"/>
    </row>
    <row r="43" spans="1:6" x14ac:dyDescent="0.25">
      <c r="A43" s="519"/>
      <c r="B43" s="379"/>
      <c r="C43" s="520"/>
      <c r="D43" s="514"/>
      <c r="E43" s="521"/>
      <c r="F43" s="220"/>
    </row>
    <row r="44" spans="1:6" s="542" customFormat="1" x14ac:dyDescent="0.25">
      <c r="A44" s="540"/>
      <c r="B44" s="535" t="s">
        <v>17</v>
      </c>
      <c r="C44" s="368"/>
      <c r="D44" s="537"/>
      <c r="E44" s="541"/>
    </row>
    <row r="45" spans="1:6" x14ac:dyDescent="0.25">
      <c r="A45" s="519"/>
      <c r="B45" s="379"/>
      <c r="C45" s="520"/>
      <c r="D45" s="514"/>
      <c r="E45" s="521"/>
      <c r="F45" s="220"/>
    </row>
    <row r="46" spans="1:6" ht="25" x14ac:dyDescent="0.25">
      <c r="A46" s="519"/>
      <c r="B46" s="379" t="s">
        <v>556</v>
      </c>
      <c r="C46" s="520"/>
      <c r="D46" s="514"/>
      <c r="E46" s="521"/>
      <c r="F46" s="220"/>
    </row>
    <row r="47" spans="1:6" x14ac:dyDescent="0.25">
      <c r="A47" s="519"/>
      <c r="B47" s="379"/>
      <c r="C47" s="520"/>
      <c r="D47" s="514"/>
      <c r="E47" s="521"/>
      <c r="F47" s="220"/>
    </row>
    <row r="48" spans="1:6" s="542" customFormat="1" ht="14.5" x14ac:dyDescent="0.25">
      <c r="A48" s="540">
        <v>3.1</v>
      </c>
      <c r="B48" s="367" t="s">
        <v>557</v>
      </c>
      <c r="C48" s="368" t="s">
        <v>14</v>
      </c>
      <c r="D48" s="537">
        <v>30</v>
      </c>
      <c r="E48" s="541"/>
    </row>
    <row r="49" spans="1:6" x14ac:dyDescent="0.25">
      <c r="A49" s="519"/>
      <c r="B49" s="379"/>
      <c r="C49" s="520"/>
      <c r="D49" s="514"/>
      <c r="E49" s="521"/>
      <c r="F49" s="220"/>
    </row>
    <row r="50" spans="1:6" ht="13.5" thickBot="1" x14ac:dyDescent="0.3">
      <c r="A50" s="1843" t="s">
        <v>52</v>
      </c>
      <c r="B50" s="1844"/>
      <c r="C50" s="1844"/>
      <c r="D50" s="1844"/>
      <c r="E50" s="1845"/>
      <c r="F50" s="220"/>
    </row>
    <row r="51" spans="1:6" s="542" customFormat="1" ht="14.5" x14ac:dyDescent="0.25">
      <c r="A51" s="540">
        <v>3.2</v>
      </c>
      <c r="B51" s="367" t="s">
        <v>558</v>
      </c>
      <c r="C51" s="368" t="s">
        <v>14</v>
      </c>
      <c r="D51" s="537">
        <v>275</v>
      </c>
      <c r="E51" s="541"/>
    </row>
    <row r="52" spans="1:6" x14ac:dyDescent="0.25">
      <c r="A52" s="519"/>
      <c r="B52" s="379"/>
      <c r="C52" s="520"/>
      <c r="D52" s="514"/>
      <c r="E52" s="521"/>
      <c r="F52" s="220"/>
    </row>
    <row r="53" spans="1:6" s="542" customFormat="1" x14ac:dyDescent="0.25">
      <c r="A53" s="540"/>
      <c r="B53" s="535" t="s">
        <v>18</v>
      </c>
      <c r="C53" s="368"/>
      <c r="D53" s="537"/>
      <c r="E53" s="541"/>
    </row>
    <row r="54" spans="1:6" x14ac:dyDescent="0.25">
      <c r="A54" s="519"/>
      <c r="B54" s="379"/>
      <c r="C54" s="520"/>
      <c r="D54" s="514"/>
      <c r="E54" s="521"/>
      <c r="F54" s="220"/>
    </row>
    <row r="55" spans="1:6" ht="25" x14ac:dyDescent="0.25">
      <c r="A55" s="519"/>
      <c r="B55" s="379" t="s">
        <v>559</v>
      </c>
      <c r="C55" s="520"/>
      <c r="D55" s="514"/>
      <c r="E55" s="521"/>
      <c r="F55" s="220"/>
    </row>
    <row r="56" spans="1:6" x14ac:dyDescent="0.25">
      <c r="A56" s="519"/>
      <c r="B56" s="379"/>
      <c r="C56" s="520"/>
      <c r="D56" s="514"/>
      <c r="E56" s="521"/>
      <c r="F56" s="220"/>
    </row>
    <row r="57" spans="1:6" s="542" customFormat="1" x14ac:dyDescent="0.25">
      <c r="A57" s="540"/>
      <c r="B57" s="535" t="s">
        <v>560</v>
      </c>
      <c r="C57" s="368"/>
      <c r="D57" s="537"/>
      <c r="E57" s="541"/>
    </row>
    <row r="58" spans="1:6" x14ac:dyDescent="0.25">
      <c r="A58" s="519"/>
      <c r="B58" s="379"/>
      <c r="C58" s="520"/>
      <c r="D58" s="514"/>
      <c r="E58" s="521"/>
      <c r="F58" s="220"/>
    </row>
    <row r="59" spans="1:6" s="542" customFormat="1" ht="14.5" x14ac:dyDescent="0.25">
      <c r="A59" s="540">
        <v>3.3</v>
      </c>
      <c r="B59" s="367" t="s">
        <v>561</v>
      </c>
      <c r="C59" s="368" t="s">
        <v>14</v>
      </c>
      <c r="D59" s="537">
        <v>12</v>
      </c>
      <c r="E59" s="541"/>
    </row>
    <row r="60" spans="1:6" x14ac:dyDescent="0.25">
      <c r="A60" s="519"/>
      <c r="B60" s="379"/>
      <c r="C60" s="520"/>
      <c r="D60" s="514"/>
      <c r="E60" s="521"/>
      <c r="F60" s="220"/>
    </row>
    <row r="61" spans="1:6" s="542" customFormat="1" x14ac:dyDescent="0.25">
      <c r="A61" s="540"/>
      <c r="B61" s="535" t="s">
        <v>562</v>
      </c>
      <c r="C61" s="368"/>
      <c r="D61" s="537"/>
      <c r="E61" s="541"/>
    </row>
    <row r="62" spans="1:6" x14ac:dyDescent="0.25">
      <c r="A62" s="519"/>
      <c r="B62" s="379"/>
      <c r="C62" s="520"/>
      <c r="D62" s="514"/>
      <c r="E62" s="521"/>
      <c r="F62" s="220"/>
    </row>
    <row r="63" spans="1:6" ht="26" x14ac:dyDescent="0.25">
      <c r="A63" s="519"/>
      <c r="B63" s="518" t="s">
        <v>563</v>
      </c>
      <c r="C63" s="520"/>
      <c r="D63" s="514"/>
      <c r="E63" s="521"/>
      <c r="F63" s="220"/>
    </row>
    <row r="64" spans="1:6" x14ac:dyDescent="0.25">
      <c r="A64" s="519"/>
      <c r="B64" s="379"/>
      <c r="C64" s="520"/>
      <c r="D64" s="514"/>
      <c r="E64" s="521"/>
      <c r="F64" s="220"/>
    </row>
    <row r="65" spans="1:6" s="542" customFormat="1" ht="14.5" x14ac:dyDescent="0.25">
      <c r="A65" s="540">
        <v>3.4</v>
      </c>
      <c r="B65" s="367" t="s">
        <v>564</v>
      </c>
      <c r="C65" s="368" t="s">
        <v>14</v>
      </c>
      <c r="D65" s="537">
        <v>68</v>
      </c>
      <c r="E65" s="541"/>
    </row>
    <row r="66" spans="1:6" x14ac:dyDescent="0.25">
      <c r="A66" s="519"/>
      <c r="B66" s="379"/>
      <c r="C66" s="520"/>
      <c r="D66" s="514"/>
      <c r="E66" s="521"/>
      <c r="F66" s="220"/>
    </row>
    <row r="67" spans="1:6" s="542" customFormat="1" ht="14.5" x14ac:dyDescent="0.25">
      <c r="A67" s="540">
        <v>3.5</v>
      </c>
      <c r="B67" s="367" t="s">
        <v>565</v>
      </c>
      <c r="C67" s="368" t="s">
        <v>14</v>
      </c>
      <c r="D67" s="537">
        <v>34</v>
      </c>
      <c r="E67" s="541"/>
    </row>
    <row r="68" spans="1:6" x14ac:dyDescent="0.25">
      <c r="A68" s="519"/>
      <c r="B68" s="379"/>
      <c r="C68" s="520"/>
      <c r="D68" s="514"/>
      <c r="E68" s="521"/>
      <c r="F68" s="220"/>
    </row>
    <row r="69" spans="1:6" s="542" customFormat="1" ht="14.5" x14ac:dyDescent="0.25">
      <c r="A69" s="540">
        <v>3.6</v>
      </c>
      <c r="B69" s="367" t="s">
        <v>566</v>
      </c>
      <c r="C69" s="368" t="s">
        <v>14</v>
      </c>
      <c r="D69" s="537">
        <v>1</v>
      </c>
      <c r="E69" s="541"/>
    </row>
    <row r="70" spans="1:6" x14ac:dyDescent="0.25">
      <c r="A70" s="519"/>
      <c r="B70" s="379"/>
      <c r="C70" s="520"/>
      <c r="D70" s="514"/>
      <c r="E70" s="521"/>
      <c r="F70" s="220"/>
    </row>
    <row r="71" spans="1:6" s="542" customFormat="1" ht="14.5" x14ac:dyDescent="0.25">
      <c r="A71" s="540">
        <v>3.7</v>
      </c>
      <c r="B71" s="367" t="s">
        <v>567</v>
      </c>
      <c r="C71" s="368" t="s">
        <v>14</v>
      </c>
      <c r="D71" s="537">
        <v>1</v>
      </c>
      <c r="E71" s="541"/>
    </row>
    <row r="72" spans="1:6" x14ac:dyDescent="0.25">
      <c r="A72" s="519"/>
      <c r="B72" s="379"/>
      <c r="C72" s="520"/>
      <c r="D72" s="514"/>
      <c r="E72" s="521"/>
      <c r="F72" s="220"/>
    </row>
    <row r="73" spans="1:6" s="542" customFormat="1" ht="14.5" x14ac:dyDescent="0.25">
      <c r="A73" s="540">
        <v>3.8</v>
      </c>
      <c r="B73" s="367" t="s">
        <v>568</v>
      </c>
      <c r="C73" s="368" t="s">
        <v>14</v>
      </c>
      <c r="D73" s="537">
        <v>1</v>
      </c>
      <c r="E73" s="541"/>
    </row>
    <row r="74" spans="1:6" x14ac:dyDescent="0.25">
      <c r="A74" s="519"/>
      <c r="B74" s="379"/>
      <c r="C74" s="520"/>
      <c r="D74" s="514"/>
      <c r="E74" s="521"/>
      <c r="F74" s="220"/>
    </row>
    <row r="75" spans="1:6" s="542" customFormat="1" x14ac:dyDescent="0.25">
      <c r="A75" s="540"/>
      <c r="B75" s="535" t="s">
        <v>569</v>
      </c>
      <c r="C75" s="368"/>
      <c r="D75" s="537"/>
      <c r="E75" s="541"/>
    </row>
    <row r="76" spans="1:6" x14ac:dyDescent="0.25">
      <c r="A76" s="519"/>
      <c r="B76" s="379"/>
      <c r="C76" s="520"/>
      <c r="D76" s="514"/>
      <c r="E76" s="521"/>
      <c r="F76" s="220"/>
    </row>
    <row r="77" spans="1:6" s="542" customFormat="1" ht="14.5" x14ac:dyDescent="0.25">
      <c r="A77" s="540">
        <v>3.9</v>
      </c>
      <c r="B77" s="367" t="s">
        <v>570</v>
      </c>
      <c r="C77" s="368" t="s">
        <v>14</v>
      </c>
      <c r="D77" s="537">
        <v>43</v>
      </c>
      <c r="E77" s="541"/>
    </row>
    <row r="78" spans="1:6" x14ac:dyDescent="0.25">
      <c r="A78" s="519"/>
      <c r="B78" s="379"/>
      <c r="C78" s="520"/>
      <c r="D78" s="514"/>
      <c r="E78" s="521"/>
      <c r="F78" s="220"/>
    </row>
    <row r="79" spans="1:6" s="542" customFormat="1" x14ac:dyDescent="0.25">
      <c r="A79" s="540"/>
      <c r="B79" s="535" t="s">
        <v>571</v>
      </c>
      <c r="C79" s="368"/>
      <c r="D79" s="537"/>
      <c r="E79" s="541"/>
    </row>
    <row r="80" spans="1:6" x14ac:dyDescent="0.25">
      <c r="A80" s="519"/>
      <c r="B80" s="379"/>
      <c r="C80" s="520"/>
      <c r="D80" s="514"/>
      <c r="E80" s="521"/>
      <c r="F80" s="220"/>
    </row>
    <row r="81" spans="1:6" s="542" customFormat="1" ht="14.5" x14ac:dyDescent="0.25">
      <c r="A81" s="684">
        <v>3.1</v>
      </c>
      <c r="B81" s="367" t="s">
        <v>572</v>
      </c>
      <c r="C81" s="368" t="s">
        <v>14</v>
      </c>
      <c r="D81" s="537">
        <v>51</v>
      </c>
      <c r="E81" s="541"/>
    </row>
    <row r="82" spans="1:6" x14ac:dyDescent="0.25">
      <c r="A82" s="519"/>
      <c r="B82" s="379"/>
      <c r="C82" s="520"/>
      <c r="D82" s="514"/>
      <c r="E82" s="521"/>
      <c r="F82" s="220"/>
    </row>
    <row r="83" spans="1:6" s="542" customFormat="1" ht="14.5" x14ac:dyDescent="0.25">
      <c r="A83" s="540">
        <v>3.11</v>
      </c>
      <c r="B83" s="367" t="s">
        <v>573</v>
      </c>
      <c r="C83" s="368" t="s">
        <v>14</v>
      </c>
      <c r="D83" s="537">
        <v>4</v>
      </c>
      <c r="E83" s="541"/>
    </row>
    <row r="84" spans="1:6" x14ac:dyDescent="0.25">
      <c r="A84" s="519"/>
      <c r="B84" s="379"/>
      <c r="C84" s="520"/>
      <c r="D84" s="514"/>
      <c r="E84" s="521"/>
      <c r="F84" s="220"/>
    </row>
    <row r="85" spans="1:6" s="542" customFormat="1" ht="14.5" x14ac:dyDescent="0.25">
      <c r="A85" s="540">
        <v>3.12</v>
      </c>
      <c r="B85" s="367" t="s">
        <v>574</v>
      </c>
      <c r="C85" s="368" t="s">
        <v>14</v>
      </c>
      <c r="D85" s="537">
        <v>1</v>
      </c>
      <c r="E85" s="541"/>
    </row>
    <row r="86" spans="1:6" x14ac:dyDescent="0.25">
      <c r="A86" s="519"/>
      <c r="B86" s="379"/>
      <c r="C86" s="520"/>
      <c r="D86" s="514"/>
      <c r="E86" s="521"/>
      <c r="F86" s="220"/>
    </row>
    <row r="87" spans="1:6" s="542" customFormat="1" ht="14.5" x14ac:dyDescent="0.25">
      <c r="A87" s="540">
        <v>3.13</v>
      </c>
      <c r="B87" s="367" t="s">
        <v>575</v>
      </c>
      <c r="C87" s="368" t="s">
        <v>14</v>
      </c>
      <c r="D87" s="537">
        <v>2</v>
      </c>
      <c r="E87" s="541"/>
    </row>
    <row r="88" spans="1:6" x14ac:dyDescent="0.25">
      <c r="A88" s="519"/>
      <c r="B88" s="379"/>
      <c r="C88" s="520"/>
      <c r="D88" s="514"/>
      <c r="E88" s="521"/>
      <c r="F88" s="220"/>
    </row>
    <row r="89" spans="1:6" s="542" customFormat="1" x14ac:dyDescent="0.25">
      <c r="A89" s="540"/>
      <c r="B89" s="535" t="s">
        <v>576</v>
      </c>
      <c r="C89" s="368"/>
      <c r="D89" s="537"/>
      <c r="E89" s="541"/>
    </row>
    <row r="90" spans="1:6" x14ac:dyDescent="0.25">
      <c r="A90" s="519"/>
      <c r="B90" s="379"/>
      <c r="C90" s="520"/>
      <c r="D90" s="514"/>
      <c r="E90" s="521"/>
      <c r="F90" s="220"/>
    </row>
    <row r="91" spans="1:6" s="542" customFormat="1" ht="14.5" x14ac:dyDescent="0.25">
      <c r="A91" s="540">
        <v>3.14</v>
      </c>
      <c r="B91" s="367" t="s">
        <v>577</v>
      </c>
      <c r="C91" s="368" t="s">
        <v>14</v>
      </c>
      <c r="D91" s="537">
        <v>60</v>
      </c>
      <c r="E91" s="541"/>
    </row>
    <row r="92" spans="1:6" x14ac:dyDescent="0.25">
      <c r="A92" s="519"/>
      <c r="B92" s="379"/>
      <c r="C92" s="520"/>
      <c r="D92" s="524"/>
      <c r="E92" s="521"/>
      <c r="F92" s="220"/>
    </row>
    <row r="93" spans="1:6" x14ac:dyDescent="0.25">
      <c r="A93" s="519"/>
      <c r="B93" s="379"/>
      <c r="C93" s="520"/>
      <c r="D93" s="524"/>
      <c r="E93" s="521"/>
      <c r="F93" s="220"/>
    </row>
    <row r="94" spans="1:6" x14ac:dyDescent="0.25">
      <c r="A94" s="519"/>
      <c r="B94" s="379"/>
      <c r="C94" s="520"/>
      <c r="D94" s="514"/>
      <c r="E94" s="521"/>
      <c r="F94" s="220"/>
    </row>
    <row r="95" spans="1:6" s="542" customFormat="1" x14ac:dyDescent="0.25">
      <c r="A95" s="540"/>
      <c r="B95" s="535" t="s">
        <v>578</v>
      </c>
      <c r="C95" s="368"/>
      <c r="D95" s="537"/>
      <c r="E95" s="541"/>
    </row>
    <row r="96" spans="1:6" x14ac:dyDescent="0.25">
      <c r="A96" s="519"/>
      <c r="B96" s="379"/>
      <c r="C96" s="520"/>
      <c r="D96" s="514"/>
      <c r="E96" s="521"/>
      <c r="F96" s="220"/>
    </row>
    <row r="97" spans="1:6" s="542" customFormat="1" ht="14.5" x14ac:dyDescent="0.25">
      <c r="A97" s="540">
        <v>3.15</v>
      </c>
      <c r="B97" s="367" t="s">
        <v>579</v>
      </c>
      <c r="C97" s="368" t="s">
        <v>14</v>
      </c>
      <c r="D97" s="537">
        <v>1</v>
      </c>
      <c r="E97" s="541"/>
    </row>
    <row r="98" spans="1:6" x14ac:dyDescent="0.25">
      <c r="A98" s="519"/>
      <c r="B98" s="379"/>
      <c r="C98" s="520"/>
      <c r="D98" s="514"/>
      <c r="E98" s="521"/>
      <c r="F98" s="220"/>
    </row>
    <row r="99" spans="1:6" s="542" customFormat="1" x14ac:dyDescent="0.25">
      <c r="A99" s="540"/>
      <c r="B99" s="535" t="s">
        <v>580</v>
      </c>
      <c r="C99" s="368"/>
      <c r="D99" s="537"/>
      <c r="E99" s="541"/>
    </row>
    <row r="100" spans="1:6" x14ac:dyDescent="0.25">
      <c r="A100" s="519"/>
      <c r="B100" s="379"/>
      <c r="C100" s="520"/>
      <c r="D100" s="514"/>
      <c r="E100" s="521"/>
      <c r="F100" s="220"/>
    </row>
    <row r="101" spans="1:6" s="542" customFormat="1" ht="14.5" x14ac:dyDescent="0.25">
      <c r="A101" s="540">
        <v>3.16</v>
      </c>
      <c r="B101" s="367" t="s">
        <v>581</v>
      </c>
      <c r="C101" s="368" t="s">
        <v>14</v>
      </c>
      <c r="D101" s="537">
        <v>1</v>
      </c>
      <c r="E101" s="541"/>
    </row>
    <row r="102" spans="1:6" x14ac:dyDescent="0.25">
      <c r="A102" s="519"/>
      <c r="B102" s="379"/>
      <c r="C102" s="520"/>
      <c r="D102" s="514"/>
      <c r="E102" s="521"/>
      <c r="F102" s="220"/>
    </row>
    <row r="103" spans="1:6" s="539" customFormat="1" x14ac:dyDescent="0.25">
      <c r="A103" s="534">
        <v>4</v>
      </c>
      <c r="B103" s="535" t="s">
        <v>20</v>
      </c>
      <c r="C103" s="536"/>
      <c r="D103" s="537"/>
      <c r="E103" s="538"/>
    </row>
    <row r="104" spans="1:6" x14ac:dyDescent="0.25">
      <c r="A104" s="519"/>
      <c r="B104" s="379"/>
      <c r="C104" s="520"/>
      <c r="D104" s="514"/>
      <c r="E104" s="521"/>
      <c r="F104" s="220"/>
    </row>
    <row r="105" spans="1:6" x14ac:dyDescent="0.25">
      <c r="A105" s="519"/>
      <c r="B105" s="525" t="s">
        <v>582</v>
      </c>
      <c r="C105" s="520"/>
      <c r="D105" s="514"/>
      <c r="E105" s="521"/>
      <c r="F105" s="220"/>
    </row>
    <row r="106" spans="1:6" x14ac:dyDescent="0.25">
      <c r="A106" s="519"/>
      <c r="B106" s="379"/>
      <c r="C106" s="520"/>
      <c r="D106" s="514"/>
      <c r="E106" s="521"/>
      <c r="F106" s="220"/>
    </row>
    <row r="107" spans="1:6" s="542" customFormat="1" x14ac:dyDescent="0.25">
      <c r="A107" s="540"/>
      <c r="B107" s="535" t="s">
        <v>583</v>
      </c>
      <c r="C107" s="368"/>
      <c r="D107" s="537"/>
      <c r="E107" s="541"/>
    </row>
    <row r="108" spans="1:6" x14ac:dyDescent="0.25">
      <c r="A108" s="519"/>
      <c r="B108" s="379"/>
      <c r="C108" s="520"/>
      <c r="D108" s="514"/>
      <c r="E108" s="521"/>
      <c r="F108" s="220"/>
    </row>
    <row r="109" spans="1:6" s="542" customFormat="1" ht="14.5" x14ac:dyDescent="0.25">
      <c r="A109" s="540">
        <v>4.0999999999999996</v>
      </c>
      <c r="B109" s="367" t="s">
        <v>1031</v>
      </c>
      <c r="C109" s="368" t="s">
        <v>15</v>
      </c>
      <c r="D109" s="537">
        <v>13</v>
      </c>
      <c r="E109" s="541"/>
    </row>
    <row r="110" spans="1:6" x14ac:dyDescent="0.25">
      <c r="A110" s="519"/>
      <c r="B110" s="379"/>
      <c r="C110" s="520"/>
      <c r="D110" s="514"/>
      <c r="E110" s="521"/>
      <c r="F110" s="220"/>
    </row>
    <row r="111" spans="1:6" s="542" customFormat="1" ht="14.5" x14ac:dyDescent="0.25">
      <c r="A111" s="540">
        <v>4.2</v>
      </c>
      <c r="B111" s="367" t="s">
        <v>1032</v>
      </c>
      <c r="C111" s="368" t="s">
        <v>15</v>
      </c>
      <c r="D111" s="537">
        <v>96</v>
      </c>
      <c r="E111" s="541"/>
    </row>
    <row r="112" spans="1:6" x14ac:dyDescent="0.25">
      <c r="A112" s="519"/>
      <c r="B112" s="379"/>
      <c r="C112" s="520"/>
      <c r="D112" s="514"/>
      <c r="E112" s="521"/>
      <c r="F112" s="220"/>
    </row>
    <row r="113" spans="1:6" s="542" customFormat="1" ht="14.5" x14ac:dyDescent="0.25">
      <c r="A113" s="540">
        <v>4.3</v>
      </c>
      <c r="B113" s="367" t="s">
        <v>584</v>
      </c>
      <c r="C113" s="368" t="s">
        <v>15</v>
      </c>
      <c r="D113" s="537">
        <v>5</v>
      </c>
      <c r="E113" s="541"/>
    </row>
    <row r="114" spans="1:6" x14ac:dyDescent="0.25">
      <c r="A114" s="519"/>
      <c r="B114" s="379"/>
      <c r="C114" s="520"/>
      <c r="D114" s="514"/>
      <c r="E114" s="521"/>
      <c r="F114" s="220"/>
    </row>
    <row r="115" spans="1:6" ht="13.5" thickBot="1" x14ac:dyDescent="0.3">
      <c r="A115" s="1843" t="s">
        <v>52</v>
      </c>
      <c r="B115" s="1844"/>
      <c r="C115" s="1844"/>
      <c r="D115" s="1844"/>
      <c r="E115" s="1845"/>
      <c r="F115" s="220"/>
    </row>
    <row r="116" spans="1:6" s="542" customFormat="1" x14ac:dyDescent="0.25">
      <c r="A116" s="540"/>
      <c r="B116" s="535" t="s">
        <v>585</v>
      </c>
      <c r="C116" s="368"/>
      <c r="D116" s="537"/>
      <c r="E116" s="541"/>
    </row>
    <row r="117" spans="1:6" x14ac:dyDescent="0.25">
      <c r="A117" s="519"/>
      <c r="B117" s="379"/>
      <c r="C117" s="520"/>
      <c r="D117" s="514"/>
      <c r="E117" s="521"/>
      <c r="F117" s="220"/>
    </row>
    <row r="118" spans="1:6" s="542" customFormat="1" ht="14.5" x14ac:dyDescent="0.25">
      <c r="A118" s="540">
        <v>4.4000000000000004</v>
      </c>
      <c r="B118" s="367" t="s">
        <v>1033</v>
      </c>
      <c r="C118" s="368" t="s">
        <v>15</v>
      </c>
      <c r="D118" s="537">
        <v>2</v>
      </c>
      <c r="E118" s="541"/>
    </row>
    <row r="119" spans="1:6" x14ac:dyDescent="0.25">
      <c r="A119" s="519"/>
      <c r="B119" s="379"/>
      <c r="C119" s="520"/>
      <c r="D119" s="514"/>
      <c r="E119" s="521"/>
      <c r="F119" s="220"/>
    </row>
    <row r="120" spans="1:6" s="542" customFormat="1" ht="14.5" x14ac:dyDescent="0.25">
      <c r="A120" s="540">
        <v>4.5</v>
      </c>
      <c r="B120" s="367" t="s">
        <v>586</v>
      </c>
      <c r="C120" s="368" t="s">
        <v>15</v>
      </c>
      <c r="D120" s="537">
        <v>152</v>
      </c>
      <c r="E120" s="541"/>
    </row>
    <row r="121" spans="1:6" x14ac:dyDescent="0.25">
      <c r="A121" s="519"/>
      <c r="B121" s="379"/>
      <c r="C121" s="520"/>
      <c r="D121" s="514"/>
      <c r="E121" s="521"/>
      <c r="F121" s="220"/>
    </row>
    <row r="122" spans="1:6" s="542" customFormat="1" x14ac:dyDescent="0.25">
      <c r="A122" s="540"/>
      <c r="B122" s="535" t="s">
        <v>587</v>
      </c>
      <c r="C122" s="368"/>
      <c r="D122" s="537"/>
      <c r="E122" s="541"/>
    </row>
    <row r="123" spans="1:6" x14ac:dyDescent="0.25">
      <c r="A123" s="519"/>
      <c r="B123" s="379"/>
      <c r="C123" s="520"/>
      <c r="D123" s="514"/>
      <c r="E123" s="521"/>
      <c r="F123" s="220"/>
    </row>
    <row r="124" spans="1:6" x14ac:dyDescent="0.25">
      <c r="A124" s="522"/>
      <c r="B124" s="379" t="s">
        <v>588</v>
      </c>
      <c r="C124" s="520"/>
      <c r="D124" s="514"/>
      <c r="E124" s="521"/>
      <c r="F124" s="220"/>
    </row>
    <row r="125" spans="1:6" x14ac:dyDescent="0.25">
      <c r="A125" s="519"/>
      <c r="B125" s="379"/>
      <c r="C125" s="520"/>
      <c r="D125" s="514"/>
      <c r="E125" s="521"/>
      <c r="F125" s="220"/>
    </row>
    <row r="126" spans="1:6" s="542" customFormat="1" ht="14.5" x14ac:dyDescent="0.25">
      <c r="A126" s="540">
        <v>4.5999999999999996</v>
      </c>
      <c r="B126" s="367" t="s">
        <v>1034</v>
      </c>
      <c r="C126" s="368" t="s">
        <v>15</v>
      </c>
      <c r="D126" s="537">
        <v>14</v>
      </c>
      <c r="E126" s="541"/>
    </row>
    <row r="127" spans="1:6" x14ac:dyDescent="0.25">
      <c r="A127" s="519"/>
      <c r="B127" s="379"/>
      <c r="C127" s="520"/>
      <c r="D127" s="514"/>
      <c r="E127" s="521"/>
      <c r="F127" s="220"/>
    </row>
    <row r="128" spans="1:6" s="542" customFormat="1" ht="14.5" x14ac:dyDescent="0.25">
      <c r="A128" s="540">
        <v>4.7</v>
      </c>
      <c r="B128" s="367" t="s">
        <v>1035</v>
      </c>
      <c r="C128" s="368" t="s">
        <v>15</v>
      </c>
      <c r="D128" s="537">
        <v>84</v>
      </c>
      <c r="E128" s="541"/>
    </row>
    <row r="129" spans="1:6" x14ac:dyDescent="0.25">
      <c r="A129" s="519"/>
      <c r="B129" s="379"/>
      <c r="C129" s="520"/>
      <c r="D129" s="514"/>
      <c r="E129" s="521"/>
      <c r="F129" s="220"/>
    </row>
    <row r="130" spans="1:6" s="542" customFormat="1" ht="14.5" x14ac:dyDescent="0.25">
      <c r="A130" s="540">
        <v>4.8</v>
      </c>
      <c r="B130" s="367" t="s">
        <v>1036</v>
      </c>
      <c r="C130" s="368" t="s">
        <v>15</v>
      </c>
      <c r="D130" s="537">
        <v>3</v>
      </c>
      <c r="E130" s="541"/>
    </row>
    <row r="131" spans="1:6" x14ac:dyDescent="0.25">
      <c r="A131" s="519"/>
      <c r="B131" s="379"/>
      <c r="C131" s="520"/>
      <c r="D131" s="514"/>
      <c r="E131" s="521"/>
      <c r="F131" s="220"/>
    </row>
    <row r="132" spans="1:6" s="542" customFormat="1" x14ac:dyDescent="0.25">
      <c r="A132" s="540"/>
      <c r="B132" s="535" t="s">
        <v>589</v>
      </c>
      <c r="C132" s="368"/>
      <c r="D132" s="537"/>
      <c r="E132" s="541"/>
    </row>
    <row r="133" spans="1:6" x14ac:dyDescent="0.25">
      <c r="A133" s="519"/>
      <c r="B133" s="379"/>
      <c r="C133" s="520"/>
      <c r="D133" s="514"/>
      <c r="E133" s="521"/>
      <c r="F133" s="220"/>
    </row>
    <row r="134" spans="1:6" s="542" customFormat="1" ht="14.5" x14ac:dyDescent="0.25">
      <c r="A134" s="540">
        <v>4.9000000000000004</v>
      </c>
      <c r="B134" s="367" t="s">
        <v>1037</v>
      </c>
      <c r="C134" s="368" t="s">
        <v>15</v>
      </c>
      <c r="D134" s="537">
        <v>3</v>
      </c>
      <c r="E134" s="541"/>
    </row>
    <row r="135" spans="1:6" x14ac:dyDescent="0.25">
      <c r="A135" s="519"/>
      <c r="B135" s="379"/>
      <c r="C135" s="520"/>
      <c r="D135" s="514"/>
      <c r="E135" s="521"/>
      <c r="F135" s="220"/>
    </row>
    <row r="136" spans="1:6" s="542" customFormat="1" ht="14.5" x14ac:dyDescent="0.25">
      <c r="A136" s="684">
        <v>4.0999999999999996</v>
      </c>
      <c r="B136" s="367" t="s">
        <v>1038</v>
      </c>
      <c r="C136" s="368" t="s">
        <v>15</v>
      </c>
      <c r="D136" s="537">
        <v>3</v>
      </c>
      <c r="E136" s="541"/>
    </row>
    <row r="137" spans="1:6" x14ac:dyDescent="0.25">
      <c r="A137" s="519"/>
      <c r="B137" s="379"/>
      <c r="C137" s="520"/>
      <c r="D137" s="514"/>
      <c r="E137" s="521"/>
      <c r="F137" s="220"/>
    </row>
    <row r="138" spans="1:6" s="542" customFormat="1" ht="14.5" x14ac:dyDescent="0.25">
      <c r="A138" s="540">
        <v>4.1100000000000003</v>
      </c>
      <c r="B138" s="367" t="s">
        <v>590</v>
      </c>
      <c r="C138" s="368" t="s">
        <v>15</v>
      </c>
      <c r="D138" s="537">
        <v>16</v>
      </c>
      <c r="E138" s="541"/>
    </row>
    <row r="139" spans="1:6" x14ac:dyDescent="0.25">
      <c r="A139" s="519"/>
      <c r="B139" s="379"/>
      <c r="C139" s="520"/>
      <c r="D139" s="514"/>
      <c r="E139" s="521"/>
      <c r="F139" s="220"/>
    </row>
    <row r="140" spans="1:6" ht="25" x14ac:dyDescent="0.25">
      <c r="A140" s="519">
        <v>4.12</v>
      </c>
      <c r="B140" s="379" t="s">
        <v>591</v>
      </c>
      <c r="C140" s="520" t="s">
        <v>15</v>
      </c>
      <c r="D140" s="514">
        <v>2</v>
      </c>
      <c r="E140" s="521"/>
      <c r="F140" s="220"/>
    </row>
    <row r="141" spans="1:6" x14ac:dyDescent="0.25">
      <c r="A141" s="519"/>
      <c r="B141" s="379"/>
      <c r="C141" s="520"/>
      <c r="D141" s="514"/>
      <c r="E141" s="521"/>
      <c r="F141" s="220"/>
    </row>
    <row r="142" spans="1:6" s="542" customFormat="1" ht="14.5" x14ac:dyDescent="0.25">
      <c r="A142" s="540">
        <v>4.13</v>
      </c>
      <c r="B142" s="367" t="s">
        <v>592</v>
      </c>
      <c r="C142" s="368" t="s">
        <v>15</v>
      </c>
      <c r="D142" s="537">
        <v>15</v>
      </c>
      <c r="E142" s="541"/>
    </row>
    <row r="143" spans="1:6" x14ac:dyDescent="0.25">
      <c r="A143" s="519"/>
      <c r="B143" s="379"/>
      <c r="C143" s="520"/>
      <c r="D143" s="514"/>
      <c r="E143" s="521"/>
      <c r="F143" s="220"/>
    </row>
    <row r="144" spans="1:6" s="542" customFormat="1" ht="14.5" x14ac:dyDescent="0.25">
      <c r="A144" s="540">
        <v>4.1399999999999997</v>
      </c>
      <c r="B144" s="367" t="s">
        <v>593</v>
      </c>
      <c r="C144" s="368" t="s">
        <v>15</v>
      </c>
      <c r="D144" s="537">
        <v>28</v>
      </c>
      <c r="E144" s="541"/>
    </row>
    <row r="145" spans="1:6" x14ac:dyDescent="0.25">
      <c r="A145" s="519"/>
      <c r="B145" s="379"/>
      <c r="C145" s="520"/>
      <c r="D145" s="514"/>
      <c r="E145" s="521"/>
      <c r="F145" s="220"/>
    </row>
    <row r="146" spans="1:6" s="542" customFormat="1" x14ac:dyDescent="0.25">
      <c r="A146" s="540"/>
      <c r="B146" s="535" t="s">
        <v>19</v>
      </c>
      <c r="C146" s="368"/>
      <c r="D146" s="537"/>
      <c r="E146" s="541"/>
    </row>
    <row r="147" spans="1:6" x14ac:dyDescent="0.25">
      <c r="A147" s="519"/>
      <c r="B147" s="379"/>
      <c r="C147" s="520"/>
      <c r="D147" s="514"/>
      <c r="E147" s="521"/>
      <c r="F147" s="220"/>
    </row>
    <row r="148" spans="1:6" s="542" customFormat="1" ht="14.5" x14ac:dyDescent="0.25">
      <c r="A148" s="540">
        <v>4.1500000000000004</v>
      </c>
      <c r="B148" s="367" t="s">
        <v>594</v>
      </c>
      <c r="C148" s="368" t="s">
        <v>15</v>
      </c>
      <c r="D148" s="537">
        <v>286</v>
      </c>
      <c r="E148" s="541"/>
    </row>
    <row r="149" spans="1:6" x14ac:dyDescent="0.25">
      <c r="A149" s="519"/>
      <c r="B149" s="379"/>
      <c r="C149" s="520"/>
      <c r="D149" s="514"/>
      <c r="E149" s="521"/>
      <c r="F149" s="220"/>
    </row>
    <row r="150" spans="1:6" s="542" customFormat="1" ht="14.5" x14ac:dyDescent="0.25">
      <c r="A150" s="540">
        <v>4.16</v>
      </c>
      <c r="B150" s="367" t="s">
        <v>595</v>
      </c>
      <c r="C150" s="368" t="s">
        <v>15</v>
      </c>
      <c r="D150" s="537">
        <v>91</v>
      </c>
      <c r="E150" s="541"/>
    </row>
    <row r="151" spans="1:6" x14ac:dyDescent="0.25">
      <c r="A151" s="519"/>
      <c r="B151" s="379"/>
      <c r="C151" s="520"/>
      <c r="D151" s="514"/>
      <c r="E151" s="521"/>
      <c r="F151" s="220"/>
    </row>
    <row r="152" spans="1:6" s="542" customFormat="1" ht="14.5" x14ac:dyDescent="0.25">
      <c r="A152" s="540">
        <v>4.17</v>
      </c>
      <c r="B152" s="367" t="s">
        <v>596</v>
      </c>
      <c r="C152" s="368" t="s">
        <v>15</v>
      </c>
      <c r="D152" s="537">
        <v>160</v>
      </c>
      <c r="E152" s="541"/>
    </row>
    <row r="153" spans="1:6" x14ac:dyDescent="0.25">
      <c r="A153" s="519"/>
      <c r="B153" s="379"/>
      <c r="C153" s="520"/>
      <c r="D153" s="514"/>
      <c r="E153" s="521"/>
      <c r="F153" s="220"/>
    </row>
    <row r="154" spans="1:6" s="542" customFormat="1" ht="14.5" x14ac:dyDescent="0.25">
      <c r="A154" s="540">
        <v>4.18</v>
      </c>
      <c r="B154" s="367" t="s">
        <v>597</v>
      </c>
      <c r="C154" s="368" t="s">
        <v>15</v>
      </c>
      <c r="D154" s="537">
        <v>49</v>
      </c>
      <c r="E154" s="541"/>
    </row>
    <row r="155" spans="1:6" x14ac:dyDescent="0.25">
      <c r="A155" s="519"/>
      <c r="B155" s="379"/>
      <c r="C155" s="520"/>
      <c r="D155" s="514"/>
      <c r="E155" s="521"/>
      <c r="F155" s="220"/>
    </row>
    <row r="156" spans="1:6" s="542" customFormat="1" x14ac:dyDescent="0.25">
      <c r="A156" s="540"/>
      <c r="B156" s="535" t="s">
        <v>598</v>
      </c>
      <c r="C156" s="368"/>
      <c r="D156" s="537"/>
      <c r="E156" s="541"/>
    </row>
    <row r="157" spans="1:6" x14ac:dyDescent="0.25">
      <c r="A157" s="519"/>
      <c r="B157" s="379"/>
      <c r="C157" s="520"/>
      <c r="D157" s="514"/>
      <c r="E157" s="521"/>
      <c r="F157" s="220"/>
    </row>
    <row r="158" spans="1:6" s="542" customFormat="1" ht="14.5" x14ac:dyDescent="0.25">
      <c r="A158" s="540">
        <v>4.1900000000000004</v>
      </c>
      <c r="B158" s="367" t="s">
        <v>599</v>
      </c>
      <c r="C158" s="368" t="s">
        <v>15</v>
      </c>
      <c r="D158" s="537">
        <v>2</v>
      </c>
      <c r="E158" s="541"/>
    </row>
    <row r="159" spans="1:6" x14ac:dyDescent="0.25">
      <c r="A159" s="519"/>
      <c r="B159" s="379"/>
      <c r="C159" s="520"/>
      <c r="D159" s="514"/>
      <c r="E159" s="521"/>
      <c r="F159" s="220"/>
    </row>
    <row r="160" spans="1:6" ht="26" x14ac:dyDescent="0.25">
      <c r="A160" s="519"/>
      <c r="B160" s="518" t="s">
        <v>600</v>
      </c>
      <c r="C160" s="520"/>
      <c r="D160" s="514"/>
      <c r="E160" s="521"/>
      <c r="F160" s="220"/>
    </row>
    <row r="161" spans="1:6" x14ac:dyDescent="0.25">
      <c r="A161" s="519"/>
      <c r="B161" s="379"/>
      <c r="C161" s="520"/>
      <c r="D161" s="514"/>
      <c r="E161" s="521"/>
      <c r="F161" s="220"/>
    </row>
    <row r="162" spans="1:6" s="542" customFormat="1" x14ac:dyDescent="0.25">
      <c r="A162" s="540"/>
      <c r="B162" s="535" t="s">
        <v>181</v>
      </c>
      <c r="C162" s="368"/>
      <c r="D162" s="537"/>
      <c r="E162" s="541"/>
    </row>
    <row r="163" spans="1:6" x14ac:dyDescent="0.25">
      <c r="A163" s="519"/>
      <c r="B163" s="379"/>
      <c r="C163" s="520"/>
      <c r="D163" s="514"/>
      <c r="E163" s="521"/>
      <c r="F163" s="220"/>
    </row>
    <row r="164" spans="1:6" s="542" customFormat="1" ht="14.5" x14ac:dyDescent="0.25">
      <c r="A164" s="684">
        <v>4.2</v>
      </c>
      <c r="B164" s="367" t="s">
        <v>601</v>
      </c>
      <c r="C164" s="368" t="s">
        <v>15</v>
      </c>
      <c r="D164" s="537">
        <v>7</v>
      </c>
      <c r="E164" s="541"/>
    </row>
    <row r="165" spans="1:6" x14ac:dyDescent="0.25">
      <c r="A165" s="519"/>
      <c r="B165" s="379"/>
      <c r="C165" s="520"/>
      <c r="D165" s="514"/>
      <c r="E165" s="521"/>
      <c r="F165" s="220"/>
    </row>
    <row r="166" spans="1:6" s="542" customFormat="1" x14ac:dyDescent="0.25">
      <c r="A166" s="540"/>
      <c r="B166" s="535" t="s">
        <v>602</v>
      </c>
      <c r="C166" s="368"/>
      <c r="D166" s="537"/>
      <c r="E166" s="541"/>
    </row>
    <row r="167" spans="1:6" s="542" customFormat="1" ht="14.5" x14ac:dyDescent="0.25">
      <c r="A167" s="540">
        <v>4.21</v>
      </c>
      <c r="B167" s="367" t="s">
        <v>603</v>
      </c>
      <c r="C167" s="368" t="s">
        <v>15</v>
      </c>
      <c r="D167" s="537">
        <v>2</v>
      </c>
      <c r="E167" s="541"/>
    </row>
    <row r="168" spans="1:6" x14ac:dyDescent="0.25">
      <c r="A168" s="519"/>
      <c r="B168" s="379"/>
      <c r="C168" s="520"/>
      <c r="D168" s="514"/>
      <c r="E168" s="521"/>
      <c r="F168" s="220"/>
    </row>
    <row r="169" spans="1:6" s="542" customFormat="1" x14ac:dyDescent="0.25">
      <c r="A169" s="540">
        <v>4.22</v>
      </c>
      <c r="B169" s="367" t="s">
        <v>604</v>
      </c>
      <c r="C169" s="368" t="s">
        <v>21</v>
      </c>
      <c r="D169" s="537">
        <v>5</v>
      </c>
      <c r="E169" s="541"/>
    </row>
    <row r="170" spans="1:6" x14ac:dyDescent="0.25">
      <c r="A170" s="519"/>
      <c r="B170" s="379"/>
      <c r="C170" s="520"/>
      <c r="D170" s="514"/>
      <c r="E170" s="521"/>
      <c r="F170" s="220"/>
    </row>
    <row r="171" spans="1:6" s="542" customFormat="1" x14ac:dyDescent="0.25">
      <c r="A171" s="540">
        <v>4.2300000000000004</v>
      </c>
      <c r="B171" s="367" t="s">
        <v>605</v>
      </c>
      <c r="C171" s="368" t="s">
        <v>21</v>
      </c>
      <c r="D171" s="537">
        <v>5</v>
      </c>
      <c r="E171" s="541"/>
    </row>
    <row r="172" spans="1:6" x14ac:dyDescent="0.25">
      <c r="A172" s="519"/>
      <c r="B172" s="379"/>
      <c r="C172" s="520"/>
      <c r="D172" s="514"/>
      <c r="E172" s="521"/>
      <c r="F172" s="220"/>
    </row>
    <row r="173" spans="1:6" ht="25" x14ac:dyDescent="0.25">
      <c r="A173" s="519">
        <v>4.24</v>
      </c>
      <c r="B173" s="379" t="s">
        <v>606</v>
      </c>
      <c r="C173" s="520" t="s">
        <v>21</v>
      </c>
      <c r="D173" s="514">
        <v>51</v>
      </c>
      <c r="E173" s="521"/>
      <c r="F173" s="220"/>
    </row>
    <row r="174" spans="1:6" x14ac:dyDescent="0.25">
      <c r="A174" s="519"/>
      <c r="B174" s="379"/>
      <c r="C174" s="520"/>
      <c r="D174" s="514"/>
      <c r="E174" s="521"/>
      <c r="F174" s="220"/>
    </row>
    <row r="175" spans="1:6" x14ac:dyDescent="0.25">
      <c r="A175" s="519"/>
      <c r="B175" s="379"/>
      <c r="C175" s="520"/>
      <c r="D175" s="514"/>
      <c r="E175" s="521"/>
      <c r="F175" s="220"/>
    </row>
    <row r="176" spans="1:6" ht="13.5" thickBot="1" x14ac:dyDescent="0.3">
      <c r="A176" s="1837" t="s">
        <v>52</v>
      </c>
      <c r="B176" s="1838"/>
      <c r="C176" s="1838"/>
      <c r="D176" s="1838"/>
      <c r="E176" s="1839"/>
      <c r="F176" s="220"/>
    </row>
    <row r="177" spans="1:6" ht="25" x14ac:dyDescent="0.25">
      <c r="A177" s="519">
        <v>4.25</v>
      </c>
      <c r="B177" s="379" t="s">
        <v>607</v>
      </c>
      <c r="C177" s="520" t="s">
        <v>21</v>
      </c>
      <c r="D177" s="514">
        <v>111</v>
      </c>
      <c r="E177" s="521"/>
      <c r="F177" s="220"/>
    </row>
    <row r="178" spans="1:6" x14ac:dyDescent="0.25">
      <c r="A178" s="519"/>
      <c r="B178" s="379"/>
      <c r="C178" s="520"/>
      <c r="D178" s="514"/>
      <c r="E178" s="521"/>
      <c r="F178" s="220"/>
    </row>
    <row r="179" spans="1:6" ht="25" x14ac:dyDescent="0.25">
      <c r="A179" s="519">
        <v>4.26</v>
      </c>
      <c r="B179" s="379" t="s">
        <v>608</v>
      </c>
      <c r="C179" s="520" t="s">
        <v>12</v>
      </c>
      <c r="D179" s="514">
        <v>1</v>
      </c>
      <c r="E179" s="521"/>
      <c r="F179" s="220"/>
    </row>
    <row r="180" spans="1:6" x14ac:dyDescent="0.25">
      <c r="A180" s="519"/>
      <c r="B180" s="379"/>
      <c r="C180" s="520"/>
      <c r="D180" s="514"/>
      <c r="E180" s="521"/>
      <c r="F180" s="220"/>
    </row>
    <row r="181" spans="1:6" ht="25" x14ac:dyDescent="0.25">
      <c r="A181" s="519">
        <v>4.2699999999999996</v>
      </c>
      <c r="B181" s="379" t="s">
        <v>609</v>
      </c>
      <c r="C181" s="520" t="s">
        <v>12</v>
      </c>
      <c r="D181" s="514">
        <v>1</v>
      </c>
      <c r="E181" s="521"/>
      <c r="F181" s="220"/>
    </row>
    <row r="182" spans="1:6" x14ac:dyDescent="0.25">
      <c r="A182" s="519"/>
      <c r="B182" s="379"/>
      <c r="C182" s="520"/>
      <c r="D182" s="514"/>
      <c r="E182" s="521"/>
      <c r="F182" s="220"/>
    </row>
    <row r="183" spans="1:6" s="542" customFormat="1" x14ac:dyDescent="0.25">
      <c r="A183" s="540">
        <v>4.28</v>
      </c>
      <c r="B183" s="367" t="s">
        <v>610</v>
      </c>
      <c r="C183" s="368" t="s">
        <v>12</v>
      </c>
      <c r="D183" s="537">
        <v>1</v>
      </c>
      <c r="E183" s="541"/>
    </row>
    <row r="184" spans="1:6" x14ac:dyDescent="0.25">
      <c r="A184" s="519"/>
      <c r="B184" s="379"/>
      <c r="C184" s="520"/>
      <c r="D184" s="514"/>
      <c r="E184" s="521"/>
      <c r="F184" s="220"/>
    </row>
    <row r="185" spans="1:6" s="542" customFormat="1" x14ac:dyDescent="0.25">
      <c r="A185" s="540">
        <v>4.29</v>
      </c>
      <c r="B185" s="367" t="s">
        <v>611</v>
      </c>
      <c r="C185" s="368" t="s">
        <v>12</v>
      </c>
      <c r="D185" s="537">
        <v>1</v>
      </c>
      <c r="E185" s="541"/>
    </row>
    <row r="186" spans="1:6" x14ac:dyDescent="0.25">
      <c r="A186" s="519"/>
      <c r="B186" s="379"/>
      <c r="C186" s="520"/>
      <c r="D186" s="514"/>
      <c r="E186" s="521"/>
      <c r="F186" s="220"/>
    </row>
    <row r="187" spans="1:6" x14ac:dyDescent="0.25">
      <c r="A187" s="519"/>
      <c r="B187" s="518" t="s">
        <v>612</v>
      </c>
      <c r="C187" s="520"/>
      <c r="D187" s="514"/>
      <c r="E187" s="521"/>
      <c r="F187" s="220"/>
    </row>
    <row r="188" spans="1:6" x14ac:dyDescent="0.25">
      <c r="A188" s="519"/>
      <c r="B188" s="379"/>
      <c r="C188" s="520"/>
      <c r="D188" s="514"/>
      <c r="E188" s="521"/>
      <c r="F188" s="220"/>
    </row>
    <row r="189" spans="1:6" ht="25" x14ac:dyDescent="0.25">
      <c r="A189" s="519"/>
      <c r="B189" s="379" t="s">
        <v>613</v>
      </c>
      <c r="C189" s="520"/>
      <c r="D189" s="514"/>
      <c r="E189" s="521"/>
      <c r="F189" s="220"/>
    </row>
    <row r="190" spans="1:6" x14ac:dyDescent="0.25">
      <c r="A190" s="519"/>
      <c r="B190" s="379"/>
      <c r="C190" s="520"/>
      <c r="D190" s="514"/>
      <c r="E190" s="521"/>
      <c r="F190" s="220"/>
    </row>
    <row r="191" spans="1:6" s="542" customFormat="1" x14ac:dyDescent="0.25">
      <c r="A191" s="684">
        <v>4.3</v>
      </c>
      <c r="B191" s="367" t="s">
        <v>114</v>
      </c>
      <c r="C191" s="368" t="s">
        <v>23</v>
      </c>
      <c r="D191" s="537">
        <v>33</v>
      </c>
      <c r="E191" s="541"/>
    </row>
    <row r="192" spans="1:6" x14ac:dyDescent="0.25">
      <c r="A192" s="519"/>
      <c r="B192" s="379"/>
      <c r="C192" s="520"/>
      <c r="D192" s="514"/>
      <c r="E192" s="541"/>
      <c r="F192" s="220"/>
    </row>
    <row r="193" spans="1:6" s="542" customFormat="1" ht="25" x14ac:dyDescent="0.25">
      <c r="A193" s="540">
        <v>4.3099999999999996</v>
      </c>
      <c r="B193" s="372" t="s">
        <v>614</v>
      </c>
      <c r="C193" s="368" t="s">
        <v>15</v>
      </c>
      <c r="D193" s="537">
        <v>160</v>
      </c>
      <c r="E193" s="541"/>
    </row>
    <row r="194" spans="1:6" x14ac:dyDescent="0.25">
      <c r="A194" s="519"/>
      <c r="B194" s="379"/>
      <c r="C194" s="520"/>
      <c r="D194" s="514"/>
      <c r="E194" s="521"/>
      <c r="F194" s="220"/>
    </row>
    <row r="195" spans="1:6" s="542" customFormat="1" x14ac:dyDescent="0.25">
      <c r="A195" s="540"/>
      <c r="B195" s="535" t="s">
        <v>615</v>
      </c>
      <c r="C195" s="368"/>
      <c r="D195" s="537"/>
      <c r="E195" s="541"/>
    </row>
    <row r="196" spans="1:6" x14ac:dyDescent="0.25">
      <c r="A196" s="519"/>
      <c r="B196" s="379"/>
      <c r="C196" s="520"/>
      <c r="D196" s="514"/>
      <c r="E196" s="521"/>
      <c r="F196" s="220"/>
    </row>
    <row r="197" spans="1:6" ht="50" x14ac:dyDescent="0.25">
      <c r="A197" s="519"/>
      <c r="B197" s="379" t="s">
        <v>616</v>
      </c>
      <c r="C197" s="520"/>
      <c r="D197" s="514"/>
      <c r="E197" s="521"/>
      <c r="F197" s="220"/>
    </row>
    <row r="198" spans="1:6" x14ac:dyDescent="0.25">
      <c r="A198" s="519"/>
      <c r="B198" s="379"/>
      <c r="C198" s="520"/>
      <c r="D198" s="514"/>
      <c r="E198" s="521"/>
      <c r="F198" s="220"/>
    </row>
    <row r="199" spans="1:6" s="542" customFormat="1" ht="14.5" x14ac:dyDescent="0.25">
      <c r="A199" s="540">
        <v>4.32</v>
      </c>
      <c r="B199" s="367" t="s">
        <v>617</v>
      </c>
      <c r="C199" s="368" t="s">
        <v>15</v>
      </c>
      <c r="D199" s="537">
        <v>22</v>
      </c>
      <c r="E199" s="541"/>
    </row>
    <row r="200" spans="1:6" x14ac:dyDescent="0.25">
      <c r="A200" s="519"/>
      <c r="B200" s="379"/>
      <c r="C200" s="520"/>
      <c r="D200" s="514"/>
      <c r="E200" s="521"/>
      <c r="F200" s="220"/>
    </row>
    <row r="201" spans="1:6" s="542" customFormat="1" x14ac:dyDescent="0.25">
      <c r="A201" s="540">
        <v>4.33</v>
      </c>
      <c r="B201" s="367" t="s">
        <v>618</v>
      </c>
      <c r="C201" s="368" t="s">
        <v>21</v>
      </c>
      <c r="D201" s="537">
        <v>47</v>
      </c>
      <c r="E201" s="541"/>
    </row>
    <row r="202" spans="1:6" x14ac:dyDescent="0.25">
      <c r="A202" s="519"/>
      <c r="B202" s="379"/>
      <c r="C202" s="520"/>
      <c r="D202" s="514"/>
      <c r="E202" s="521"/>
      <c r="F202" s="220"/>
    </row>
    <row r="203" spans="1:6" s="542" customFormat="1" x14ac:dyDescent="0.25">
      <c r="A203" s="540">
        <v>4.34</v>
      </c>
      <c r="B203" s="367" t="s">
        <v>619</v>
      </c>
      <c r="C203" s="368" t="s">
        <v>21</v>
      </c>
      <c r="D203" s="537">
        <v>106</v>
      </c>
      <c r="E203" s="541"/>
    </row>
    <row r="204" spans="1:6" x14ac:dyDescent="0.25">
      <c r="A204" s="519"/>
      <c r="B204" s="379"/>
      <c r="C204" s="520"/>
      <c r="D204" s="514"/>
      <c r="E204" s="521"/>
      <c r="F204" s="220"/>
    </row>
    <row r="205" spans="1:6" s="542" customFormat="1" x14ac:dyDescent="0.25">
      <c r="A205" s="540">
        <v>4.3499999999999996</v>
      </c>
      <c r="B205" s="367" t="s">
        <v>620</v>
      </c>
      <c r="C205" s="368" t="s">
        <v>21</v>
      </c>
      <c r="D205" s="537">
        <v>22</v>
      </c>
      <c r="E205" s="541"/>
    </row>
    <row r="206" spans="1:6" x14ac:dyDescent="0.25">
      <c r="A206" s="519"/>
      <c r="B206" s="379"/>
      <c r="C206" s="520"/>
      <c r="D206" s="514"/>
      <c r="E206" s="521"/>
      <c r="F206" s="220"/>
    </row>
    <row r="207" spans="1:6" s="542" customFormat="1" x14ac:dyDescent="0.25">
      <c r="A207" s="540">
        <v>4.3600000000000003</v>
      </c>
      <c r="B207" s="367" t="s">
        <v>621</v>
      </c>
      <c r="C207" s="368" t="s">
        <v>21</v>
      </c>
      <c r="D207" s="537">
        <v>5</v>
      </c>
      <c r="E207" s="541"/>
    </row>
    <row r="208" spans="1:6" x14ac:dyDescent="0.25">
      <c r="A208" s="519"/>
      <c r="B208" s="379"/>
      <c r="C208" s="520"/>
      <c r="D208" s="514"/>
      <c r="E208" s="521"/>
      <c r="F208" s="220"/>
    </row>
    <row r="209" spans="1:6" x14ac:dyDescent="0.25">
      <c r="A209" s="519"/>
      <c r="B209" s="518" t="s">
        <v>1039</v>
      </c>
      <c r="C209" s="520"/>
      <c r="D209" s="514"/>
      <c r="E209" s="521"/>
      <c r="F209" s="220"/>
    </row>
    <row r="210" spans="1:6" x14ac:dyDescent="0.25">
      <c r="A210" s="519"/>
      <c r="B210" s="379"/>
      <c r="C210" s="520"/>
      <c r="D210" s="514"/>
      <c r="E210" s="521"/>
      <c r="F210" s="220"/>
    </row>
    <row r="211" spans="1:6" s="542" customFormat="1" ht="14.5" x14ac:dyDescent="0.25">
      <c r="A211" s="540">
        <v>4.37</v>
      </c>
      <c r="B211" s="367" t="s">
        <v>622</v>
      </c>
      <c r="C211" s="368" t="s">
        <v>15</v>
      </c>
      <c r="D211" s="537">
        <v>235</v>
      </c>
      <c r="E211" s="541"/>
    </row>
    <row r="212" spans="1:6" x14ac:dyDescent="0.25">
      <c r="A212" s="519"/>
      <c r="B212" s="379"/>
      <c r="C212" s="520"/>
      <c r="D212" s="514"/>
      <c r="E212" s="521"/>
      <c r="F212" s="220"/>
    </row>
    <row r="213" spans="1:6" s="542" customFormat="1" ht="14.5" x14ac:dyDescent="0.25">
      <c r="A213" s="540">
        <v>4.38</v>
      </c>
      <c r="B213" s="367" t="s">
        <v>623</v>
      </c>
      <c r="C213" s="368" t="s">
        <v>15</v>
      </c>
      <c r="D213" s="537">
        <v>152</v>
      </c>
      <c r="E213" s="541"/>
    </row>
    <row r="214" spans="1:6" x14ac:dyDescent="0.25">
      <c r="A214" s="519"/>
      <c r="B214" s="379"/>
      <c r="C214" s="520"/>
      <c r="D214" s="514"/>
      <c r="E214" s="521"/>
      <c r="F214" s="220"/>
    </row>
    <row r="215" spans="1:6" x14ac:dyDescent="0.25">
      <c r="A215" s="519"/>
      <c r="B215" s="379"/>
      <c r="C215" s="520"/>
      <c r="D215" s="514"/>
      <c r="E215" s="521"/>
      <c r="F215" s="220"/>
    </row>
    <row r="216" spans="1:6" x14ac:dyDescent="0.25">
      <c r="A216" s="519"/>
      <c r="B216" s="379"/>
      <c r="C216" s="520"/>
      <c r="D216" s="514"/>
      <c r="E216" s="521"/>
      <c r="F216" s="220"/>
    </row>
    <row r="217" spans="1:6" s="539" customFormat="1" x14ac:dyDescent="0.25">
      <c r="A217" s="534">
        <v>5</v>
      </c>
      <c r="B217" s="535" t="s">
        <v>24</v>
      </c>
      <c r="C217" s="536"/>
      <c r="D217" s="537"/>
      <c r="E217" s="538"/>
    </row>
    <row r="218" spans="1:6" x14ac:dyDescent="0.25">
      <c r="A218" s="519"/>
      <c r="B218" s="379"/>
      <c r="C218" s="520"/>
      <c r="D218" s="514"/>
      <c r="E218" s="521"/>
      <c r="F218" s="220"/>
    </row>
    <row r="219" spans="1:6" ht="52" x14ac:dyDescent="0.25">
      <c r="A219" s="519"/>
      <c r="B219" s="518" t="s">
        <v>2279</v>
      </c>
      <c r="C219" s="520"/>
      <c r="D219" s="514"/>
      <c r="E219" s="521"/>
      <c r="F219" s="220"/>
    </row>
    <row r="220" spans="1:6" x14ac:dyDescent="0.25">
      <c r="A220" s="519"/>
      <c r="B220" s="379"/>
      <c r="C220" s="520"/>
      <c r="D220" s="514"/>
      <c r="E220" s="521"/>
      <c r="F220" s="220"/>
    </row>
    <row r="221" spans="1:6" x14ac:dyDescent="0.25">
      <c r="A221" s="519"/>
      <c r="B221" s="525" t="s">
        <v>624</v>
      </c>
      <c r="C221" s="520"/>
      <c r="D221" s="514"/>
      <c r="E221" s="521"/>
      <c r="F221" s="220"/>
    </row>
    <row r="222" spans="1:6" x14ac:dyDescent="0.25">
      <c r="A222" s="519"/>
      <c r="B222" s="379"/>
      <c r="C222" s="520"/>
      <c r="D222" s="514"/>
      <c r="E222" s="521"/>
      <c r="F222" s="220"/>
    </row>
    <row r="223" spans="1:6" s="542" customFormat="1" x14ac:dyDescent="0.25">
      <c r="A223" s="540"/>
      <c r="B223" s="535" t="s">
        <v>625</v>
      </c>
      <c r="C223" s="368"/>
      <c r="D223" s="537"/>
      <c r="E223" s="541"/>
    </row>
    <row r="224" spans="1:6" x14ac:dyDescent="0.25">
      <c r="A224" s="519"/>
      <c r="B224" s="379"/>
      <c r="C224" s="520"/>
      <c r="D224" s="514"/>
      <c r="E224" s="521"/>
      <c r="F224" s="220"/>
    </row>
    <row r="225" spans="1:6" s="542" customFormat="1" x14ac:dyDescent="0.25">
      <c r="A225" s="540"/>
      <c r="B225" s="535" t="s">
        <v>2294</v>
      </c>
      <c r="C225" s="368"/>
      <c r="D225" s="537"/>
      <c r="E225" s="541"/>
    </row>
    <row r="226" spans="1:6" x14ac:dyDescent="0.25">
      <c r="A226" s="519"/>
      <c r="B226" s="379"/>
      <c r="C226" s="520"/>
      <c r="D226" s="514"/>
      <c r="E226" s="521"/>
      <c r="F226" s="220"/>
    </row>
    <row r="227" spans="1:6" ht="25" x14ac:dyDescent="0.25">
      <c r="A227" s="519">
        <v>5.0999999999999996</v>
      </c>
      <c r="B227" s="533" t="s">
        <v>2265</v>
      </c>
      <c r="C227" s="520" t="s">
        <v>12</v>
      </c>
      <c r="D227" s="514">
        <v>1</v>
      </c>
      <c r="E227" s="521"/>
      <c r="F227" s="220"/>
    </row>
    <row r="228" spans="1:6" x14ac:dyDescent="0.25">
      <c r="A228" s="519"/>
      <c r="B228" s="379"/>
      <c r="C228" s="520"/>
      <c r="D228" s="514"/>
      <c r="E228" s="521"/>
      <c r="F228" s="220"/>
    </row>
    <row r="229" spans="1:6" s="221" customFormat="1" ht="13.5" thickBot="1" x14ac:dyDescent="0.3">
      <c r="A229" s="1837" t="s">
        <v>52</v>
      </c>
      <c r="B229" s="1838"/>
      <c r="C229" s="1838"/>
      <c r="D229" s="1838"/>
      <c r="E229" s="1839"/>
    </row>
    <row r="230" spans="1:6" s="542" customFormat="1" x14ac:dyDescent="0.25">
      <c r="A230" s="540">
        <v>5.2</v>
      </c>
      <c r="B230" s="367" t="s">
        <v>2266</v>
      </c>
      <c r="C230" s="368" t="s">
        <v>12</v>
      </c>
      <c r="D230" s="537">
        <v>2</v>
      </c>
      <c r="E230" s="541"/>
    </row>
    <row r="231" spans="1:6" x14ac:dyDescent="0.25">
      <c r="A231" s="519"/>
      <c r="B231" s="379"/>
      <c r="C231" s="520"/>
      <c r="D231" s="514"/>
      <c r="E231" s="521"/>
      <c r="F231" s="220"/>
    </row>
    <row r="232" spans="1:6" ht="25" x14ac:dyDescent="0.25">
      <c r="A232" s="519">
        <v>5.3</v>
      </c>
      <c r="B232" s="379" t="s">
        <v>2267</v>
      </c>
      <c r="C232" s="520" t="s">
        <v>12</v>
      </c>
      <c r="D232" s="514">
        <v>1</v>
      </c>
      <c r="E232" s="521"/>
      <c r="F232" s="220"/>
    </row>
    <row r="233" spans="1:6" x14ac:dyDescent="0.25">
      <c r="A233" s="519"/>
      <c r="B233" s="379"/>
      <c r="C233" s="520"/>
      <c r="D233" s="514"/>
      <c r="E233" s="521"/>
      <c r="F233" s="220"/>
    </row>
    <row r="234" spans="1:6" ht="37.5" x14ac:dyDescent="0.25">
      <c r="A234" s="519">
        <v>5.4</v>
      </c>
      <c r="B234" s="379" t="s">
        <v>2268</v>
      </c>
      <c r="C234" s="520" t="s">
        <v>12</v>
      </c>
      <c r="D234" s="514">
        <v>1</v>
      </c>
      <c r="E234" s="521"/>
      <c r="F234" s="220"/>
    </row>
    <row r="235" spans="1:6" x14ac:dyDescent="0.25">
      <c r="A235" s="519"/>
      <c r="B235" s="379"/>
      <c r="C235" s="520"/>
      <c r="D235" s="514"/>
      <c r="E235" s="521"/>
      <c r="F235" s="220"/>
    </row>
    <row r="236" spans="1:6" s="542" customFormat="1" x14ac:dyDescent="0.25">
      <c r="A236" s="540">
        <v>5.5</v>
      </c>
      <c r="B236" s="367" t="s">
        <v>2269</v>
      </c>
      <c r="C236" s="368" t="s">
        <v>12</v>
      </c>
      <c r="D236" s="537">
        <v>2</v>
      </c>
      <c r="E236" s="541"/>
    </row>
    <row r="237" spans="1:6" x14ac:dyDescent="0.25">
      <c r="A237" s="519"/>
      <c r="B237" s="379"/>
      <c r="C237" s="520"/>
      <c r="D237" s="514"/>
      <c r="E237" s="521"/>
      <c r="F237" s="220"/>
    </row>
    <row r="238" spans="1:6" s="542" customFormat="1" x14ac:dyDescent="0.25">
      <c r="A238" s="540">
        <v>5.6</v>
      </c>
      <c r="B238" s="367" t="s">
        <v>2270</v>
      </c>
      <c r="C238" s="368" t="s">
        <v>12</v>
      </c>
      <c r="D238" s="537">
        <v>1</v>
      </c>
      <c r="E238" s="541"/>
    </row>
    <row r="239" spans="1:6" x14ac:dyDescent="0.25">
      <c r="A239" s="519"/>
      <c r="B239" s="379"/>
      <c r="C239" s="520"/>
      <c r="D239" s="514"/>
      <c r="E239" s="521"/>
      <c r="F239" s="220"/>
    </row>
    <row r="240" spans="1:6" s="542" customFormat="1" x14ac:dyDescent="0.25">
      <c r="A240" s="540">
        <v>5.7</v>
      </c>
      <c r="B240" s="367" t="s">
        <v>2271</v>
      </c>
      <c r="C240" s="368" t="s">
        <v>12</v>
      </c>
      <c r="D240" s="537">
        <v>1</v>
      </c>
      <c r="E240" s="541"/>
    </row>
    <row r="241" spans="1:6" x14ac:dyDescent="0.25">
      <c r="A241" s="519"/>
      <c r="B241" s="379"/>
      <c r="C241" s="520"/>
      <c r="D241" s="514"/>
      <c r="E241" s="521"/>
      <c r="F241" s="220"/>
    </row>
    <row r="242" spans="1:6" ht="25" x14ac:dyDescent="0.25">
      <c r="A242" s="519">
        <v>5.8</v>
      </c>
      <c r="B242" s="379" t="s">
        <v>2272</v>
      </c>
      <c r="C242" s="520" t="s">
        <v>12</v>
      </c>
      <c r="D242" s="514">
        <v>1</v>
      </c>
      <c r="E242" s="521"/>
      <c r="F242" s="220"/>
    </row>
    <row r="243" spans="1:6" x14ac:dyDescent="0.25">
      <c r="A243" s="519"/>
      <c r="B243" s="379"/>
      <c r="C243" s="520"/>
      <c r="D243" s="514"/>
      <c r="E243" s="521"/>
      <c r="F243" s="220"/>
    </row>
    <row r="244" spans="1:6" ht="25" x14ac:dyDescent="0.25">
      <c r="A244" s="519">
        <v>5.9</v>
      </c>
      <c r="B244" s="379" t="s">
        <v>2273</v>
      </c>
      <c r="C244" s="520" t="s">
        <v>12</v>
      </c>
      <c r="D244" s="514">
        <v>1</v>
      </c>
      <c r="E244" s="521"/>
      <c r="F244" s="220"/>
    </row>
    <row r="245" spans="1:6" x14ac:dyDescent="0.25">
      <c r="A245" s="519"/>
      <c r="B245" s="379"/>
      <c r="C245" s="520"/>
      <c r="D245" s="514"/>
      <c r="E245" s="521"/>
      <c r="F245" s="220"/>
    </row>
    <row r="246" spans="1:6" s="542" customFormat="1" x14ac:dyDescent="0.25">
      <c r="A246" s="684">
        <v>5.0999999999999996</v>
      </c>
      <c r="B246" s="803" t="s">
        <v>2301</v>
      </c>
      <c r="C246" s="368" t="s">
        <v>12</v>
      </c>
      <c r="D246" s="537">
        <v>1</v>
      </c>
      <c r="E246" s="541"/>
    </row>
    <row r="247" spans="1:6" x14ac:dyDescent="0.25">
      <c r="A247" s="519"/>
      <c r="B247" s="379"/>
      <c r="C247" s="520"/>
      <c r="D247" s="514"/>
      <c r="E247" s="521"/>
      <c r="F247" s="220"/>
    </row>
    <row r="248" spans="1:6" s="542" customFormat="1" x14ac:dyDescent="0.25">
      <c r="A248" s="540"/>
      <c r="B248" s="535" t="s">
        <v>2293</v>
      </c>
      <c r="C248" s="368"/>
      <c r="D248" s="537"/>
      <c r="E248" s="541"/>
    </row>
    <row r="249" spans="1:6" x14ac:dyDescent="0.25">
      <c r="A249" s="519"/>
      <c r="B249" s="379"/>
      <c r="C249" s="520"/>
      <c r="D249" s="514"/>
      <c r="E249" s="521"/>
      <c r="F249" s="220"/>
    </row>
    <row r="250" spans="1:6" ht="25" x14ac:dyDescent="0.25">
      <c r="A250" s="519">
        <v>5.1100000000000003</v>
      </c>
      <c r="B250" s="533" t="s">
        <v>2295</v>
      </c>
      <c r="C250" s="520" t="s">
        <v>12</v>
      </c>
      <c r="D250" s="514">
        <v>1</v>
      </c>
      <c r="E250" s="521"/>
      <c r="F250" s="220"/>
    </row>
    <row r="251" spans="1:6" s="542" customFormat="1" x14ac:dyDescent="0.25">
      <c r="A251" s="540">
        <v>5.12</v>
      </c>
      <c r="B251" s="803" t="s">
        <v>2296</v>
      </c>
      <c r="C251" s="368" t="s">
        <v>12</v>
      </c>
      <c r="D251" s="537">
        <v>2</v>
      </c>
      <c r="E251" s="541"/>
    </row>
    <row r="252" spans="1:6" x14ac:dyDescent="0.25">
      <c r="A252" s="519"/>
      <c r="B252" s="379"/>
      <c r="C252" s="520"/>
      <c r="D252" s="514"/>
      <c r="E252" s="521"/>
      <c r="F252" s="220"/>
    </row>
    <row r="253" spans="1:6" ht="25" x14ac:dyDescent="0.25">
      <c r="A253" s="519">
        <v>5.13</v>
      </c>
      <c r="B253" s="533" t="s">
        <v>2297</v>
      </c>
      <c r="C253" s="520" t="s">
        <v>12</v>
      </c>
      <c r="D253" s="514">
        <v>1</v>
      </c>
      <c r="E253" s="521"/>
      <c r="F253" s="220"/>
    </row>
    <row r="254" spans="1:6" x14ac:dyDescent="0.25">
      <c r="A254" s="519"/>
      <c r="B254" s="379"/>
      <c r="C254" s="520"/>
      <c r="D254" s="514"/>
      <c r="E254" s="521"/>
      <c r="F254" s="220"/>
    </row>
    <row r="255" spans="1:6" ht="37.5" x14ac:dyDescent="0.25">
      <c r="A255" s="519">
        <v>5.14</v>
      </c>
      <c r="B255" s="533" t="s">
        <v>2298</v>
      </c>
      <c r="C255" s="520" t="s">
        <v>12</v>
      </c>
      <c r="D255" s="514">
        <v>1</v>
      </c>
      <c r="E255" s="521"/>
      <c r="F255" s="220"/>
    </row>
    <row r="256" spans="1:6" x14ac:dyDescent="0.25">
      <c r="A256" s="519"/>
      <c r="B256" s="379"/>
      <c r="C256" s="520"/>
      <c r="D256" s="514"/>
      <c r="E256" s="521"/>
      <c r="F256" s="220"/>
    </row>
    <row r="257" spans="1:6" s="542" customFormat="1" x14ac:dyDescent="0.25">
      <c r="A257" s="540">
        <v>5.15</v>
      </c>
      <c r="B257" s="803" t="s">
        <v>2299</v>
      </c>
      <c r="C257" s="368" t="s">
        <v>12</v>
      </c>
      <c r="D257" s="537">
        <v>2</v>
      </c>
      <c r="E257" s="541"/>
    </row>
    <row r="258" spans="1:6" x14ac:dyDescent="0.25">
      <c r="A258" s="519"/>
      <c r="B258" s="379"/>
      <c r="C258" s="520"/>
      <c r="D258" s="514"/>
      <c r="E258" s="521"/>
      <c r="F258" s="220"/>
    </row>
    <row r="259" spans="1:6" s="542" customFormat="1" x14ac:dyDescent="0.25">
      <c r="A259" s="540">
        <v>5.16</v>
      </c>
      <c r="B259" s="803" t="s">
        <v>2300</v>
      </c>
      <c r="C259" s="368" t="s">
        <v>12</v>
      </c>
      <c r="D259" s="537">
        <v>1</v>
      </c>
      <c r="E259" s="541"/>
    </row>
    <row r="260" spans="1:6" x14ac:dyDescent="0.25">
      <c r="A260" s="519"/>
      <c r="B260" s="379"/>
      <c r="C260" s="520"/>
      <c r="D260" s="514"/>
      <c r="E260" s="521"/>
      <c r="F260" s="220"/>
    </row>
    <row r="261" spans="1:6" x14ac:dyDescent="0.25">
      <c r="A261" s="519"/>
      <c r="B261" s="518" t="s">
        <v>626</v>
      </c>
      <c r="C261" s="520"/>
      <c r="D261" s="514"/>
      <c r="E261" s="521"/>
      <c r="F261" s="220"/>
    </row>
    <row r="262" spans="1:6" x14ac:dyDescent="0.25">
      <c r="A262" s="519"/>
      <c r="B262" s="379"/>
      <c r="C262" s="520"/>
      <c r="D262" s="514"/>
      <c r="E262" s="521"/>
      <c r="F262" s="220"/>
    </row>
    <row r="263" spans="1:6" ht="25" x14ac:dyDescent="0.25">
      <c r="A263" s="522">
        <v>5.17</v>
      </c>
      <c r="B263" s="379" t="s">
        <v>627</v>
      </c>
      <c r="C263" s="520" t="s">
        <v>12</v>
      </c>
      <c r="D263" s="514">
        <v>1</v>
      </c>
      <c r="E263" s="521"/>
      <c r="F263" s="220"/>
    </row>
    <row r="264" spans="1:6" x14ac:dyDescent="0.25">
      <c r="A264" s="519"/>
      <c r="B264" s="379"/>
      <c r="C264" s="520"/>
      <c r="D264" s="514"/>
      <c r="E264" s="521"/>
      <c r="F264" s="220"/>
    </row>
    <row r="265" spans="1:6" s="542" customFormat="1" x14ac:dyDescent="0.25">
      <c r="A265" s="540">
        <v>5.18</v>
      </c>
      <c r="B265" s="803" t="s">
        <v>628</v>
      </c>
      <c r="C265" s="368" t="s">
        <v>12</v>
      </c>
      <c r="D265" s="537">
        <v>1</v>
      </c>
      <c r="E265" s="541"/>
    </row>
    <row r="266" spans="1:6" x14ac:dyDescent="0.25">
      <c r="A266" s="519"/>
      <c r="B266" s="379"/>
      <c r="C266" s="520"/>
      <c r="D266" s="514"/>
      <c r="E266" s="521"/>
      <c r="F266" s="220"/>
    </row>
    <row r="267" spans="1:6" ht="25" x14ac:dyDescent="0.25">
      <c r="A267" s="522">
        <v>5.19</v>
      </c>
      <c r="B267" s="379" t="s">
        <v>629</v>
      </c>
      <c r="C267" s="520" t="s">
        <v>12</v>
      </c>
      <c r="D267" s="514">
        <v>1</v>
      </c>
      <c r="E267" s="521"/>
      <c r="F267" s="220"/>
    </row>
    <row r="268" spans="1:6" x14ac:dyDescent="0.25">
      <c r="A268" s="519"/>
      <c r="B268" s="379"/>
      <c r="C268" s="520"/>
      <c r="D268" s="514"/>
      <c r="E268" s="521"/>
      <c r="F268" s="220"/>
    </row>
    <row r="269" spans="1:6" s="542" customFormat="1" x14ac:dyDescent="0.25">
      <c r="A269" s="540"/>
      <c r="B269" s="535" t="s">
        <v>630</v>
      </c>
      <c r="C269" s="368"/>
      <c r="D269" s="537"/>
      <c r="E269" s="541"/>
    </row>
    <row r="270" spans="1:6" x14ac:dyDescent="0.25">
      <c r="A270" s="519"/>
      <c r="B270" s="379"/>
      <c r="C270" s="520"/>
      <c r="D270" s="514"/>
      <c r="E270" s="521"/>
      <c r="F270" s="220"/>
    </row>
    <row r="271" spans="1:6" ht="25" x14ac:dyDescent="0.25">
      <c r="A271" s="519">
        <v>5.2</v>
      </c>
      <c r="B271" s="379" t="s">
        <v>631</v>
      </c>
      <c r="C271" s="520" t="s">
        <v>12</v>
      </c>
      <c r="D271" s="514">
        <v>1</v>
      </c>
      <c r="E271" s="521"/>
      <c r="F271" s="220"/>
    </row>
    <row r="272" spans="1:6" x14ac:dyDescent="0.25">
      <c r="A272" s="519"/>
      <c r="B272" s="379"/>
      <c r="C272" s="520"/>
      <c r="D272" s="514"/>
      <c r="E272" s="521"/>
      <c r="F272" s="220"/>
    </row>
    <row r="273" spans="1:6" ht="25" x14ac:dyDescent="0.25">
      <c r="A273" s="519">
        <v>5.21</v>
      </c>
      <c r="B273" s="379" t="s">
        <v>632</v>
      </c>
      <c r="C273" s="520" t="s">
        <v>12</v>
      </c>
      <c r="D273" s="514">
        <v>1</v>
      </c>
      <c r="E273" s="521"/>
      <c r="F273" s="220"/>
    </row>
    <row r="274" spans="1:6" x14ac:dyDescent="0.25">
      <c r="A274" s="519"/>
      <c r="B274" s="379"/>
      <c r="C274" s="520"/>
      <c r="D274" s="514"/>
      <c r="E274" s="521"/>
      <c r="F274" s="220"/>
    </row>
    <row r="275" spans="1:6" ht="37.5" x14ac:dyDescent="0.25">
      <c r="A275" s="519">
        <v>5.22</v>
      </c>
      <c r="B275" s="379" t="s">
        <v>633</v>
      </c>
      <c r="C275" s="520" t="s">
        <v>12</v>
      </c>
      <c r="D275" s="514">
        <v>1</v>
      </c>
      <c r="E275" s="521"/>
      <c r="F275" s="220"/>
    </row>
    <row r="276" spans="1:6" x14ac:dyDescent="0.25">
      <c r="A276" s="519"/>
      <c r="B276" s="379"/>
      <c r="C276" s="520"/>
      <c r="D276" s="514"/>
      <c r="E276" s="521"/>
      <c r="F276" s="220"/>
    </row>
    <row r="277" spans="1:6" x14ac:dyDescent="0.25">
      <c r="A277" s="519">
        <v>5.23</v>
      </c>
      <c r="B277" s="379" t="s">
        <v>1040</v>
      </c>
      <c r="C277" s="520" t="s">
        <v>12</v>
      </c>
      <c r="D277" s="514">
        <v>1</v>
      </c>
      <c r="E277" s="521"/>
      <c r="F277" s="220"/>
    </row>
    <row r="278" spans="1:6" x14ac:dyDescent="0.25">
      <c r="A278" s="519"/>
      <c r="B278" s="379"/>
      <c r="C278" s="520"/>
      <c r="D278" s="514"/>
      <c r="E278" s="521"/>
      <c r="F278" s="220"/>
    </row>
    <row r="279" spans="1:6" ht="26" x14ac:dyDescent="0.25">
      <c r="A279" s="517">
        <v>6</v>
      </c>
      <c r="B279" s="518" t="s">
        <v>634</v>
      </c>
      <c r="C279" s="520"/>
      <c r="D279" s="514"/>
      <c r="E279" s="521"/>
      <c r="F279" s="220"/>
    </row>
    <row r="280" spans="1:6" x14ac:dyDescent="0.25">
      <c r="A280" s="519"/>
      <c r="B280" s="379"/>
      <c r="C280" s="520"/>
      <c r="D280" s="514"/>
      <c r="E280" s="521"/>
      <c r="F280" s="220"/>
    </row>
    <row r="281" spans="1:6" x14ac:dyDescent="0.25">
      <c r="A281" s="519"/>
      <c r="B281" s="379" t="s">
        <v>635</v>
      </c>
      <c r="C281" s="520"/>
      <c r="D281" s="514"/>
      <c r="E281" s="521"/>
      <c r="F281" s="220"/>
    </row>
    <row r="282" spans="1:6" x14ac:dyDescent="0.25">
      <c r="A282" s="519"/>
      <c r="B282" s="379"/>
      <c r="C282" s="520"/>
      <c r="D282" s="514"/>
      <c r="E282" s="521"/>
      <c r="F282" s="220"/>
    </row>
    <row r="283" spans="1:6" ht="25" x14ac:dyDescent="0.25">
      <c r="A283" s="519">
        <v>6.1</v>
      </c>
      <c r="B283" s="379" t="s">
        <v>636</v>
      </c>
      <c r="C283" s="520" t="s">
        <v>21</v>
      </c>
      <c r="D283" s="523">
        <v>6</v>
      </c>
      <c r="E283" s="521"/>
      <c r="F283" s="220"/>
    </row>
    <row r="284" spans="1:6" x14ac:dyDescent="0.25">
      <c r="A284" s="519"/>
      <c r="B284" s="379"/>
      <c r="C284" s="520"/>
      <c r="D284" s="514"/>
      <c r="E284" s="521"/>
      <c r="F284" s="220"/>
    </row>
    <row r="285" spans="1:6" s="542" customFormat="1" x14ac:dyDescent="0.25">
      <c r="A285" s="540">
        <v>6.2</v>
      </c>
      <c r="B285" s="367" t="s">
        <v>637</v>
      </c>
      <c r="C285" s="368" t="s">
        <v>21</v>
      </c>
      <c r="D285" s="537">
        <v>6</v>
      </c>
      <c r="E285" s="541"/>
    </row>
    <row r="286" spans="1:6" x14ac:dyDescent="0.25">
      <c r="A286" s="519"/>
      <c r="B286" s="379"/>
      <c r="C286" s="520"/>
      <c r="D286" s="514"/>
      <c r="E286" s="521"/>
      <c r="F286" s="220"/>
    </row>
    <row r="287" spans="1:6" s="542" customFormat="1" x14ac:dyDescent="0.25">
      <c r="A287" s="540"/>
      <c r="B287" s="535" t="s">
        <v>638</v>
      </c>
      <c r="C287" s="368"/>
      <c r="D287" s="537"/>
      <c r="E287" s="541"/>
    </row>
    <row r="288" spans="1:6" x14ac:dyDescent="0.25">
      <c r="A288" s="519"/>
      <c r="B288" s="379"/>
      <c r="C288" s="520"/>
      <c r="D288" s="514"/>
      <c r="E288" s="521"/>
      <c r="F288" s="220"/>
    </row>
    <row r="289" spans="1:10" s="542" customFormat="1" x14ac:dyDescent="0.25">
      <c r="A289" s="540">
        <v>6.3</v>
      </c>
      <c r="B289" s="367" t="s">
        <v>639</v>
      </c>
      <c r="C289" s="368" t="s">
        <v>12</v>
      </c>
      <c r="D289" s="537">
        <v>1</v>
      </c>
      <c r="E289" s="541"/>
    </row>
    <row r="290" spans="1:10" x14ac:dyDescent="0.25">
      <c r="A290" s="519"/>
      <c r="B290" s="379"/>
      <c r="C290" s="520"/>
      <c r="D290" s="514"/>
      <c r="E290" s="521"/>
      <c r="F290" s="220"/>
    </row>
    <row r="291" spans="1:10" s="539" customFormat="1" x14ac:dyDescent="0.25">
      <c r="A291" s="534">
        <v>7</v>
      </c>
      <c r="B291" s="535" t="s">
        <v>25</v>
      </c>
      <c r="C291" s="536"/>
      <c r="D291" s="537"/>
      <c r="E291" s="538"/>
    </row>
    <row r="292" spans="1:10" x14ac:dyDescent="0.25">
      <c r="A292" s="519"/>
      <c r="B292" s="379"/>
      <c r="C292" s="520"/>
      <c r="D292" s="514"/>
      <c r="E292" s="521"/>
      <c r="F292" s="220"/>
    </row>
    <row r="293" spans="1:10" ht="26" x14ac:dyDescent="0.25">
      <c r="A293" s="519"/>
      <c r="B293" s="525" t="s">
        <v>640</v>
      </c>
      <c r="C293" s="520"/>
      <c r="D293" s="514"/>
      <c r="E293" s="521"/>
      <c r="F293" s="220"/>
    </row>
    <row r="294" spans="1:10" x14ac:dyDescent="0.25">
      <c r="A294" s="519"/>
      <c r="B294" s="379"/>
      <c r="C294" s="520"/>
      <c r="D294" s="514"/>
      <c r="E294" s="521"/>
      <c r="F294" s="220"/>
    </row>
    <row r="295" spans="1:10" ht="25" x14ac:dyDescent="0.25">
      <c r="A295" s="519">
        <v>7.1</v>
      </c>
      <c r="B295" s="533" t="s">
        <v>2118</v>
      </c>
      <c r="C295" s="520" t="s">
        <v>21</v>
      </c>
      <c r="D295" s="514">
        <v>6</v>
      </c>
      <c r="E295" s="521"/>
      <c r="F295" s="220"/>
    </row>
    <row r="296" spans="1:10" x14ac:dyDescent="0.25">
      <c r="A296" s="519"/>
      <c r="B296" s="379"/>
      <c r="C296" s="520"/>
      <c r="D296" s="514"/>
      <c r="E296" s="521"/>
      <c r="F296" s="220"/>
    </row>
    <row r="297" spans="1:10" ht="13.5" thickBot="1" x14ac:dyDescent="0.3">
      <c r="A297" s="1837" t="s">
        <v>52</v>
      </c>
      <c r="B297" s="1838"/>
      <c r="C297" s="1838"/>
      <c r="D297" s="1838"/>
      <c r="E297" s="1839"/>
      <c r="F297" s="220"/>
    </row>
    <row r="298" spans="1:10" ht="25" x14ac:dyDescent="0.25">
      <c r="A298" s="519">
        <v>7.2</v>
      </c>
      <c r="B298" s="533" t="s">
        <v>2119</v>
      </c>
      <c r="C298" s="520" t="s">
        <v>12</v>
      </c>
      <c r="D298" s="514">
        <v>3</v>
      </c>
      <c r="E298" s="521"/>
      <c r="F298" s="220"/>
    </row>
    <row r="299" spans="1:10" x14ac:dyDescent="0.25">
      <c r="A299" s="519"/>
      <c r="B299" s="379"/>
      <c r="C299" s="520"/>
      <c r="D299" s="514"/>
      <c r="E299" s="521"/>
      <c r="F299" s="220"/>
      <c r="J299" s="220" t="s">
        <v>641</v>
      </c>
    </row>
    <row r="300" spans="1:10" s="539" customFormat="1" x14ac:dyDescent="0.25">
      <c r="A300" s="534">
        <v>8</v>
      </c>
      <c r="B300" s="535" t="s">
        <v>642</v>
      </c>
      <c r="C300" s="536"/>
      <c r="D300" s="537"/>
      <c r="E300" s="538"/>
    </row>
    <row r="301" spans="1:10" x14ac:dyDescent="0.25">
      <c r="A301" s="519"/>
      <c r="B301" s="379"/>
      <c r="C301" s="520"/>
      <c r="D301" s="514"/>
      <c r="E301" s="521"/>
      <c r="F301" s="220"/>
    </row>
    <row r="302" spans="1:10" x14ac:dyDescent="0.25">
      <c r="A302" s="519">
        <v>8.1</v>
      </c>
      <c r="B302" s="533" t="s">
        <v>2056</v>
      </c>
      <c r="C302" s="520" t="s">
        <v>12</v>
      </c>
      <c r="D302" s="514">
        <v>3</v>
      </c>
      <c r="E302" s="521"/>
      <c r="F302" s="220"/>
    </row>
    <row r="303" spans="1:10" x14ac:dyDescent="0.25">
      <c r="A303" s="519"/>
      <c r="B303" s="379"/>
      <c r="C303" s="520"/>
      <c r="D303" s="514"/>
      <c r="E303" s="521"/>
      <c r="F303" s="220"/>
    </row>
    <row r="304" spans="1:10" ht="25" x14ac:dyDescent="0.25">
      <c r="A304" s="519">
        <v>8.1999999999999993</v>
      </c>
      <c r="B304" s="379" t="s">
        <v>643</v>
      </c>
      <c r="C304" s="520" t="s">
        <v>21</v>
      </c>
      <c r="D304" s="514">
        <v>48</v>
      </c>
      <c r="E304" s="521"/>
      <c r="F304" s="220"/>
    </row>
    <row r="305" spans="1:6" x14ac:dyDescent="0.25">
      <c r="A305" s="519"/>
      <c r="B305" s="379"/>
      <c r="C305" s="520"/>
      <c r="D305" s="524"/>
      <c r="E305" s="521"/>
      <c r="F305" s="220"/>
    </row>
    <row r="306" spans="1:6" ht="25" x14ac:dyDescent="0.25">
      <c r="A306" s="526">
        <v>8.3000000000000007</v>
      </c>
      <c r="B306" s="1270" t="s">
        <v>2057</v>
      </c>
      <c r="C306" s="520" t="s">
        <v>12</v>
      </c>
      <c r="D306" s="514">
        <v>1</v>
      </c>
      <c r="E306" s="527"/>
      <c r="F306" s="220"/>
    </row>
    <row r="307" spans="1:6" x14ac:dyDescent="0.25">
      <c r="A307" s="519"/>
      <c r="B307" s="379"/>
      <c r="C307" s="520"/>
      <c r="D307" s="514"/>
      <c r="E307" s="521"/>
      <c r="F307" s="220"/>
    </row>
    <row r="308" spans="1:6" ht="25" x14ac:dyDescent="0.25">
      <c r="A308" s="526">
        <v>8.4</v>
      </c>
      <c r="B308" s="1270" t="s">
        <v>2055</v>
      </c>
      <c r="C308" s="520" t="s">
        <v>12</v>
      </c>
      <c r="D308" s="514">
        <v>1</v>
      </c>
      <c r="E308" s="527"/>
      <c r="F308" s="220"/>
    </row>
    <row r="309" spans="1:6" x14ac:dyDescent="0.25">
      <c r="A309" s="519"/>
      <c r="B309" s="379"/>
      <c r="C309" s="520"/>
      <c r="D309" s="514"/>
      <c r="E309" s="521"/>
      <c r="F309" s="220"/>
    </row>
    <row r="310" spans="1:6" ht="25" x14ac:dyDescent="0.25">
      <c r="A310" s="526">
        <v>8.5</v>
      </c>
      <c r="B310" s="1270" t="s">
        <v>2058</v>
      </c>
      <c r="C310" s="520" t="s">
        <v>12</v>
      </c>
      <c r="D310" s="514">
        <v>1</v>
      </c>
      <c r="E310" s="527"/>
      <c r="F310" s="220"/>
    </row>
    <row r="311" spans="1:6" x14ac:dyDescent="0.25">
      <c r="A311" s="519"/>
      <c r="B311" s="379"/>
      <c r="C311" s="520"/>
      <c r="D311" s="514"/>
      <c r="E311" s="521"/>
      <c r="F311" s="220"/>
    </row>
    <row r="312" spans="1:6" s="221" customFormat="1" ht="13.5" thickBot="1" x14ac:dyDescent="0.3">
      <c r="A312" s="1837" t="s">
        <v>52</v>
      </c>
      <c r="B312" s="1838"/>
      <c r="C312" s="1838"/>
      <c r="D312" s="1838"/>
      <c r="E312" s="1839"/>
    </row>
    <row r="324" spans="1:10" s="224" customFormat="1" x14ac:dyDescent="0.25">
      <c r="A324" s="220"/>
      <c r="B324" s="220"/>
      <c r="C324" s="222"/>
      <c r="D324" s="223"/>
      <c r="F324" s="225"/>
      <c r="G324" s="220"/>
      <c r="H324" s="220"/>
      <c r="I324" s="220"/>
      <c r="J324" s="220"/>
    </row>
    <row r="325" spans="1:10" s="224" customFormat="1" x14ac:dyDescent="0.25">
      <c r="A325" s="220"/>
      <c r="B325" s="220"/>
      <c r="C325" s="222"/>
      <c r="D325" s="223"/>
      <c r="F325" s="225"/>
      <c r="G325" s="220"/>
      <c r="H325" s="220"/>
      <c r="I325" s="220"/>
      <c r="J325" s="220"/>
    </row>
    <row r="326" spans="1:10" s="224" customFormat="1" x14ac:dyDescent="0.25">
      <c r="A326" s="220"/>
      <c r="B326" s="220"/>
      <c r="C326" s="222"/>
      <c r="D326" s="223"/>
      <c r="F326" s="225"/>
      <c r="G326" s="220"/>
      <c r="H326" s="220"/>
      <c r="I326" s="220"/>
      <c r="J326" s="220"/>
    </row>
    <row r="327" spans="1:10" s="224" customFormat="1" x14ac:dyDescent="0.25">
      <c r="A327" s="220"/>
      <c r="B327" s="220"/>
      <c r="C327" s="222"/>
      <c r="D327" s="223"/>
      <c r="F327" s="225"/>
      <c r="G327" s="220"/>
      <c r="H327" s="220"/>
      <c r="I327" s="220"/>
      <c r="J327" s="220"/>
    </row>
    <row r="328" spans="1:10" s="224" customFormat="1" x14ac:dyDescent="0.25">
      <c r="A328" s="220"/>
      <c r="B328" s="220"/>
      <c r="C328" s="222"/>
      <c r="D328" s="223"/>
      <c r="F328" s="225"/>
      <c r="G328" s="220"/>
      <c r="H328" s="220"/>
      <c r="I328" s="220"/>
      <c r="J328" s="220"/>
    </row>
    <row r="329" spans="1:10" s="224" customFormat="1" x14ac:dyDescent="0.25">
      <c r="A329" s="220"/>
      <c r="B329" s="220"/>
      <c r="C329" s="222"/>
      <c r="D329" s="223"/>
      <c r="F329" s="225"/>
      <c r="G329" s="220"/>
      <c r="H329" s="220"/>
      <c r="I329" s="220"/>
      <c r="J329" s="220"/>
    </row>
    <row r="330" spans="1:10" s="224" customFormat="1" x14ac:dyDescent="0.25">
      <c r="A330" s="220"/>
      <c r="B330" s="220"/>
      <c r="C330" s="222"/>
      <c r="D330" s="223"/>
      <c r="F330" s="225"/>
      <c r="G330" s="220"/>
      <c r="H330" s="220"/>
      <c r="I330" s="220"/>
      <c r="J330" s="220"/>
    </row>
    <row r="331" spans="1:10" s="224" customFormat="1" x14ac:dyDescent="0.25">
      <c r="A331" s="220"/>
      <c r="B331" s="220"/>
      <c r="C331" s="222"/>
      <c r="D331" s="223"/>
      <c r="F331" s="225"/>
      <c r="G331" s="220"/>
      <c r="H331" s="220"/>
      <c r="I331" s="220"/>
      <c r="J331" s="220"/>
    </row>
    <row r="332" spans="1:10" s="224" customFormat="1" x14ac:dyDescent="0.25">
      <c r="A332" s="220"/>
      <c r="B332" s="220"/>
      <c r="C332" s="222"/>
      <c r="D332" s="223"/>
      <c r="F332" s="225"/>
      <c r="G332" s="220"/>
      <c r="H332" s="220"/>
      <c r="I332" s="220"/>
      <c r="J332" s="220"/>
    </row>
    <row r="333" spans="1:10" s="224" customFormat="1" x14ac:dyDescent="0.25">
      <c r="A333" s="220"/>
      <c r="B333" s="220"/>
      <c r="C333" s="222"/>
      <c r="D333" s="223"/>
      <c r="F333" s="225"/>
      <c r="G333" s="220"/>
      <c r="H333" s="220"/>
      <c r="I333" s="220"/>
      <c r="J333" s="220"/>
    </row>
    <row r="334" spans="1:10" s="224" customFormat="1" x14ac:dyDescent="0.25">
      <c r="A334" s="220"/>
      <c r="B334" s="220"/>
      <c r="C334" s="222"/>
      <c r="D334" s="223"/>
      <c r="F334" s="225"/>
      <c r="G334" s="220"/>
      <c r="H334" s="220"/>
      <c r="I334" s="220"/>
      <c r="J334" s="220"/>
    </row>
    <row r="335" spans="1:10" s="224" customFormat="1" x14ac:dyDescent="0.25">
      <c r="A335" s="220"/>
      <c r="B335" s="220"/>
      <c r="C335" s="222"/>
      <c r="D335" s="223"/>
      <c r="F335" s="225"/>
      <c r="G335" s="220"/>
      <c r="H335" s="220"/>
      <c r="I335" s="220"/>
      <c r="J335" s="220"/>
    </row>
    <row r="336" spans="1:10" s="224" customFormat="1" x14ac:dyDescent="0.25">
      <c r="A336" s="220"/>
      <c r="B336" s="220"/>
      <c r="C336" s="222"/>
      <c r="D336" s="223"/>
      <c r="F336" s="225"/>
      <c r="G336" s="220"/>
      <c r="H336" s="220"/>
      <c r="I336" s="220"/>
      <c r="J336" s="220"/>
    </row>
    <row r="337" spans="1:10" s="224" customFormat="1" x14ac:dyDescent="0.25">
      <c r="A337" s="220"/>
      <c r="B337" s="220"/>
      <c r="C337" s="222"/>
      <c r="D337" s="223"/>
      <c r="F337" s="225"/>
      <c r="G337" s="220"/>
      <c r="H337" s="220"/>
      <c r="I337" s="220"/>
      <c r="J337" s="220"/>
    </row>
    <row r="338" spans="1:10" s="224" customFormat="1" x14ac:dyDescent="0.25">
      <c r="A338" s="220"/>
      <c r="B338" s="220"/>
      <c r="C338" s="222"/>
      <c r="D338" s="223"/>
      <c r="F338" s="225"/>
      <c r="G338" s="220"/>
      <c r="H338" s="220"/>
      <c r="I338" s="220"/>
      <c r="J338" s="220"/>
    </row>
    <row r="339" spans="1:10" s="224" customFormat="1" x14ac:dyDescent="0.25">
      <c r="A339" s="220"/>
      <c r="B339" s="220"/>
      <c r="C339" s="222"/>
      <c r="D339" s="223"/>
      <c r="F339" s="225"/>
      <c r="G339" s="220"/>
      <c r="H339" s="220"/>
      <c r="I339" s="220"/>
      <c r="J339" s="220"/>
    </row>
    <row r="340" spans="1:10" s="224" customFormat="1" x14ac:dyDescent="0.25">
      <c r="A340" s="220"/>
      <c r="B340" s="220"/>
      <c r="C340" s="222"/>
      <c r="D340" s="223"/>
      <c r="F340" s="225"/>
      <c r="G340" s="220"/>
      <c r="H340" s="220"/>
      <c r="I340" s="220"/>
      <c r="J340" s="220"/>
    </row>
    <row r="341" spans="1:10" s="224" customFormat="1" x14ac:dyDescent="0.25">
      <c r="A341" s="220"/>
      <c r="B341" s="220"/>
      <c r="C341" s="222"/>
      <c r="D341" s="223"/>
      <c r="F341" s="225"/>
      <c r="G341" s="220"/>
      <c r="H341" s="220"/>
      <c r="I341" s="220"/>
      <c r="J341" s="220"/>
    </row>
    <row r="342" spans="1:10" s="224" customFormat="1" x14ac:dyDescent="0.25">
      <c r="A342" s="220"/>
      <c r="B342" s="220"/>
      <c r="C342" s="222"/>
      <c r="D342" s="223"/>
      <c r="F342" s="225"/>
      <c r="G342" s="220"/>
      <c r="H342" s="220"/>
      <c r="I342" s="220"/>
      <c r="J342" s="220"/>
    </row>
    <row r="343" spans="1:10" s="224" customFormat="1" x14ac:dyDescent="0.25">
      <c r="A343" s="220"/>
      <c r="B343" s="220"/>
      <c r="C343" s="222"/>
      <c r="D343" s="223"/>
      <c r="F343" s="225"/>
      <c r="G343" s="220"/>
      <c r="H343" s="220"/>
      <c r="I343" s="220"/>
      <c r="J343" s="220"/>
    </row>
    <row r="344" spans="1:10" s="224" customFormat="1" x14ac:dyDescent="0.25">
      <c r="A344" s="220"/>
      <c r="B344" s="220"/>
      <c r="C344" s="222"/>
      <c r="D344" s="223"/>
      <c r="F344" s="225"/>
      <c r="G344" s="220"/>
      <c r="H344" s="220"/>
      <c r="I344" s="220"/>
      <c r="J344" s="220"/>
    </row>
    <row r="345" spans="1:10" s="224" customFormat="1" x14ac:dyDescent="0.25">
      <c r="A345" s="220"/>
      <c r="B345" s="220"/>
      <c r="C345" s="222"/>
      <c r="D345" s="223"/>
      <c r="F345" s="225"/>
      <c r="G345" s="220"/>
      <c r="H345" s="220"/>
      <c r="I345" s="220"/>
      <c r="J345" s="220"/>
    </row>
    <row r="346" spans="1:10" s="224" customFormat="1" x14ac:dyDescent="0.25">
      <c r="A346" s="220"/>
      <c r="B346" s="220"/>
      <c r="C346" s="222"/>
      <c r="D346" s="223"/>
      <c r="F346" s="225"/>
      <c r="G346" s="220"/>
      <c r="H346" s="220"/>
      <c r="I346" s="220"/>
      <c r="J346" s="220"/>
    </row>
    <row r="347" spans="1:10" s="224" customFormat="1" x14ac:dyDescent="0.25">
      <c r="A347" s="220"/>
      <c r="B347" s="220"/>
      <c r="C347" s="222"/>
      <c r="D347" s="223"/>
      <c r="F347" s="225"/>
      <c r="G347" s="220"/>
      <c r="H347" s="220"/>
      <c r="I347" s="220"/>
      <c r="J347" s="220"/>
    </row>
    <row r="348" spans="1:10" s="224" customFormat="1" x14ac:dyDescent="0.25">
      <c r="A348" s="220"/>
      <c r="B348" s="220"/>
      <c r="C348" s="222"/>
      <c r="D348" s="223"/>
      <c r="F348" s="225"/>
      <c r="G348" s="220"/>
      <c r="H348" s="220"/>
      <c r="I348" s="220"/>
      <c r="J348" s="220"/>
    </row>
    <row r="349" spans="1:10" s="224" customFormat="1" x14ac:dyDescent="0.25">
      <c r="A349" s="220"/>
      <c r="B349" s="220"/>
      <c r="C349" s="222"/>
      <c r="D349" s="223"/>
      <c r="F349" s="225"/>
      <c r="G349" s="220"/>
      <c r="H349" s="220"/>
      <c r="I349" s="220"/>
      <c r="J349" s="220"/>
    </row>
    <row r="350" spans="1:10" s="224" customFormat="1" x14ac:dyDescent="0.25">
      <c r="A350" s="220"/>
      <c r="B350" s="220"/>
      <c r="C350" s="222"/>
      <c r="D350" s="223"/>
      <c r="F350" s="225"/>
      <c r="G350" s="220"/>
      <c r="H350" s="220"/>
      <c r="I350" s="220"/>
      <c r="J350" s="220"/>
    </row>
    <row r="351" spans="1:10" s="224" customFormat="1" x14ac:dyDescent="0.25">
      <c r="A351" s="220"/>
      <c r="B351" s="220"/>
      <c r="C351" s="222"/>
      <c r="D351" s="223"/>
      <c r="F351" s="225"/>
      <c r="G351" s="220"/>
      <c r="H351" s="220"/>
      <c r="I351" s="220"/>
      <c r="J351" s="220"/>
    </row>
    <row r="352" spans="1:10" s="224" customFormat="1" x14ac:dyDescent="0.25">
      <c r="A352" s="220"/>
      <c r="B352" s="220"/>
      <c r="C352" s="222"/>
      <c r="D352" s="223"/>
      <c r="F352" s="225"/>
      <c r="G352" s="220"/>
      <c r="H352" s="220"/>
      <c r="I352" s="220"/>
      <c r="J352" s="220"/>
    </row>
    <row r="353" spans="1:10" s="224" customFormat="1" x14ac:dyDescent="0.25">
      <c r="A353" s="220"/>
      <c r="B353" s="220"/>
      <c r="C353" s="222"/>
      <c r="D353" s="223"/>
      <c r="F353" s="225"/>
      <c r="G353" s="220"/>
      <c r="H353" s="220"/>
      <c r="I353" s="220"/>
      <c r="J353" s="220"/>
    </row>
    <row r="354" spans="1:10" s="224" customFormat="1" x14ac:dyDescent="0.25">
      <c r="A354" s="220"/>
      <c r="B354" s="220"/>
      <c r="C354" s="222"/>
      <c r="D354" s="223"/>
      <c r="F354" s="225"/>
      <c r="G354" s="220"/>
      <c r="H354" s="220"/>
      <c r="I354" s="220"/>
      <c r="J354" s="220"/>
    </row>
    <row r="355" spans="1:10" s="224" customFormat="1" x14ac:dyDescent="0.25">
      <c r="A355" s="220"/>
      <c r="B355" s="220"/>
      <c r="C355" s="222"/>
      <c r="D355" s="223"/>
      <c r="F355" s="225"/>
      <c r="G355" s="220"/>
      <c r="H355" s="220"/>
      <c r="I355" s="220"/>
      <c r="J355" s="220"/>
    </row>
    <row r="356" spans="1:10" s="224" customFormat="1" x14ac:dyDescent="0.25">
      <c r="A356" s="220"/>
      <c r="B356" s="220"/>
      <c r="C356" s="222"/>
      <c r="D356" s="223"/>
      <c r="F356" s="225"/>
      <c r="G356" s="220"/>
      <c r="H356" s="220"/>
      <c r="I356" s="220"/>
      <c r="J356" s="220"/>
    </row>
    <row r="357" spans="1:10" s="224" customFormat="1" x14ac:dyDescent="0.25">
      <c r="A357" s="220"/>
      <c r="B357" s="220"/>
      <c r="C357" s="222"/>
      <c r="D357" s="223"/>
      <c r="F357" s="225"/>
      <c r="G357" s="220"/>
      <c r="H357" s="220"/>
      <c r="I357" s="220"/>
      <c r="J357" s="220"/>
    </row>
  </sheetData>
  <sheetProtection formatCells="0" formatColumns="0" formatRows="0" selectLockedCells="1" sort="0" autoFilter="0" pivotTables="0"/>
  <mergeCells count="9">
    <mergeCell ref="A312:E312"/>
    <mergeCell ref="A1:F1"/>
    <mergeCell ref="A3:F3"/>
    <mergeCell ref="A5:F5"/>
    <mergeCell ref="A50:E50"/>
    <mergeCell ref="A115:E115"/>
    <mergeCell ref="A176:E176"/>
    <mergeCell ref="A297:E297"/>
    <mergeCell ref="A229:E229"/>
  </mergeCells>
  <pageMargins left="0.7" right="0.5" top="0.7" bottom="0.5" header="0.35" footer="0.35"/>
  <pageSetup paperSize="9" scale="60" orientation="portrait" r:id="rId1"/>
  <headerFooter alignWithMargins="0">
    <oddFooter>&amp;CPage &amp;P of &amp;N&amp;RBill No. 3.5</oddFooter>
  </headerFooter>
  <rowBreaks count="5" manualBreakCount="5">
    <brk id="50" max="5" man="1"/>
    <brk id="115" max="5" man="1"/>
    <brk id="176" max="5" man="1"/>
    <brk id="229" max="5" man="1"/>
    <brk id="297"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C37"/>
  <sheetViews>
    <sheetView view="pageBreakPreview" zoomScaleSheetLayoutView="100" workbookViewId="0">
      <selection activeCell="C9" sqref="C9:C25"/>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'Treated Water Tank'!A1:F1</f>
        <v>TETU-AGUTHI WATER SUPPLY PROJECT</v>
      </c>
      <c r="B1" s="1798"/>
      <c r="C1" s="1799"/>
    </row>
    <row r="2" spans="1:3" ht="13" x14ac:dyDescent="0.25">
      <c r="A2" s="588"/>
      <c r="B2" s="592"/>
      <c r="C2" s="593"/>
    </row>
    <row r="3" spans="1:3" ht="13" x14ac:dyDescent="0.25">
      <c r="A3" s="1797" t="str">
        <f>'Treated Water Tank'!A3:F3</f>
        <v>BILL No. 3.5</v>
      </c>
      <c r="B3" s="1798"/>
      <c r="C3" s="1799"/>
    </row>
    <row r="4" spans="1:3" x14ac:dyDescent="0.25">
      <c r="A4" s="588"/>
      <c r="B4" s="590"/>
      <c r="C4" s="591"/>
    </row>
    <row r="5" spans="1:3" ht="13" x14ac:dyDescent="0.25">
      <c r="A5" s="1786" t="s">
        <v>2023</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587"/>
    </row>
    <row r="10" spans="1:3" s="589" customFormat="1" x14ac:dyDescent="0.25">
      <c r="A10" s="601"/>
      <c r="B10" s="602" t="s">
        <v>1549</v>
      </c>
    </row>
    <row r="11" spans="1:3" x14ac:dyDescent="0.25">
      <c r="A11" s="588"/>
      <c r="B11" s="599"/>
      <c r="C11" s="587"/>
    </row>
    <row r="12" spans="1:3" s="589" customFormat="1" x14ac:dyDescent="0.25">
      <c r="A12" s="601"/>
      <c r="B12" s="602" t="s">
        <v>1550</v>
      </c>
    </row>
    <row r="13" spans="1:3" x14ac:dyDescent="0.25">
      <c r="A13" s="588"/>
      <c r="B13" s="599"/>
      <c r="C13" s="587"/>
    </row>
    <row r="14" spans="1:3" s="589" customFormat="1" x14ac:dyDescent="0.25">
      <c r="A14" s="601"/>
      <c r="B14" s="602" t="s">
        <v>1551</v>
      </c>
    </row>
    <row r="15" spans="1:3" x14ac:dyDescent="0.25">
      <c r="A15" s="588"/>
      <c r="B15" s="599"/>
      <c r="C15" s="587"/>
    </row>
    <row r="16" spans="1:3" s="589" customFormat="1" x14ac:dyDescent="0.25">
      <c r="A16" s="601"/>
      <c r="B16" s="602" t="s">
        <v>1552</v>
      </c>
    </row>
    <row r="17" spans="1:3" x14ac:dyDescent="0.25">
      <c r="A17" s="588"/>
      <c r="B17" s="599"/>
      <c r="C17" s="587"/>
    </row>
    <row r="18" spans="1:3" s="589" customFormat="1" x14ac:dyDescent="0.25">
      <c r="A18" s="601"/>
      <c r="B18" s="602" t="s">
        <v>1554</v>
      </c>
    </row>
    <row r="19" spans="1:3" x14ac:dyDescent="0.25">
      <c r="A19" s="588"/>
      <c r="B19" s="599"/>
      <c r="C19" s="587"/>
    </row>
    <row r="20" spans="1:3" s="589" customFormat="1" x14ac:dyDescent="0.25">
      <c r="A20" s="601"/>
      <c r="B20" s="602" t="s">
        <v>1554</v>
      </c>
    </row>
    <row r="21" spans="1:3" x14ac:dyDescent="0.25">
      <c r="A21" s="588"/>
      <c r="B21" s="599"/>
      <c r="C21" s="587"/>
    </row>
    <row r="22" spans="1:3" x14ac:dyDescent="0.25">
      <c r="A22" s="588"/>
      <c r="B22" s="599"/>
      <c r="C22" s="587"/>
    </row>
    <row r="23" spans="1:3" x14ac:dyDescent="0.25">
      <c r="A23" s="588"/>
      <c r="B23" s="599"/>
      <c r="C23" s="587"/>
    </row>
    <row r="24" spans="1:3" x14ac:dyDescent="0.25">
      <c r="A24" s="604"/>
      <c r="B24" s="605"/>
      <c r="C24" s="587"/>
    </row>
    <row r="25" spans="1:3" ht="13.5" thickBot="1" x14ac:dyDescent="0.3">
      <c r="A25" s="1792" t="s">
        <v>1568</v>
      </c>
      <c r="B25" s="1793"/>
      <c r="C25" s="587"/>
    </row>
    <row r="26" spans="1:3" x14ac:dyDescent="0.25">
      <c r="A26" s="588"/>
      <c r="B26" s="608"/>
      <c r="C26" s="609"/>
    </row>
    <row r="27" spans="1:3" x14ac:dyDescent="0.25">
      <c r="A27" s="588"/>
      <c r="B27" s="608"/>
      <c r="C27" s="609"/>
    </row>
    <row r="28" spans="1:3" x14ac:dyDescent="0.25">
      <c r="A28" s="588"/>
      <c r="B28" s="608"/>
      <c r="C28" s="609"/>
    </row>
    <row r="29" spans="1:3" x14ac:dyDescent="0.25">
      <c r="A29" s="588"/>
      <c r="B29" s="608"/>
      <c r="C29" s="609"/>
    </row>
    <row r="30" spans="1:3" x14ac:dyDescent="0.25">
      <c r="A30" s="588"/>
      <c r="B30" s="608"/>
      <c r="C30" s="609"/>
    </row>
    <row r="31" spans="1:3" x14ac:dyDescent="0.25">
      <c r="A31" s="588"/>
      <c r="B31" s="608"/>
      <c r="C31" s="609"/>
    </row>
    <row r="32" spans="1:3" x14ac:dyDescent="0.25">
      <c r="A32" s="588"/>
      <c r="B32" s="608"/>
      <c r="C32" s="609"/>
    </row>
    <row r="33" spans="1:3" x14ac:dyDescent="0.25">
      <c r="A33" s="588"/>
      <c r="B33" s="608"/>
      <c r="C33" s="609"/>
    </row>
    <row r="34" spans="1:3" x14ac:dyDescent="0.25">
      <c r="A34" s="588"/>
      <c r="B34" s="608"/>
      <c r="C34" s="609"/>
    </row>
    <row r="35" spans="1:3" ht="13" thickBot="1" x14ac:dyDescent="0.3">
      <c r="A35" s="594"/>
      <c r="B35" s="610"/>
      <c r="C35" s="611"/>
    </row>
    <row r="37" spans="1:3" x14ac:dyDescent="0.25">
      <c r="C37" s="612"/>
    </row>
  </sheetData>
  <mergeCells count="4">
    <mergeCell ref="A25:B25"/>
    <mergeCell ref="A1:C1"/>
    <mergeCell ref="A3:C3"/>
    <mergeCell ref="A5:C5"/>
  </mergeCells>
  <pageMargins left="0.5" right="0.5" top="1" bottom="1" header="0.5" footer="0.5"/>
  <pageSetup paperSize="9" scale="90" orientation="portrait" r:id="rId1"/>
  <headerFooter alignWithMargins="0">
    <oddHeader>&amp;C&amp;"Arial,Bold"&amp;12BILL No. 3.5 COLLECTION SHEET</oddHeader>
    <oddFooter>&amp;C&amp;"Arial,Regular"Page &amp;P of &amp;N&amp;RCollection Sheet - Bill No. 3.5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G757"/>
  <sheetViews>
    <sheetView view="pageBreakPreview" topLeftCell="A377" zoomScaleSheetLayoutView="100" workbookViewId="0">
      <selection activeCell="F9" sqref="F9:F450"/>
    </sheetView>
  </sheetViews>
  <sheetFormatPr defaultColWidth="9.1796875" defaultRowHeight="13" x14ac:dyDescent="0.3"/>
  <cols>
    <col min="1" max="1" width="7.7265625" style="39" customWidth="1"/>
    <col min="2" max="2" width="56.26953125" style="40" customWidth="1"/>
    <col min="3" max="3" width="6.1796875" style="41" customWidth="1"/>
    <col min="4" max="4" width="10.1796875" style="42" bestFit="1" customWidth="1"/>
    <col min="5" max="5" width="15" style="788" customWidth="1"/>
    <col min="6" max="6" width="17.453125" style="788" customWidth="1"/>
    <col min="7" max="7" width="9.1796875" style="1" customWidth="1"/>
    <col min="8" max="8" width="10" style="28" bestFit="1" customWidth="1"/>
    <col min="9" max="16384" width="9.1796875" style="28"/>
  </cols>
  <sheetData>
    <row r="1" spans="1:7" s="2" customFormat="1" x14ac:dyDescent="0.3">
      <c r="A1" s="1846" t="str">
        <f>'Treated Water Tank'!A1:F1</f>
        <v>TETU-AGUTHI WATER SUPPLY PROJECT</v>
      </c>
      <c r="B1" s="1847"/>
      <c r="C1" s="1847"/>
      <c r="D1" s="1847"/>
      <c r="E1" s="1847"/>
      <c r="F1" s="1848"/>
      <c r="G1" s="1"/>
    </row>
    <row r="2" spans="1:7" s="2" customFormat="1" x14ac:dyDescent="0.3">
      <c r="A2" s="1107"/>
      <c r="B2" s="328"/>
      <c r="C2" s="482"/>
      <c r="D2" s="329"/>
      <c r="E2" s="1135"/>
      <c r="F2" s="1142"/>
      <c r="G2" s="1"/>
    </row>
    <row r="3" spans="1:7" s="2" customFormat="1" x14ac:dyDescent="0.3">
      <c r="A3" s="1806" t="s">
        <v>644</v>
      </c>
      <c r="B3" s="1807"/>
      <c r="C3" s="1807"/>
      <c r="D3" s="1807"/>
      <c r="E3" s="1807"/>
      <c r="F3" s="1808"/>
      <c r="G3" s="1"/>
    </row>
    <row r="4" spans="1:7" s="2" customFormat="1" x14ac:dyDescent="0.3">
      <c r="A4" s="1107"/>
      <c r="B4" s="484"/>
      <c r="C4" s="484"/>
      <c r="D4" s="484"/>
      <c r="E4" s="1106"/>
      <c r="F4" s="1018"/>
      <c r="G4" s="1"/>
    </row>
    <row r="5" spans="1:7" s="2" customFormat="1" x14ac:dyDescent="0.3">
      <c r="A5" s="1809" t="s">
        <v>2132</v>
      </c>
      <c r="B5" s="1810"/>
      <c r="C5" s="1810"/>
      <c r="D5" s="1810"/>
      <c r="E5" s="1810"/>
      <c r="F5" s="1811"/>
      <c r="G5" s="1"/>
    </row>
    <row r="6" spans="1:7" s="2" customFormat="1" ht="13.5" thickBot="1" x14ac:dyDescent="0.35">
      <c r="A6" s="1107"/>
      <c r="B6" s="1108"/>
      <c r="C6" s="1108"/>
      <c r="D6" s="1108"/>
      <c r="E6" s="1136"/>
      <c r="F6" s="1143"/>
      <c r="G6" s="1"/>
    </row>
    <row r="7" spans="1:7" s="1" customFormat="1" x14ac:dyDescent="0.3">
      <c r="A7" s="1109" t="s">
        <v>0</v>
      </c>
      <c r="B7" s="795" t="s">
        <v>1</v>
      </c>
      <c r="C7" s="795" t="s">
        <v>2</v>
      </c>
      <c r="D7" s="795" t="s">
        <v>3</v>
      </c>
      <c r="E7" s="1137" t="s">
        <v>4</v>
      </c>
      <c r="F7" s="1144" t="s">
        <v>5</v>
      </c>
    </row>
    <row r="8" spans="1:7" s="1" customFormat="1" ht="13.5" thickBot="1" x14ac:dyDescent="0.35">
      <c r="A8" s="1110" t="s">
        <v>6</v>
      </c>
      <c r="B8" s="799"/>
      <c r="C8" s="799"/>
      <c r="D8" s="799"/>
      <c r="E8" s="1138" t="s">
        <v>250</v>
      </c>
      <c r="F8" s="1145" t="s">
        <v>250</v>
      </c>
    </row>
    <row r="9" spans="1:7" s="2" customFormat="1" x14ac:dyDescent="0.3">
      <c r="A9" s="3"/>
      <c r="B9" s="1111"/>
      <c r="C9" s="5"/>
      <c r="D9" s="6"/>
      <c r="E9" s="1139"/>
      <c r="F9" s="1"/>
    </row>
    <row r="10" spans="1:7" s="682" customFormat="1" x14ac:dyDescent="0.25">
      <c r="A10" s="1112">
        <v>1</v>
      </c>
      <c r="B10" s="1113" t="s">
        <v>30</v>
      </c>
      <c r="C10" s="1114"/>
      <c r="D10" s="1115"/>
      <c r="E10" s="787"/>
      <c r="F10" s="681"/>
    </row>
    <row r="11" spans="1:7" s="2" customFormat="1" x14ac:dyDescent="0.3">
      <c r="A11" s="1116"/>
      <c r="B11" s="1111"/>
      <c r="C11" s="1117"/>
      <c r="D11" s="1118"/>
      <c r="E11" s="1140"/>
      <c r="F11" s="1"/>
    </row>
    <row r="12" spans="1:7" s="2" customFormat="1" x14ac:dyDescent="0.3">
      <c r="A12" s="1116"/>
      <c r="B12" s="1111" t="s">
        <v>31</v>
      </c>
      <c r="C12" s="1117"/>
      <c r="D12" s="1118"/>
      <c r="E12" s="1140"/>
      <c r="F12" s="1"/>
    </row>
    <row r="13" spans="1:7" s="2" customFormat="1" x14ac:dyDescent="0.3">
      <c r="A13" s="1116"/>
      <c r="B13" s="1111"/>
      <c r="C13" s="1117"/>
      <c r="D13" s="1118"/>
      <c r="E13" s="1140"/>
      <c r="F13" s="1"/>
    </row>
    <row r="14" spans="1:7" s="2" customFormat="1" ht="37.5" x14ac:dyDescent="0.3">
      <c r="A14" s="1116"/>
      <c r="B14" s="1119" t="s">
        <v>1934</v>
      </c>
      <c r="C14" s="1117"/>
      <c r="D14" s="1118"/>
      <c r="E14" s="1140"/>
      <c r="F14" s="1"/>
    </row>
    <row r="15" spans="1:7" s="2" customFormat="1" x14ac:dyDescent="0.3">
      <c r="A15" s="1116"/>
      <c r="B15" s="1111"/>
      <c r="C15" s="1117"/>
      <c r="D15" s="1118"/>
      <c r="E15" s="1140"/>
      <c r="F15" s="1"/>
    </row>
    <row r="16" spans="1:7" s="2" customFormat="1" ht="25" x14ac:dyDescent="0.3">
      <c r="A16" s="1116"/>
      <c r="B16" s="1119" t="s">
        <v>1935</v>
      </c>
      <c r="C16" s="1117"/>
      <c r="D16" s="1118"/>
      <c r="E16" s="1140"/>
      <c r="F16" s="1"/>
    </row>
    <row r="17" spans="1:6" s="2" customFormat="1" x14ac:dyDescent="0.3">
      <c r="A17" s="1116"/>
      <c r="B17" s="1111"/>
      <c r="C17" s="1117"/>
      <c r="D17" s="1118"/>
      <c r="E17" s="1140"/>
      <c r="F17" s="1"/>
    </row>
    <row r="18" spans="1:6" s="2" customFormat="1" ht="37.5" x14ac:dyDescent="0.3">
      <c r="A18" s="1116"/>
      <c r="B18" s="1119" t="s">
        <v>1936</v>
      </c>
      <c r="C18" s="1117"/>
      <c r="D18" s="1118"/>
      <c r="E18" s="1140"/>
      <c r="F18" s="1"/>
    </row>
    <row r="19" spans="1:6" s="2" customFormat="1" x14ac:dyDescent="0.3">
      <c r="A19" s="1116"/>
      <c r="B19" s="1111"/>
      <c r="C19" s="1117"/>
      <c r="D19" s="1118"/>
      <c r="E19" s="1140"/>
      <c r="F19" s="1"/>
    </row>
    <row r="20" spans="1:6" s="2" customFormat="1" ht="26" x14ac:dyDescent="0.3">
      <c r="A20" s="1116"/>
      <c r="B20" s="1111" t="s">
        <v>35</v>
      </c>
      <c r="C20" s="1120"/>
      <c r="D20" s="1118"/>
      <c r="E20" s="1140"/>
      <c r="F20" s="1"/>
    </row>
    <row r="21" spans="1:6" s="2" customFormat="1" x14ac:dyDescent="0.3">
      <c r="A21" s="1116"/>
      <c r="B21" s="1111"/>
      <c r="C21" s="1117"/>
      <c r="D21" s="1118"/>
      <c r="E21" s="1140"/>
      <c r="F21" s="1"/>
    </row>
    <row r="22" spans="1:6" s="682" customFormat="1" ht="14.5" x14ac:dyDescent="0.25">
      <c r="A22" s="1121">
        <v>1.1000000000000001</v>
      </c>
      <c r="B22" s="1122" t="s">
        <v>36</v>
      </c>
      <c r="C22" s="1114" t="s">
        <v>14</v>
      </c>
      <c r="D22" s="1115">
        <v>78</v>
      </c>
      <c r="E22" s="787"/>
      <c r="F22" s="681"/>
    </row>
    <row r="23" spans="1:6" s="2" customFormat="1" x14ac:dyDescent="0.3">
      <c r="A23" s="1116"/>
      <c r="B23" s="1111"/>
      <c r="C23" s="1117"/>
      <c r="D23" s="1118"/>
      <c r="E23" s="1140"/>
      <c r="F23" s="1"/>
    </row>
    <row r="24" spans="1:6" s="682" customFormat="1" ht="14.5" x14ac:dyDescent="0.25">
      <c r="A24" s="1121">
        <v>1.2</v>
      </c>
      <c r="B24" s="1122" t="s">
        <v>1937</v>
      </c>
      <c r="C24" s="1114" t="s">
        <v>14</v>
      </c>
      <c r="D24" s="1115">
        <v>9</v>
      </c>
      <c r="E24" s="787"/>
      <c r="F24" s="681"/>
    </row>
    <row r="25" spans="1:6" s="2" customFormat="1" x14ac:dyDescent="0.3">
      <c r="A25" s="1116"/>
      <c r="B25" s="1111"/>
      <c r="C25" s="1117"/>
      <c r="D25" s="1118"/>
      <c r="E25" s="1140"/>
      <c r="F25" s="1"/>
    </row>
    <row r="26" spans="1:6" s="2" customFormat="1" x14ac:dyDescent="0.3">
      <c r="A26" s="1116"/>
      <c r="B26" s="1111" t="s">
        <v>37</v>
      </c>
      <c r="C26" s="1117"/>
      <c r="D26" s="1118"/>
      <c r="E26" s="1140"/>
      <c r="F26" s="1"/>
    </row>
    <row r="27" spans="1:6" s="2" customFormat="1" x14ac:dyDescent="0.3">
      <c r="A27" s="1116"/>
      <c r="B27" s="1111"/>
      <c r="C27" s="1117"/>
      <c r="D27" s="1118"/>
      <c r="E27" s="1140"/>
      <c r="F27" s="1"/>
    </row>
    <row r="28" spans="1:6" s="682" customFormat="1" ht="14.5" x14ac:dyDescent="0.25">
      <c r="A28" s="1121">
        <v>1.3</v>
      </c>
      <c r="B28" s="1122" t="s">
        <v>38</v>
      </c>
      <c r="C28" s="1114" t="s">
        <v>14</v>
      </c>
      <c r="D28" s="1115">
        <v>6</v>
      </c>
      <c r="E28" s="787"/>
      <c r="F28" s="681"/>
    </row>
    <row r="29" spans="1:6" s="2" customFormat="1" x14ac:dyDescent="0.3">
      <c r="A29" s="1116"/>
      <c r="B29" s="1111"/>
      <c r="C29" s="1117"/>
      <c r="D29" s="1118"/>
      <c r="E29" s="787"/>
      <c r="F29" s="1"/>
    </row>
    <row r="30" spans="1:6" s="682" customFormat="1" ht="14.5" x14ac:dyDescent="0.25">
      <c r="A30" s="1121">
        <v>1.4</v>
      </c>
      <c r="B30" s="1122" t="s">
        <v>39</v>
      </c>
      <c r="C30" s="1114" t="s">
        <v>14</v>
      </c>
      <c r="D30" s="1115">
        <v>13</v>
      </c>
      <c r="E30" s="787"/>
      <c r="F30" s="681"/>
    </row>
    <row r="31" spans="1:6" s="2" customFormat="1" x14ac:dyDescent="0.3">
      <c r="A31" s="1116"/>
      <c r="B31" s="1111"/>
      <c r="C31" s="1117"/>
      <c r="D31" s="1118"/>
      <c r="E31" s="787"/>
      <c r="F31" s="1"/>
    </row>
    <row r="32" spans="1:6" s="682" customFormat="1" x14ac:dyDescent="0.25">
      <c r="A32" s="1121"/>
      <c r="B32" s="1113" t="s">
        <v>40</v>
      </c>
      <c r="C32" s="1114"/>
      <c r="D32" s="1115"/>
      <c r="E32" s="787"/>
      <c r="F32" s="681"/>
    </row>
    <row r="33" spans="1:6" s="2" customFormat="1" x14ac:dyDescent="0.3">
      <c r="A33" s="1116"/>
      <c r="B33" s="1111"/>
      <c r="C33" s="1117"/>
      <c r="D33" s="1118"/>
      <c r="E33" s="1140"/>
      <c r="F33" s="1"/>
    </row>
    <row r="34" spans="1:6" s="2" customFormat="1" ht="25" x14ac:dyDescent="0.3">
      <c r="A34" s="1116">
        <v>1.5</v>
      </c>
      <c r="B34" s="1119" t="s">
        <v>41</v>
      </c>
      <c r="C34" s="1117" t="s">
        <v>14</v>
      </c>
      <c r="D34" s="1118">
        <v>14</v>
      </c>
      <c r="E34" s="1140"/>
      <c r="F34" s="1"/>
    </row>
    <row r="35" spans="1:6" s="2" customFormat="1" x14ac:dyDescent="0.3">
      <c r="A35" s="1116"/>
      <c r="B35" s="1111"/>
      <c r="C35" s="1117"/>
      <c r="D35" s="1118"/>
      <c r="E35" s="1140"/>
      <c r="F35" s="1"/>
    </row>
    <row r="36" spans="1:6" s="682" customFormat="1" x14ac:dyDescent="0.25">
      <c r="A36" s="1121"/>
      <c r="B36" s="1113" t="s">
        <v>42</v>
      </c>
      <c r="C36" s="1114"/>
      <c r="D36" s="1115"/>
      <c r="E36" s="1140"/>
      <c r="F36" s="681"/>
    </row>
    <row r="37" spans="1:6" s="2" customFormat="1" x14ac:dyDescent="0.3">
      <c r="A37" s="1116"/>
      <c r="B37" s="1111"/>
      <c r="C37" s="1117"/>
      <c r="D37" s="1118"/>
      <c r="E37" s="1140"/>
      <c r="F37" s="1"/>
    </row>
    <row r="38" spans="1:6" s="2" customFormat="1" ht="37.5" x14ac:dyDescent="0.3">
      <c r="A38" s="1116">
        <v>1.6</v>
      </c>
      <c r="B38" s="1119" t="s">
        <v>43</v>
      </c>
      <c r="C38" s="1117" t="s">
        <v>14</v>
      </c>
      <c r="D38" s="1118">
        <v>9</v>
      </c>
      <c r="E38" s="1140"/>
      <c r="F38" s="1"/>
    </row>
    <row r="39" spans="1:6" s="2" customFormat="1" x14ac:dyDescent="0.3">
      <c r="A39" s="1116"/>
      <c r="B39" s="1111"/>
      <c r="C39" s="1117"/>
      <c r="D39" s="1118"/>
      <c r="E39" s="1140"/>
      <c r="F39" s="1"/>
    </row>
    <row r="40" spans="1:6" s="2" customFormat="1" ht="25" x14ac:dyDescent="0.3">
      <c r="A40" s="1116">
        <v>1.7</v>
      </c>
      <c r="B40" s="1119" t="s">
        <v>44</v>
      </c>
      <c r="C40" s="1117" t="s">
        <v>15</v>
      </c>
      <c r="D40" s="1118">
        <v>29</v>
      </c>
      <c r="E40" s="1140"/>
      <c r="F40" s="1"/>
    </row>
    <row r="41" spans="1:6" s="2" customFormat="1" x14ac:dyDescent="0.3">
      <c r="A41" s="1116"/>
      <c r="B41" s="1111"/>
      <c r="C41" s="1117"/>
      <c r="D41" s="1118"/>
      <c r="E41" s="1140"/>
      <c r="F41" s="1"/>
    </row>
    <row r="42" spans="1:6" s="2" customFormat="1" ht="37.5" x14ac:dyDescent="0.3">
      <c r="A42" s="1116">
        <v>1.8</v>
      </c>
      <c r="B42" s="1119" t="s">
        <v>45</v>
      </c>
      <c r="C42" s="1117" t="s">
        <v>15</v>
      </c>
      <c r="D42" s="1118">
        <v>29</v>
      </c>
      <c r="E42" s="1140"/>
      <c r="F42" s="1"/>
    </row>
    <row r="43" spans="1:6" s="2" customFormat="1" x14ac:dyDescent="0.3">
      <c r="A43" s="1116"/>
      <c r="B43" s="1111"/>
      <c r="C43" s="1117"/>
      <c r="D43" s="1118"/>
      <c r="E43" s="1140"/>
      <c r="F43" s="1"/>
    </row>
    <row r="44" spans="1:6" s="682" customFormat="1" x14ac:dyDescent="0.25">
      <c r="A44" s="1121"/>
      <c r="B44" s="1113" t="s">
        <v>46</v>
      </c>
      <c r="C44" s="1114"/>
      <c r="D44" s="1115"/>
      <c r="E44" s="787"/>
      <c r="F44" s="681"/>
    </row>
    <row r="45" spans="1:6" s="2" customFormat="1" x14ac:dyDescent="0.3">
      <c r="A45" s="1116"/>
      <c r="B45" s="1111"/>
      <c r="C45" s="1117"/>
      <c r="D45" s="1118"/>
      <c r="E45" s="1140"/>
      <c r="F45" s="1"/>
    </row>
    <row r="46" spans="1:6" s="682" customFormat="1" ht="14.5" x14ac:dyDescent="0.25">
      <c r="A46" s="1121">
        <v>1.9</v>
      </c>
      <c r="B46" s="1122" t="s">
        <v>47</v>
      </c>
      <c r="C46" s="1114" t="s">
        <v>14</v>
      </c>
      <c r="D46" s="1115">
        <v>73</v>
      </c>
      <c r="E46" s="787"/>
      <c r="F46" s="681"/>
    </row>
    <row r="47" spans="1:6" s="2" customFormat="1" x14ac:dyDescent="0.3">
      <c r="A47" s="1116"/>
      <c r="B47" s="1111"/>
      <c r="C47" s="1117"/>
      <c r="D47" s="1118"/>
      <c r="E47" s="787"/>
      <c r="F47" s="1"/>
    </row>
    <row r="48" spans="1:6" s="682" customFormat="1" x14ac:dyDescent="0.25">
      <c r="A48" s="1121"/>
      <c r="B48" s="1113" t="s">
        <v>48</v>
      </c>
      <c r="C48" s="1114"/>
      <c r="D48" s="1115"/>
      <c r="E48" s="787"/>
      <c r="F48" s="681"/>
    </row>
    <row r="49" spans="1:6" s="2" customFormat="1" x14ac:dyDescent="0.3">
      <c r="A49" s="1116"/>
      <c r="B49" s="1111"/>
      <c r="C49" s="1117"/>
      <c r="D49" s="1118"/>
      <c r="E49" s="787"/>
      <c r="F49" s="1"/>
    </row>
    <row r="50" spans="1:6" s="2" customFormat="1" ht="25" x14ac:dyDescent="0.3">
      <c r="A50" s="1123">
        <v>1.1000000000000001</v>
      </c>
      <c r="B50" s="1119" t="s">
        <v>49</v>
      </c>
      <c r="C50" s="1117" t="s">
        <v>15</v>
      </c>
      <c r="D50" s="1118">
        <v>29</v>
      </c>
      <c r="E50" s="787"/>
      <c r="F50" s="1"/>
    </row>
    <row r="51" spans="1:6" s="2" customFormat="1" x14ac:dyDescent="0.3">
      <c r="A51" s="1116"/>
      <c r="B51" s="1111"/>
      <c r="C51" s="1117"/>
      <c r="D51" s="1118"/>
      <c r="E51" s="787"/>
      <c r="F51" s="1"/>
    </row>
    <row r="52" spans="1:6" s="682" customFormat="1" x14ac:dyDescent="0.25">
      <c r="A52" s="1121"/>
      <c r="B52" s="1113" t="s">
        <v>50</v>
      </c>
      <c r="C52" s="1114"/>
      <c r="D52" s="1115"/>
      <c r="E52" s="787"/>
      <c r="F52" s="681"/>
    </row>
    <row r="53" spans="1:6" s="2" customFormat="1" x14ac:dyDescent="0.3">
      <c r="A53" s="1116"/>
      <c r="B53" s="1111"/>
      <c r="C53" s="1117"/>
      <c r="D53" s="1118"/>
      <c r="E53" s="787"/>
      <c r="F53" s="1"/>
    </row>
    <row r="54" spans="1:6" s="682" customFormat="1" ht="14.5" x14ac:dyDescent="0.25">
      <c r="A54" s="1121">
        <v>1.1100000000000001</v>
      </c>
      <c r="B54" s="1122" t="s">
        <v>51</v>
      </c>
      <c r="C54" s="1114" t="s">
        <v>15</v>
      </c>
      <c r="D54" s="1115">
        <v>29</v>
      </c>
      <c r="E54" s="787"/>
      <c r="F54" s="681"/>
    </row>
    <row r="55" spans="1:6" s="2" customFormat="1" x14ac:dyDescent="0.3">
      <c r="A55" s="1116"/>
      <c r="B55" s="1111"/>
      <c r="C55" s="1117"/>
      <c r="D55" s="1118"/>
      <c r="E55" s="1140"/>
      <c r="F55" s="1"/>
    </row>
    <row r="56" spans="1:6" s="2" customFormat="1" ht="13.5" thickBot="1" x14ac:dyDescent="0.35">
      <c r="A56" s="1812" t="s">
        <v>52</v>
      </c>
      <c r="B56" s="1813"/>
      <c r="C56" s="1813"/>
      <c r="D56" s="1813"/>
      <c r="E56" s="1814"/>
      <c r="F56" s="1"/>
    </row>
    <row r="57" spans="1:6" s="682" customFormat="1" x14ac:dyDescent="0.25">
      <c r="A57" s="1121"/>
      <c r="B57" s="1113" t="s">
        <v>53</v>
      </c>
      <c r="C57" s="1114"/>
      <c r="D57" s="1115"/>
      <c r="E57" s="787"/>
      <c r="F57" s="681"/>
    </row>
    <row r="58" spans="1:6" s="2" customFormat="1" x14ac:dyDescent="0.3">
      <c r="A58" s="1116"/>
      <c r="B58" s="1111"/>
      <c r="C58" s="1117"/>
      <c r="D58" s="1118"/>
      <c r="E58" s="1140"/>
      <c r="F58" s="1"/>
    </row>
    <row r="59" spans="1:6" s="2" customFormat="1" ht="26" x14ac:dyDescent="0.3">
      <c r="A59" s="1116"/>
      <c r="B59" s="1111" t="s">
        <v>54</v>
      </c>
      <c r="C59" s="1117"/>
      <c r="D59" s="1118"/>
      <c r="E59" s="1140"/>
      <c r="F59" s="1"/>
    </row>
    <row r="60" spans="1:6" s="2" customFormat="1" x14ac:dyDescent="0.3">
      <c r="A60" s="1116"/>
      <c r="B60" s="1111"/>
      <c r="C60" s="1117"/>
      <c r="D60" s="1118"/>
      <c r="E60" s="1140"/>
      <c r="F60" s="1"/>
    </row>
    <row r="61" spans="1:6" s="682" customFormat="1" ht="14.5" x14ac:dyDescent="0.25">
      <c r="A61" s="1121">
        <v>1.1200000000000001</v>
      </c>
      <c r="B61" s="1122" t="s">
        <v>55</v>
      </c>
      <c r="C61" s="1114" t="s">
        <v>15</v>
      </c>
      <c r="D61" s="1115">
        <v>3</v>
      </c>
      <c r="E61" s="787"/>
      <c r="F61" s="681"/>
    </row>
    <row r="62" spans="1:6" s="2" customFormat="1" x14ac:dyDescent="0.3">
      <c r="A62" s="1116"/>
      <c r="B62" s="1111"/>
      <c r="C62" s="1117"/>
      <c r="D62" s="1118"/>
      <c r="E62" s="787"/>
      <c r="F62" s="1"/>
    </row>
    <row r="63" spans="1:6" s="2" customFormat="1" ht="26" x14ac:dyDescent="0.3">
      <c r="A63" s="1116"/>
      <c r="B63" s="1111" t="s">
        <v>56</v>
      </c>
      <c r="C63" s="1117"/>
      <c r="D63" s="1118"/>
      <c r="E63" s="787"/>
      <c r="F63" s="1"/>
    </row>
    <row r="64" spans="1:6" s="2" customFormat="1" x14ac:dyDescent="0.3">
      <c r="A64" s="1116"/>
      <c r="B64" s="1111"/>
      <c r="C64" s="1117"/>
      <c r="D64" s="1118"/>
      <c r="E64" s="787"/>
      <c r="F64" s="1"/>
    </row>
    <row r="65" spans="1:6" s="682" customFormat="1" x14ac:dyDescent="0.25">
      <c r="A65" s="1121">
        <v>1.1299999999999999</v>
      </c>
      <c r="B65" s="1122" t="s">
        <v>58</v>
      </c>
      <c r="C65" s="1114" t="s">
        <v>1045</v>
      </c>
      <c r="D65" s="1115">
        <v>6</v>
      </c>
      <c r="E65" s="787"/>
      <c r="F65" s="681"/>
    </row>
    <row r="66" spans="1:6" s="2" customFormat="1" x14ac:dyDescent="0.3">
      <c r="A66" s="1116"/>
      <c r="B66" s="1111"/>
      <c r="C66" s="1117"/>
      <c r="D66" s="1118"/>
      <c r="E66" s="1140"/>
      <c r="F66" s="1"/>
    </row>
    <row r="67" spans="1:6" s="682" customFormat="1" ht="14.5" x14ac:dyDescent="0.25">
      <c r="A67" s="1121">
        <v>1.1399999999999999</v>
      </c>
      <c r="B67" s="1122" t="s">
        <v>57</v>
      </c>
      <c r="C67" s="1114" t="s">
        <v>14</v>
      </c>
      <c r="D67" s="1115">
        <v>6</v>
      </c>
      <c r="E67" s="787"/>
      <c r="F67" s="681"/>
    </row>
    <row r="68" spans="1:6" s="682" customFormat="1" x14ac:dyDescent="0.25">
      <c r="A68" s="1121"/>
      <c r="B68" s="1122"/>
      <c r="C68" s="1114"/>
      <c r="D68" s="1115"/>
      <c r="E68" s="787"/>
      <c r="F68" s="681"/>
    </row>
    <row r="69" spans="1:6" s="682" customFormat="1" x14ac:dyDescent="0.25">
      <c r="A69" s="1121"/>
      <c r="B69" s="1113" t="s">
        <v>64</v>
      </c>
      <c r="C69" s="1114"/>
      <c r="D69" s="1115"/>
      <c r="E69" s="787"/>
      <c r="F69" s="681"/>
    </row>
    <row r="70" spans="1:6" s="682" customFormat="1" x14ac:dyDescent="0.25">
      <c r="A70" s="1121"/>
      <c r="B70" s="1113"/>
      <c r="C70" s="1114"/>
      <c r="D70" s="1115"/>
      <c r="E70" s="787"/>
      <c r="F70" s="681"/>
    </row>
    <row r="71" spans="1:6" s="2" customFormat="1" ht="39" x14ac:dyDescent="0.3">
      <c r="A71" s="1116"/>
      <c r="B71" s="1111" t="s">
        <v>67</v>
      </c>
      <c r="C71" s="1117"/>
      <c r="D71" s="1118"/>
      <c r="E71" s="1140"/>
      <c r="F71" s="1"/>
    </row>
    <row r="72" spans="1:6" s="2" customFormat="1" x14ac:dyDescent="0.3">
      <c r="A72" s="1116"/>
      <c r="B72" s="1111"/>
      <c r="C72" s="1117"/>
      <c r="D72" s="1118"/>
      <c r="E72" s="1140"/>
      <c r="F72" s="1"/>
    </row>
    <row r="73" spans="1:6" s="682" customFormat="1" x14ac:dyDescent="0.25">
      <c r="A73" s="1121">
        <v>1.1499999999999999</v>
      </c>
      <c r="B73" s="1122" t="s">
        <v>68</v>
      </c>
      <c r="C73" s="1114" t="s">
        <v>69</v>
      </c>
      <c r="D73" s="1115">
        <v>1500</v>
      </c>
      <c r="E73" s="787"/>
      <c r="F73" s="681"/>
    </row>
    <row r="74" spans="1:6" s="2" customFormat="1" x14ac:dyDescent="0.3">
      <c r="A74" s="1116"/>
      <c r="B74" s="1111"/>
      <c r="C74" s="1117"/>
      <c r="D74" s="1118"/>
      <c r="E74" s="1140"/>
      <c r="F74" s="1"/>
    </row>
    <row r="75" spans="1:6" s="682" customFormat="1" x14ac:dyDescent="0.25">
      <c r="A75" s="1121"/>
      <c r="B75" s="1113" t="s">
        <v>70</v>
      </c>
      <c r="C75" s="1114"/>
      <c r="D75" s="1115"/>
      <c r="E75" s="787"/>
      <c r="F75" s="681"/>
    </row>
    <row r="76" spans="1:6" s="2" customFormat="1" x14ac:dyDescent="0.3">
      <c r="A76" s="1116"/>
      <c r="B76" s="1111"/>
      <c r="C76" s="1117"/>
      <c r="D76" s="1118"/>
      <c r="E76" s="1140"/>
      <c r="F76" s="1"/>
    </row>
    <row r="77" spans="1:6" s="2" customFormat="1" ht="26" x14ac:dyDescent="0.3">
      <c r="A77" s="1116"/>
      <c r="B77" s="1111" t="s">
        <v>71</v>
      </c>
      <c r="C77" s="1117"/>
      <c r="D77" s="1118"/>
      <c r="E77" s="1140"/>
      <c r="F77" s="1"/>
    </row>
    <row r="78" spans="1:6" s="2" customFormat="1" x14ac:dyDescent="0.3">
      <c r="A78" s="1116"/>
      <c r="B78" s="1111"/>
      <c r="C78" s="1117"/>
      <c r="D78" s="1118"/>
      <c r="E78" s="1140"/>
      <c r="F78" s="1"/>
    </row>
    <row r="79" spans="1:6" s="682" customFormat="1" x14ac:dyDescent="0.25">
      <c r="A79" s="1121"/>
      <c r="B79" s="1113" t="s">
        <v>72</v>
      </c>
      <c r="C79" s="1114"/>
      <c r="D79" s="1115"/>
      <c r="E79" s="787"/>
      <c r="F79" s="681"/>
    </row>
    <row r="80" spans="1:6" s="2" customFormat="1" x14ac:dyDescent="0.3">
      <c r="A80" s="1116"/>
      <c r="B80" s="1111"/>
      <c r="C80" s="1117"/>
      <c r="D80" s="1118"/>
      <c r="E80" s="1140"/>
      <c r="F80" s="1"/>
    </row>
    <row r="81" spans="1:6" s="682" customFormat="1" ht="14.5" x14ac:dyDescent="0.25">
      <c r="A81" s="1121">
        <v>1.1599999999999999</v>
      </c>
      <c r="B81" s="1122" t="s">
        <v>73</v>
      </c>
      <c r="C81" s="1114" t="s">
        <v>15</v>
      </c>
      <c r="D81" s="1115">
        <v>56</v>
      </c>
      <c r="E81" s="787"/>
      <c r="F81" s="681"/>
    </row>
    <row r="82" spans="1:6" s="2" customFormat="1" x14ac:dyDescent="0.3">
      <c r="A82" s="1116"/>
      <c r="B82" s="1111"/>
      <c r="C82" s="1117"/>
      <c r="D82" s="1118"/>
      <c r="E82" s="1140"/>
      <c r="F82" s="1"/>
    </row>
    <row r="83" spans="1:6" s="682" customFormat="1" x14ac:dyDescent="0.25">
      <c r="A83" s="1121"/>
      <c r="B83" s="1113" t="s">
        <v>74</v>
      </c>
      <c r="C83" s="1114"/>
      <c r="D83" s="1115"/>
      <c r="E83" s="787"/>
      <c r="F83" s="681"/>
    </row>
    <row r="84" spans="1:6" s="2" customFormat="1" x14ac:dyDescent="0.3">
      <c r="A84" s="1116"/>
      <c r="B84" s="1111"/>
      <c r="C84" s="1117"/>
      <c r="D84" s="1118"/>
      <c r="E84" s="1140"/>
      <c r="F84" s="1"/>
    </row>
    <row r="85" spans="1:6" s="682" customFormat="1" ht="14.5" x14ac:dyDescent="0.25">
      <c r="A85" s="1121">
        <v>1.17</v>
      </c>
      <c r="B85" s="1122" t="s">
        <v>73</v>
      </c>
      <c r="C85" s="1114" t="s">
        <v>15</v>
      </c>
      <c r="D85" s="1115">
        <v>28</v>
      </c>
      <c r="E85" s="787"/>
      <c r="F85" s="681"/>
    </row>
    <row r="86" spans="1:6" s="2" customFormat="1" x14ac:dyDescent="0.3">
      <c r="A86" s="1116"/>
      <c r="B86" s="1111"/>
      <c r="C86" s="1117"/>
      <c r="D86" s="1118"/>
      <c r="E86" s="1140"/>
      <c r="F86" s="1"/>
    </row>
    <row r="87" spans="1:6" s="2" customFormat="1" x14ac:dyDescent="0.3">
      <c r="A87" s="1116"/>
      <c r="B87" s="1111" t="s">
        <v>82</v>
      </c>
      <c r="C87" s="1117"/>
      <c r="D87" s="1118"/>
      <c r="E87" s="1140"/>
      <c r="F87" s="1"/>
    </row>
    <row r="88" spans="1:6" s="2" customFormat="1" x14ac:dyDescent="0.3">
      <c r="A88" s="1116"/>
      <c r="B88" s="1111"/>
      <c r="C88" s="1117"/>
      <c r="D88" s="1118"/>
      <c r="E88" s="1140"/>
      <c r="F88" s="1"/>
    </row>
    <row r="89" spans="1:6" s="682" customFormat="1" x14ac:dyDescent="0.25">
      <c r="A89" s="1112">
        <v>2</v>
      </c>
      <c r="B89" s="1113" t="s">
        <v>83</v>
      </c>
      <c r="C89" s="1114"/>
      <c r="D89" s="1115"/>
      <c r="E89" s="787"/>
      <c r="F89" s="681"/>
    </row>
    <row r="90" spans="1:6" s="682" customFormat="1" x14ac:dyDescent="0.25">
      <c r="A90" s="1112"/>
      <c r="B90" s="1113"/>
      <c r="C90" s="1114"/>
      <c r="D90" s="1115"/>
      <c r="E90" s="787"/>
      <c r="F90" s="681"/>
    </row>
    <row r="91" spans="1:6" s="2" customFormat="1" ht="26" x14ac:dyDescent="0.3">
      <c r="A91" s="1116"/>
      <c r="B91" s="1111" t="s">
        <v>84</v>
      </c>
      <c r="C91" s="1117"/>
      <c r="D91" s="1118"/>
      <c r="E91" s="1140"/>
      <c r="F91" s="1"/>
    </row>
    <row r="92" spans="1:6" s="2" customFormat="1" x14ac:dyDescent="0.3">
      <c r="A92" s="1116"/>
      <c r="B92" s="1111"/>
      <c r="C92" s="1117"/>
      <c r="D92" s="1118"/>
      <c r="E92" s="1140"/>
      <c r="F92" s="1"/>
    </row>
    <row r="93" spans="1:6" s="682" customFormat="1" ht="14.5" x14ac:dyDescent="0.25">
      <c r="A93" s="1121">
        <v>2.1</v>
      </c>
      <c r="B93" s="1122" t="s">
        <v>1938</v>
      </c>
      <c r="C93" s="1114" t="s">
        <v>14</v>
      </c>
      <c r="D93" s="1115">
        <v>2</v>
      </c>
      <c r="E93" s="787"/>
      <c r="F93" s="681"/>
    </row>
    <row r="94" spans="1:6" s="2" customFormat="1" x14ac:dyDescent="0.3">
      <c r="A94" s="1116"/>
      <c r="B94" s="1111"/>
      <c r="C94" s="1117"/>
      <c r="D94" s="1118"/>
      <c r="E94" s="1140"/>
      <c r="F94" s="1"/>
    </row>
    <row r="95" spans="1:6" s="682" customFormat="1" ht="14.5" x14ac:dyDescent="0.25">
      <c r="A95" s="1121">
        <v>2.2000000000000002</v>
      </c>
      <c r="B95" s="1122" t="s">
        <v>1939</v>
      </c>
      <c r="C95" s="1114" t="s">
        <v>14</v>
      </c>
      <c r="D95" s="1115">
        <v>7</v>
      </c>
      <c r="E95" s="787"/>
      <c r="F95" s="681"/>
    </row>
    <row r="96" spans="1:6" s="2" customFormat="1" x14ac:dyDescent="0.3">
      <c r="A96" s="1116"/>
      <c r="B96" s="1111"/>
      <c r="C96" s="1117"/>
      <c r="D96" s="1118"/>
      <c r="E96" s="1140"/>
      <c r="F96" s="1"/>
    </row>
    <row r="97" spans="1:6" s="682" customFormat="1" ht="14.5" x14ac:dyDescent="0.25">
      <c r="A97" s="1121">
        <v>2.2999999999999998</v>
      </c>
      <c r="B97" s="1122" t="s">
        <v>1940</v>
      </c>
      <c r="C97" s="1114" t="s">
        <v>14</v>
      </c>
      <c r="D97" s="1115">
        <v>7</v>
      </c>
      <c r="E97" s="787"/>
      <c r="F97" s="681"/>
    </row>
    <row r="98" spans="1:6" s="2" customFormat="1" x14ac:dyDescent="0.3">
      <c r="A98" s="1116"/>
      <c r="B98" s="1119"/>
      <c r="C98" s="1117"/>
      <c r="D98" s="1118"/>
      <c r="E98" s="1140"/>
      <c r="F98" s="1"/>
    </row>
    <row r="99" spans="1:6" s="2" customFormat="1" ht="14.5" x14ac:dyDescent="0.3">
      <c r="A99" s="1116">
        <v>2.4</v>
      </c>
      <c r="B99" s="1119" t="s">
        <v>88</v>
      </c>
      <c r="C99" s="1114" t="s">
        <v>14</v>
      </c>
      <c r="D99" s="1118">
        <v>2</v>
      </c>
      <c r="E99" s="1140"/>
      <c r="F99" s="1"/>
    </row>
    <row r="100" spans="1:6" s="2" customFormat="1" x14ac:dyDescent="0.3">
      <c r="A100" s="1116"/>
      <c r="B100" s="1111"/>
      <c r="C100" s="1117"/>
      <c r="D100" s="1118"/>
      <c r="E100" s="1140"/>
      <c r="F100" s="1"/>
    </row>
    <row r="101" spans="1:6" s="682" customFormat="1" ht="14.5" x14ac:dyDescent="0.25">
      <c r="A101" s="1121">
        <v>2.4</v>
      </c>
      <c r="B101" s="1122" t="s">
        <v>1941</v>
      </c>
      <c r="C101" s="1114" t="s">
        <v>14</v>
      </c>
      <c r="D101" s="1115">
        <v>2</v>
      </c>
      <c r="E101" s="787"/>
      <c r="F101" s="681"/>
    </row>
    <row r="102" spans="1:6" s="2" customFormat="1" x14ac:dyDescent="0.3">
      <c r="A102" s="1116"/>
      <c r="B102" s="1111"/>
      <c r="C102" s="1117"/>
      <c r="D102" s="1118"/>
      <c r="E102" s="1140"/>
      <c r="F102" s="1"/>
    </row>
    <row r="103" spans="1:6" s="682" customFormat="1" ht="14.5" x14ac:dyDescent="0.25">
      <c r="A103" s="1121">
        <v>2.5</v>
      </c>
      <c r="B103" s="1122" t="s">
        <v>1942</v>
      </c>
      <c r="C103" s="1114" t="s">
        <v>14</v>
      </c>
      <c r="D103" s="1115">
        <v>2</v>
      </c>
      <c r="E103" s="787"/>
      <c r="F103" s="681"/>
    </row>
    <row r="104" spans="1:6" s="2" customFormat="1" x14ac:dyDescent="0.3">
      <c r="A104" s="1116"/>
      <c r="B104" s="1111"/>
      <c r="C104" s="1117"/>
      <c r="D104" s="1118"/>
      <c r="E104" s="1140"/>
      <c r="F104" s="1"/>
    </row>
    <row r="105" spans="1:6" s="2" customFormat="1" x14ac:dyDescent="0.3">
      <c r="A105" s="1116"/>
      <c r="B105" s="1119"/>
      <c r="C105" s="1117"/>
      <c r="D105" s="1118"/>
      <c r="E105" s="1140"/>
      <c r="F105" s="1"/>
    </row>
    <row r="106" spans="1:6" s="2" customFormat="1" ht="25" x14ac:dyDescent="0.3">
      <c r="A106" s="1116">
        <v>2.5</v>
      </c>
      <c r="B106" s="1119" t="s">
        <v>91</v>
      </c>
      <c r="C106" s="1114" t="s">
        <v>14</v>
      </c>
      <c r="D106" s="1118">
        <v>10</v>
      </c>
      <c r="E106" s="1140"/>
      <c r="F106" s="1"/>
    </row>
    <row r="107" spans="1:6" s="2" customFormat="1" x14ac:dyDescent="0.3">
      <c r="A107" s="1116"/>
      <c r="B107" s="1111"/>
      <c r="C107" s="1117"/>
      <c r="D107" s="1118"/>
      <c r="E107" s="1140"/>
      <c r="F107" s="1"/>
    </row>
    <row r="108" spans="1:6" s="682" customFormat="1" ht="14.5" x14ac:dyDescent="0.25">
      <c r="A108" s="1121">
        <v>2.6</v>
      </c>
      <c r="B108" s="1122" t="s">
        <v>1943</v>
      </c>
      <c r="C108" s="1114" t="s">
        <v>14</v>
      </c>
      <c r="D108" s="1115">
        <v>7</v>
      </c>
      <c r="E108" s="787"/>
      <c r="F108" s="681"/>
    </row>
    <row r="109" spans="1:6" s="2" customFormat="1" x14ac:dyDescent="0.3">
      <c r="A109" s="1116"/>
      <c r="B109" s="1111"/>
      <c r="C109" s="1117"/>
      <c r="D109" s="1118"/>
      <c r="E109" s="1140"/>
      <c r="F109" s="1"/>
    </row>
    <row r="110" spans="1:6" s="682" customFormat="1" ht="14.5" x14ac:dyDescent="0.25">
      <c r="A110" s="1121">
        <v>2.7</v>
      </c>
      <c r="B110" s="1122" t="s">
        <v>1944</v>
      </c>
      <c r="C110" s="1114" t="s">
        <v>14</v>
      </c>
      <c r="D110" s="1115">
        <v>1</v>
      </c>
      <c r="E110" s="787"/>
      <c r="F110" s="681"/>
    </row>
    <row r="111" spans="1:6" s="2" customFormat="1" x14ac:dyDescent="0.3">
      <c r="A111" s="1116"/>
      <c r="B111" s="1111"/>
      <c r="C111" s="1117"/>
      <c r="D111" s="1118"/>
      <c r="E111" s="1140"/>
      <c r="F111" s="1"/>
    </row>
    <row r="112" spans="1:6" s="2" customFormat="1" ht="62.5" x14ac:dyDescent="0.3">
      <c r="A112" s="1116">
        <v>2.8</v>
      </c>
      <c r="B112" s="1119" t="s">
        <v>1945</v>
      </c>
      <c r="C112" s="1117" t="s">
        <v>15</v>
      </c>
      <c r="D112" s="1118">
        <v>9</v>
      </c>
      <c r="E112" s="1140"/>
      <c r="F112" s="1"/>
    </row>
    <row r="113" spans="1:6" s="2" customFormat="1" x14ac:dyDescent="0.3">
      <c r="A113" s="1116"/>
      <c r="B113" s="1111"/>
      <c r="C113" s="1117"/>
      <c r="D113" s="1118"/>
      <c r="E113" s="1140"/>
      <c r="F113" s="1"/>
    </row>
    <row r="114" spans="1:6" s="682" customFormat="1" ht="14.5" x14ac:dyDescent="0.25">
      <c r="A114" s="1121">
        <v>2.9</v>
      </c>
      <c r="B114" s="1122" t="s">
        <v>87</v>
      </c>
      <c r="C114" s="1114" t="s">
        <v>14</v>
      </c>
      <c r="D114" s="1115">
        <v>1</v>
      </c>
      <c r="E114" s="787"/>
      <c r="F114" s="681"/>
    </row>
    <row r="115" spans="1:6" s="2" customFormat="1" x14ac:dyDescent="0.3">
      <c r="A115" s="1116"/>
      <c r="B115" s="1111"/>
      <c r="C115" s="1117"/>
      <c r="D115" s="1118"/>
      <c r="E115" s="1140"/>
      <c r="F115" s="1"/>
    </row>
    <row r="116" spans="1:6" s="2" customFormat="1" ht="13.5" thickBot="1" x14ac:dyDescent="0.35">
      <c r="A116" s="1812" t="s">
        <v>52</v>
      </c>
      <c r="B116" s="1813"/>
      <c r="C116" s="1813"/>
      <c r="D116" s="1813"/>
      <c r="E116" s="1814"/>
      <c r="F116" s="1"/>
    </row>
    <row r="117" spans="1:6" s="682" customFormat="1" ht="14.5" x14ac:dyDescent="0.25">
      <c r="A117" s="1121" t="s">
        <v>97</v>
      </c>
      <c r="B117" s="1122" t="s">
        <v>181</v>
      </c>
      <c r="C117" s="1114" t="s">
        <v>14</v>
      </c>
      <c r="D117" s="1115">
        <v>2</v>
      </c>
      <c r="E117" s="787"/>
      <c r="F117" s="681"/>
    </row>
    <row r="118" spans="1:6" s="2" customFormat="1" x14ac:dyDescent="0.3">
      <c r="A118" s="1116"/>
      <c r="B118" s="1111"/>
      <c r="C118" s="1117"/>
      <c r="D118" s="1118"/>
      <c r="E118" s="1140"/>
      <c r="F118" s="1"/>
    </row>
    <row r="119" spans="1:6" s="682" customFormat="1" ht="14.5" x14ac:dyDescent="0.25">
      <c r="A119" s="1121">
        <v>2.11</v>
      </c>
      <c r="B119" s="1122" t="s">
        <v>1117</v>
      </c>
      <c r="C119" s="1114" t="s">
        <v>14</v>
      </c>
      <c r="D119" s="1115">
        <v>7</v>
      </c>
      <c r="E119" s="787"/>
      <c r="F119" s="681"/>
    </row>
    <row r="120" spans="1:6" s="2" customFormat="1" x14ac:dyDescent="0.3">
      <c r="A120" s="1116"/>
      <c r="B120" s="1111"/>
      <c r="C120" s="1117"/>
      <c r="D120" s="1118"/>
      <c r="E120" s="1140"/>
      <c r="F120" s="1"/>
    </row>
    <row r="121" spans="1:6" s="682" customFormat="1" ht="14.5" x14ac:dyDescent="0.25">
      <c r="A121" s="1121">
        <v>2.12</v>
      </c>
      <c r="B121" s="1122" t="s">
        <v>93</v>
      </c>
      <c r="C121" s="1114" t="s">
        <v>14</v>
      </c>
      <c r="D121" s="1115">
        <v>4</v>
      </c>
      <c r="E121" s="787"/>
      <c r="F121" s="681"/>
    </row>
    <row r="122" spans="1:6" s="2" customFormat="1" x14ac:dyDescent="0.3">
      <c r="A122" s="1116"/>
      <c r="B122" s="1111"/>
      <c r="C122" s="1117"/>
      <c r="D122" s="1118"/>
      <c r="E122" s="1140"/>
      <c r="F122" s="1"/>
    </row>
    <row r="123" spans="1:6" s="2" customFormat="1" ht="37.5" x14ac:dyDescent="0.3">
      <c r="A123" s="1116">
        <v>2.13</v>
      </c>
      <c r="B123" s="646" t="s">
        <v>1946</v>
      </c>
      <c r="C123" s="643" t="s">
        <v>21</v>
      </c>
      <c r="D123" s="644">
        <v>5</v>
      </c>
      <c r="E123" s="1140"/>
      <c r="F123" s="1"/>
    </row>
    <row r="124" spans="1:6" s="2" customFormat="1" x14ac:dyDescent="0.3">
      <c r="A124" s="1116"/>
      <c r="B124" s="1111"/>
      <c r="C124" s="1117"/>
      <c r="D124" s="1118"/>
      <c r="E124" s="1140"/>
      <c r="F124" s="1"/>
    </row>
    <row r="125" spans="1:6" s="682" customFormat="1" x14ac:dyDescent="0.25">
      <c r="A125" s="1121"/>
      <c r="B125" s="1113" t="s">
        <v>22</v>
      </c>
      <c r="C125" s="1114"/>
      <c r="D125" s="1115"/>
      <c r="E125" s="787"/>
      <c r="F125" s="681"/>
    </row>
    <row r="126" spans="1:6" s="682" customFormat="1" x14ac:dyDescent="0.25">
      <c r="A126" s="1121"/>
      <c r="B126" s="1113"/>
      <c r="C126" s="1114"/>
      <c r="D126" s="1115"/>
      <c r="E126" s="787"/>
      <c r="F126" s="681"/>
    </row>
    <row r="127" spans="1:6" s="2" customFormat="1" ht="39" x14ac:dyDescent="0.3">
      <c r="A127" s="1116"/>
      <c r="B127" s="1111" t="s">
        <v>67</v>
      </c>
      <c r="C127" s="1117"/>
      <c r="D127" s="1118"/>
      <c r="E127" s="1140"/>
      <c r="F127" s="1"/>
    </row>
    <row r="128" spans="1:6" s="2" customFormat="1" x14ac:dyDescent="0.3">
      <c r="A128" s="1116"/>
      <c r="B128" s="1111"/>
      <c r="C128" s="1117"/>
      <c r="D128" s="1118"/>
      <c r="E128" s="1140"/>
      <c r="F128" s="1"/>
    </row>
    <row r="129" spans="1:6" s="682" customFormat="1" x14ac:dyDescent="0.25">
      <c r="A129" s="1121">
        <v>2.14</v>
      </c>
      <c r="B129" s="1122" t="s">
        <v>114</v>
      </c>
      <c r="C129" s="1114" t="s">
        <v>69</v>
      </c>
      <c r="D129" s="1115">
        <v>2000</v>
      </c>
      <c r="E129" s="787"/>
      <c r="F129" s="681"/>
    </row>
    <row r="130" spans="1:6" s="2" customFormat="1" x14ac:dyDescent="0.3">
      <c r="A130" s="1116"/>
      <c r="B130" s="1111"/>
      <c r="C130" s="1117"/>
      <c r="D130" s="1118"/>
      <c r="E130" s="1140"/>
      <c r="F130" s="1"/>
    </row>
    <row r="131" spans="1:6" s="682" customFormat="1" x14ac:dyDescent="0.25">
      <c r="A131" s="1121"/>
      <c r="B131" s="1113" t="s">
        <v>70</v>
      </c>
      <c r="C131" s="1114"/>
      <c r="D131" s="1115"/>
      <c r="E131" s="787"/>
      <c r="F131" s="681"/>
    </row>
    <row r="132" spans="1:6" s="2" customFormat="1" x14ac:dyDescent="0.3">
      <c r="A132" s="1116"/>
      <c r="B132" s="1111"/>
      <c r="C132" s="1117"/>
      <c r="D132" s="1118"/>
      <c r="E132" s="1140"/>
      <c r="F132" s="1"/>
    </row>
    <row r="133" spans="1:6" s="2" customFormat="1" ht="26" x14ac:dyDescent="0.3">
      <c r="A133" s="1116"/>
      <c r="B133" s="1111" t="s">
        <v>71</v>
      </c>
      <c r="C133" s="1117"/>
      <c r="D133" s="1118"/>
      <c r="E133" s="1140"/>
      <c r="F133" s="1"/>
    </row>
    <row r="134" spans="1:6" s="2" customFormat="1" x14ac:dyDescent="0.3">
      <c r="A134" s="1116"/>
      <c r="B134" s="1111" t="s">
        <v>99</v>
      </c>
      <c r="C134" s="1117"/>
      <c r="D134" s="1118"/>
      <c r="E134" s="1140"/>
      <c r="F134" s="1"/>
    </row>
    <row r="135" spans="1:6" s="2" customFormat="1" x14ac:dyDescent="0.3">
      <c r="A135" s="1116"/>
      <c r="B135" s="1111" t="s">
        <v>1947</v>
      </c>
      <c r="C135" s="1117"/>
      <c r="D135" s="1118"/>
      <c r="E135" s="1140"/>
      <c r="F135" s="1"/>
    </row>
    <row r="136" spans="1:6" s="2" customFormat="1" x14ac:dyDescent="0.3">
      <c r="A136" s="1116"/>
      <c r="B136" s="1111"/>
      <c r="C136" s="1117"/>
      <c r="D136" s="1118"/>
      <c r="E136" s="1140"/>
      <c r="F136" s="1"/>
    </row>
    <row r="137" spans="1:6" s="682" customFormat="1" ht="14.5" x14ac:dyDescent="0.25">
      <c r="A137" s="1121">
        <v>2.15</v>
      </c>
      <c r="B137" s="1122" t="s">
        <v>1948</v>
      </c>
      <c r="C137" s="1114" t="s">
        <v>15</v>
      </c>
      <c r="D137" s="1115">
        <v>8</v>
      </c>
      <c r="E137" s="787"/>
      <c r="F137" s="681"/>
    </row>
    <row r="138" spans="1:6" s="2" customFormat="1" x14ac:dyDescent="0.3">
      <c r="A138" s="1116"/>
      <c r="B138" s="1119"/>
      <c r="C138" s="1117"/>
      <c r="D138" s="1118"/>
      <c r="E138" s="1140"/>
      <c r="F138" s="1"/>
    </row>
    <row r="139" spans="1:6" s="2" customFormat="1" ht="25" x14ac:dyDescent="0.3">
      <c r="A139" s="1116">
        <v>2.23</v>
      </c>
      <c r="B139" s="1119" t="s">
        <v>105</v>
      </c>
      <c r="C139" s="1117" t="s">
        <v>21</v>
      </c>
      <c r="D139" s="1118">
        <v>2</v>
      </c>
      <c r="E139" s="1140"/>
      <c r="F139" s="1"/>
    </row>
    <row r="140" spans="1:6" s="2" customFormat="1" x14ac:dyDescent="0.3">
      <c r="A140" s="1116"/>
      <c r="B140" s="1111"/>
      <c r="C140" s="1117"/>
      <c r="D140" s="1118"/>
      <c r="E140" s="1140"/>
      <c r="F140" s="1"/>
    </row>
    <row r="141" spans="1:6" s="682" customFormat="1" ht="14.5" x14ac:dyDescent="0.25">
      <c r="A141" s="1121">
        <v>2.16</v>
      </c>
      <c r="B141" s="1122" t="s">
        <v>1949</v>
      </c>
      <c r="C141" s="1114" t="s">
        <v>15</v>
      </c>
      <c r="D141" s="1115">
        <v>2</v>
      </c>
      <c r="E141" s="787"/>
      <c r="F141" s="681"/>
    </row>
    <row r="142" spans="1:6" s="2" customFormat="1" x14ac:dyDescent="0.3">
      <c r="A142" s="1116"/>
      <c r="B142" s="1111"/>
      <c r="C142" s="1117"/>
      <c r="D142" s="1118"/>
      <c r="E142" s="1140"/>
      <c r="F142" s="1"/>
    </row>
    <row r="143" spans="1:6" s="682" customFormat="1" ht="14.5" x14ac:dyDescent="0.25">
      <c r="A143" s="1121">
        <v>2.17</v>
      </c>
      <c r="B143" s="1122" t="s">
        <v>1950</v>
      </c>
      <c r="C143" s="1114" t="s">
        <v>15</v>
      </c>
      <c r="D143" s="1115">
        <v>9</v>
      </c>
      <c r="E143" s="787"/>
      <c r="F143" s="681"/>
    </row>
    <row r="144" spans="1:6" s="2" customFormat="1" x14ac:dyDescent="0.3">
      <c r="A144" s="1116"/>
      <c r="B144" s="1111"/>
      <c r="C144" s="1117"/>
      <c r="D144" s="1118"/>
      <c r="E144" s="1140"/>
      <c r="F144" s="1"/>
    </row>
    <row r="145" spans="1:6" s="682" customFormat="1" x14ac:dyDescent="0.25">
      <c r="A145" s="1121"/>
      <c r="B145" s="1113" t="s">
        <v>106</v>
      </c>
      <c r="C145" s="1114"/>
      <c r="D145" s="1115"/>
      <c r="E145" s="787"/>
      <c r="F145" s="681"/>
    </row>
    <row r="146" spans="1:6" s="682" customFormat="1" x14ac:dyDescent="0.25">
      <c r="A146" s="1121"/>
      <c r="B146" s="1113" t="s">
        <v>1951</v>
      </c>
      <c r="C146" s="1114"/>
      <c r="D146" s="1115"/>
      <c r="E146" s="787"/>
      <c r="F146" s="681"/>
    </row>
    <row r="147" spans="1:6" s="682" customFormat="1" x14ac:dyDescent="0.25">
      <c r="A147" s="1121"/>
      <c r="B147" s="1113"/>
      <c r="C147" s="1114"/>
      <c r="D147" s="1115"/>
      <c r="E147" s="787"/>
      <c r="F147" s="681"/>
    </row>
    <row r="148" spans="1:6" s="682" customFormat="1" ht="14.5" x14ac:dyDescent="0.25">
      <c r="A148" s="1121">
        <v>2.1800000000000002</v>
      </c>
      <c r="B148" s="1122" t="s">
        <v>1952</v>
      </c>
      <c r="C148" s="1114" t="s">
        <v>15</v>
      </c>
      <c r="D148" s="1115">
        <v>2</v>
      </c>
      <c r="E148" s="787"/>
      <c r="F148" s="681"/>
    </row>
    <row r="149" spans="1:6" s="2" customFormat="1" x14ac:dyDescent="0.3">
      <c r="A149" s="1116"/>
      <c r="B149" s="1111"/>
      <c r="C149" s="1117"/>
      <c r="D149" s="1118"/>
      <c r="E149" s="1140"/>
      <c r="F149" s="1"/>
    </row>
    <row r="150" spans="1:6" s="682" customFormat="1" ht="14.5" x14ac:dyDescent="0.25">
      <c r="A150" s="1121">
        <v>2.19</v>
      </c>
      <c r="B150" s="1122" t="s">
        <v>1953</v>
      </c>
      <c r="C150" s="1114" t="s">
        <v>15</v>
      </c>
      <c r="D150" s="1115">
        <v>5</v>
      </c>
      <c r="E150" s="787"/>
      <c r="F150" s="681"/>
    </row>
    <row r="151" spans="1:6" s="2" customFormat="1" x14ac:dyDescent="0.3">
      <c r="A151" s="1116"/>
      <c r="B151" s="1111"/>
      <c r="C151" s="1117"/>
      <c r="D151" s="1118"/>
      <c r="E151" s="1140"/>
      <c r="F151" s="1"/>
    </row>
    <row r="152" spans="1:6" s="682" customFormat="1" ht="14.5" x14ac:dyDescent="0.25">
      <c r="A152" s="1121">
        <v>2.21</v>
      </c>
      <c r="B152" s="1122" t="s">
        <v>1954</v>
      </c>
      <c r="C152" s="1114" t="s">
        <v>15</v>
      </c>
      <c r="D152" s="1115">
        <v>5</v>
      </c>
      <c r="E152" s="787"/>
      <c r="F152" s="681"/>
    </row>
    <row r="153" spans="1:6" s="2" customFormat="1" x14ac:dyDescent="0.3">
      <c r="A153" s="1116"/>
      <c r="B153" s="1111"/>
      <c r="C153" s="1117"/>
      <c r="D153" s="1118"/>
      <c r="E153" s="1140"/>
      <c r="F153" s="1"/>
    </row>
    <row r="154" spans="1:6" s="682" customFormat="1" ht="14.5" x14ac:dyDescent="0.25">
      <c r="A154" s="1121">
        <v>2.2200000000000002</v>
      </c>
      <c r="B154" s="1122" t="s">
        <v>1955</v>
      </c>
      <c r="C154" s="1114" t="s">
        <v>15</v>
      </c>
      <c r="D154" s="1115">
        <v>3</v>
      </c>
      <c r="E154" s="787"/>
      <c r="F154" s="681"/>
    </row>
    <row r="155" spans="1:6" s="2" customFormat="1" x14ac:dyDescent="0.3">
      <c r="A155" s="1116"/>
      <c r="B155" s="1111"/>
      <c r="C155" s="1117"/>
      <c r="D155" s="1118"/>
      <c r="E155" s="1140"/>
      <c r="F155" s="1"/>
    </row>
    <row r="156" spans="1:6" s="682" customFormat="1" ht="14.5" x14ac:dyDescent="0.25">
      <c r="A156" s="1121">
        <v>2.23</v>
      </c>
      <c r="B156" s="1122" t="s">
        <v>1956</v>
      </c>
      <c r="C156" s="1114" t="s">
        <v>15</v>
      </c>
      <c r="D156" s="1115">
        <v>60</v>
      </c>
      <c r="E156" s="787"/>
      <c r="F156" s="681"/>
    </row>
    <row r="157" spans="1:6" s="2" customFormat="1" x14ac:dyDescent="0.3">
      <c r="A157" s="1116"/>
      <c r="B157" s="1111"/>
      <c r="C157" s="1117"/>
      <c r="D157" s="1118"/>
      <c r="E157" s="1140"/>
      <c r="F157" s="1"/>
    </row>
    <row r="158" spans="1:6" s="682" customFormat="1" ht="14.5" x14ac:dyDescent="0.25">
      <c r="A158" s="1121">
        <v>2.2400000000000002</v>
      </c>
      <c r="B158" s="1122" t="s">
        <v>1957</v>
      </c>
      <c r="C158" s="1114" t="s">
        <v>15</v>
      </c>
      <c r="D158" s="1115">
        <v>1</v>
      </c>
      <c r="E158" s="787"/>
      <c r="F158" s="681"/>
    </row>
    <row r="159" spans="1:6" s="2" customFormat="1" x14ac:dyDescent="0.3">
      <c r="A159" s="1116"/>
      <c r="B159" s="1111"/>
      <c r="C159" s="1117"/>
      <c r="D159" s="1118"/>
      <c r="E159" s="1140"/>
      <c r="F159" s="1"/>
    </row>
    <row r="160" spans="1:6" s="682" customFormat="1" ht="14.5" x14ac:dyDescent="0.25">
      <c r="A160" s="1121">
        <v>2.25</v>
      </c>
      <c r="B160" s="1122" t="s">
        <v>1958</v>
      </c>
      <c r="C160" s="1114" t="s">
        <v>15</v>
      </c>
      <c r="D160" s="1115">
        <v>1</v>
      </c>
      <c r="E160" s="787"/>
      <c r="F160" s="681"/>
    </row>
    <row r="161" spans="1:6" s="2" customFormat="1" x14ac:dyDescent="0.3">
      <c r="A161" s="1116"/>
      <c r="B161" s="1111"/>
      <c r="C161" s="1117"/>
      <c r="D161" s="1118"/>
      <c r="E161" s="1140"/>
      <c r="F161" s="1"/>
    </row>
    <row r="162" spans="1:6" s="682" customFormat="1" ht="14.5" x14ac:dyDescent="0.25">
      <c r="A162" s="1121">
        <v>2.2599999999999998</v>
      </c>
      <c r="B162" s="1122" t="s">
        <v>181</v>
      </c>
      <c r="C162" s="1114" t="s">
        <v>15</v>
      </c>
      <c r="D162" s="1115">
        <v>58</v>
      </c>
      <c r="E162" s="787"/>
      <c r="F162" s="681"/>
    </row>
    <row r="163" spans="1:6" s="2" customFormat="1" x14ac:dyDescent="0.3">
      <c r="A163" s="1116"/>
      <c r="B163" s="1111"/>
      <c r="C163" s="1117"/>
      <c r="D163" s="1118"/>
      <c r="E163" s="1140"/>
      <c r="F163" s="1"/>
    </row>
    <row r="164" spans="1:6" s="682" customFormat="1" ht="14.5" x14ac:dyDescent="0.25">
      <c r="A164" s="1121">
        <v>2.27</v>
      </c>
      <c r="B164" s="1122" t="s">
        <v>1117</v>
      </c>
      <c r="C164" s="1114" t="s">
        <v>15</v>
      </c>
      <c r="D164" s="1115">
        <v>50</v>
      </c>
      <c r="E164" s="787"/>
      <c r="F164" s="681"/>
    </row>
    <row r="165" spans="1:6" s="2" customFormat="1" x14ac:dyDescent="0.3">
      <c r="A165" s="1116"/>
      <c r="B165" s="1111"/>
      <c r="C165" s="1117"/>
      <c r="D165" s="1118"/>
      <c r="E165" s="1140"/>
      <c r="F165" s="1"/>
    </row>
    <row r="166" spans="1:6" s="682" customFormat="1" x14ac:dyDescent="0.25">
      <c r="A166" s="1121"/>
      <c r="B166" s="1113" t="s">
        <v>1947</v>
      </c>
      <c r="C166" s="1114"/>
      <c r="D166" s="1115"/>
      <c r="E166" s="787"/>
      <c r="F166" s="681"/>
    </row>
    <row r="167" spans="1:6" s="682" customFormat="1" x14ac:dyDescent="0.25">
      <c r="A167" s="1121"/>
      <c r="B167" s="1113"/>
      <c r="C167" s="1114"/>
      <c r="D167" s="1115"/>
      <c r="E167" s="787"/>
      <c r="F167" s="681"/>
    </row>
    <row r="168" spans="1:6" s="682" customFormat="1" ht="14.5" x14ac:dyDescent="0.25">
      <c r="A168" s="1121">
        <v>2.2799999999999998</v>
      </c>
      <c r="B168" s="1122" t="s">
        <v>1959</v>
      </c>
      <c r="C168" s="1114" t="s">
        <v>15</v>
      </c>
      <c r="D168" s="1115">
        <v>36</v>
      </c>
      <c r="E168" s="787"/>
      <c r="F168" s="681"/>
    </row>
    <row r="169" spans="1:6" s="2" customFormat="1" x14ac:dyDescent="0.3">
      <c r="A169" s="1116"/>
      <c r="B169" s="1111"/>
      <c r="C169" s="1117"/>
      <c r="D169" s="1118"/>
      <c r="E169" s="1140"/>
      <c r="F169" s="1"/>
    </row>
    <row r="170" spans="1:6" s="682" customFormat="1" ht="14.5" x14ac:dyDescent="0.25">
      <c r="A170" s="1121">
        <v>2.29</v>
      </c>
      <c r="B170" s="1122" t="s">
        <v>1960</v>
      </c>
      <c r="C170" s="1114" t="s">
        <v>15</v>
      </c>
      <c r="D170" s="1115">
        <v>7</v>
      </c>
      <c r="E170" s="787"/>
      <c r="F170" s="681"/>
    </row>
    <row r="171" spans="1:6" s="2" customFormat="1" x14ac:dyDescent="0.3">
      <c r="A171" s="1116"/>
      <c r="B171" s="1111"/>
      <c r="C171" s="1117"/>
      <c r="D171" s="1118"/>
      <c r="E171" s="1140"/>
      <c r="F171" s="1"/>
    </row>
    <row r="172" spans="1:6" s="682" customFormat="1" x14ac:dyDescent="0.25">
      <c r="A172" s="1121"/>
      <c r="B172" s="1113" t="s">
        <v>1961</v>
      </c>
      <c r="C172" s="1114"/>
      <c r="D172" s="1115"/>
      <c r="E172" s="787"/>
      <c r="F172" s="681"/>
    </row>
    <row r="173" spans="1:6" s="2" customFormat="1" x14ac:dyDescent="0.3">
      <c r="A173" s="1116"/>
      <c r="B173" s="1111"/>
      <c r="C173" s="1117"/>
      <c r="D173" s="1118"/>
      <c r="E173" s="1140"/>
      <c r="F173" s="1"/>
    </row>
    <row r="174" spans="1:6" s="2" customFormat="1" ht="25" x14ac:dyDescent="0.3">
      <c r="A174" s="1123">
        <v>2.2999999999999998</v>
      </c>
      <c r="B174" s="1119" t="s">
        <v>1962</v>
      </c>
      <c r="C174" s="1117" t="s">
        <v>15</v>
      </c>
      <c r="D174" s="1118">
        <v>3</v>
      </c>
      <c r="E174" s="1140"/>
      <c r="F174" s="1"/>
    </row>
    <row r="175" spans="1:6" s="2" customFormat="1" x14ac:dyDescent="0.3">
      <c r="A175" s="1116"/>
      <c r="B175" s="1111"/>
      <c r="C175" s="1117"/>
      <c r="D175" s="1118"/>
      <c r="E175" s="1140"/>
      <c r="F175" s="1"/>
    </row>
    <row r="176" spans="1:6" s="2" customFormat="1" ht="13.5" thickBot="1" x14ac:dyDescent="0.35">
      <c r="A176" s="1812" t="s">
        <v>52</v>
      </c>
      <c r="B176" s="1813"/>
      <c r="C176" s="1813"/>
      <c r="D176" s="1813"/>
      <c r="E176" s="1814"/>
      <c r="F176" s="1"/>
    </row>
    <row r="177" spans="1:6" s="2" customFormat="1" ht="50" x14ac:dyDescent="0.3">
      <c r="A177" s="1116">
        <v>2.31</v>
      </c>
      <c r="B177" s="1119" t="s">
        <v>1963</v>
      </c>
      <c r="C177" s="1117" t="s">
        <v>15</v>
      </c>
      <c r="D177" s="1118">
        <v>24</v>
      </c>
      <c r="E177" s="1140"/>
      <c r="F177" s="1"/>
    </row>
    <row r="178" spans="1:6" s="2" customFormat="1" x14ac:dyDescent="0.3">
      <c r="A178" s="1116"/>
      <c r="B178" s="1111"/>
      <c r="C178" s="1117"/>
      <c r="D178" s="1118"/>
      <c r="E178" s="1140"/>
      <c r="F178" s="1"/>
    </row>
    <row r="179" spans="1:6" s="682" customFormat="1" ht="14.5" x14ac:dyDescent="0.25">
      <c r="A179" s="1121">
        <v>2.3199999999999998</v>
      </c>
      <c r="B179" s="1122" t="s">
        <v>1964</v>
      </c>
      <c r="C179" s="1114" t="s">
        <v>15</v>
      </c>
      <c r="D179" s="1115">
        <v>1</v>
      </c>
      <c r="E179" s="787"/>
      <c r="F179" s="681"/>
    </row>
    <row r="180" spans="1:6" s="2" customFormat="1" x14ac:dyDescent="0.3">
      <c r="A180" s="1116"/>
      <c r="B180" s="1111"/>
      <c r="C180" s="1117"/>
      <c r="D180" s="1118"/>
      <c r="E180" s="1140"/>
      <c r="F180" s="1"/>
    </row>
    <row r="181" spans="1:6" s="682" customFormat="1" x14ac:dyDescent="0.25">
      <c r="A181" s="1112">
        <v>3</v>
      </c>
      <c r="B181" s="1113" t="s">
        <v>118</v>
      </c>
      <c r="C181" s="1114"/>
      <c r="D181" s="1115"/>
      <c r="E181" s="787"/>
      <c r="F181" s="681"/>
    </row>
    <row r="182" spans="1:6" s="682" customFormat="1" x14ac:dyDescent="0.25">
      <c r="A182" s="1112"/>
      <c r="B182" s="1113"/>
      <c r="C182" s="1114"/>
      <c r="D182" s="1115"/>
      <c r="E182" s="787"/>
      <c r="F182" s="681"/>
    </row>
    <row r="183" spans="1:6" s="2" customFormat="1" ht="39" x14ac:dyDescent="0.3">
      <c r="A183" s="1116"/>
      <c r="B183" s="1111" t="s">
        <v>120</v>
      </c>
      <c r="C183" s="1117"/>
      <c r="D183" s="1118"/>
      <c r="E183" s="1140"/>
      <c r="F183" s="1"/>
    </row>
    <row r="184" spans="1:6" s="2" customFormat="1" x14ac:dyDescent="0.3">
      <c r="A184" s="1116"/>
      <c r="B184" s="1111"/>
      <c r="C184" s="1117"/>
      <c r="D184" s="1118"/>
      <c r="E184" s="1140"/>
      <c r="F184" s="1"/>
    </row>
    <row r="185" spans="1:6" s="682" customFormat="1" ht="14.5" x14ac:dyDescent="0.25">
      <c r="A185" s="1121">
        <v>3.1</v>
      </c>
      <c r="B185" s="1122" t="s">
        <v>121</v>
      </c>
      <c r="C185" s="1114" t="s">
        <v>15</v>
      </c>
      <c r="D185" s="1115">
        <v>90</v>
      </c>
      <c r="E185" s="787"/>
      <c r="F185" s="681"/>
    </row>
    <row r="186" spans="1:6" s="2" customFormat="1" x14ac:dyDescent="0.3">
      <c r="A186" s="1116"/>
      <c r="B186" s="1111"/>
      <c r="C186" s="1117"/>
      <c r="D186" s="1118"/>
      <c r="E186" s="787"/>
      <c r="F186" s="1"/>
    </row>
    <row r="187" spans="1:6" s="682" customFormat="1" x14ac:dyDescent="0.25">
      <c r="A187" s="1121"/>
      <c r="B187" s="1113" t="s">
        <v>122</v>
      </c>
      <c r="C187" s="1114"/>
      <c r="D187" s="1115"/>
      <c r="E187" s="787"/>
      <c r="F187" s="681"/>
    </row>
    <row r="188" spans="1:6" s="2" customFormat="1" x14ac:dyDescent="0.3">
      <c r="A188" s="1116"/>
      <c r="B188" s="1111"/>
      <c r="C188" s="1117"/>
      <c r="D188" s="1118"/>
      <c r="E188" s="787"/>
      <c r="F188" s="1"/>
    </row>
    <row r="189" spans="1:6" s="682" customFormat="1" ht="14.5" x14ac:dyDescent="0.25">
      <c r="A189" s="1121">
        <v>3.2</v>
      </c>
      <c r="B189" s="1122" t="s">
        <v>1965</v>
      </c>
      <c r="C189" s="1114" t="s">
        <v>15</v>
      </c>
      <c r="D189" s="1115">
        <f>D185</f>
        <v>90</v>
      </c>
      <c r="E189" s="787"/>
      <c r="F189" s="681"/>
    </row>
    <row r="190" spans="1:6" s="2" customFormat="1" x14ac:dyDescent="0.3">
      <c r="A190" s="1116"/>
      <c r="B190" s="1111"/>
      <c r="C190" s="1117"/>
      <c r="D190" s="1118"/>
      <c r="E190" s="1140"/>
      <c r="F190" s="1"/>
    </row>
    <row r="191" spans="1:6" s="682" customFormat="1" x14ac:dyDescent="0.25">
      <c r="A191" s="1121"/>
      <c r="B191" s="1113" t="s">
        <v>1966</v>
      </c>
      <c r="C191" s="1114"/>
      <c r="D191" s="1115"/>
      <c r="E191" s="787"/>
      <c r="F191" s="681"/>
    </row>
    <row r="192" spans="1:6" s="2" customFormat="1" x14ac:dyDescent="0.3">
      <c r="A192" s="1116"/>
      <c r="B192" s="1111"/>
      <c r="C192" s="1117"/>
      <c r="D192" s="1118"/>
      <c r="E192" s="1140"/>
      <c r="F192" s="1"/>
    </row>
    <row r="193" spans="1:6" s="682" customFormat="1" x14ac:dyDescent="0.25">
      <c r="A193" s="1121">
        <v>3.3</v>
      </c>
      <c r="B193" s="1122" t="s">
        <v>1967</v>
      </c>
      <c r="C193" s="1114" t="s">
        <v>21</v>
      </c>
      <c r="D193" s="1115">
        <v>23</v>
      </c>
      <c r="E193" s="787"/>
      <c r="F193" s="681"/>
    </row>
    <row r="194" spans="1:6" s="2" customFormat="1" x14ac:dyDescent="0.3">
      <c r="A194" s="1116"/>
      <c r="B194" s="1111"/>
      <c r="C194" s="1117"/>
      <c r="D194" s="1118"/>
      <c r="E194" s="1140"/>
      <c r="F194" s="1"/>
    </row>
    <row r="195" spans="1:6" s="682" customFormat="1" x14ac:dyDescent="0.25">
      <c r="A195" s="1121"/>
      <c r="B195" s="1113" t="s">
        <v>124</v>
      </c>
      <c r="C195" s="1114"/>
      <c r="D195" s="1115"/>
      <c r="E195" s="787"/>
      <c r="F195" s="681"/>
    </row>
    <row r="196" spans="1:6" s="2" customFormat="1" x14ac:dyDescent="0.3">
      <c r="A196" s="1116"/>
      <c r="B196" s="1111"/>
      <c r="C196" s="1117"/>
      <c r="D196" s="1118"/>
      <c r="E196" s="1140"/>
      <c r="F196" s="1"/>
    </row>
    <row r="197" spans="1:6" s="2" customFormat="1" ht="25" x14ac:dyDescent="0.3">
      <c r="A197" s="1116">
        <v>3.4</v>
      </c>
      <c r="B197" s="1119" t="s">
        <v>125</v>
      </c>
      <c r="C197" s="1117" t="s">
        <v>15</v>
      </c>
      <c r="D197" s="1118">
        <v>11</v>
      </c>
      <c r="E197" s="1140"/>
      <c r="F197" s="1"/>
    </row>
    <row r="198" spans="1:6" s="2" customFormat="1" x14ac:dyDescent="0.3">
      <c r="A198" s="1116"/>
      <c r="B198" s="1111"/>
      <c r="C198" s="1117"/>
      <c r="D198" s="1118"/>
      <c r="E198" s="1140"/>
      <c r="F198" s="1"/>
    </row>
    <row r="199" spans="1:6" s="682" customFormat="1" x14ac:dyDescent="0.25">
      <c r="A199" s="1121"/>
      <c r="B199" s="1113" t="s">
        <v>126</v>
      </c>
      <c r="C199" s="1114"/>
      <c r="D199" s="1115"/>
      <c r="E199" s="1140"/>
      <c r="F199" s="681"/>
    </row>
    <row r="200" spans="1:6" s="2" customFormat="1" x14ac:dyDescent="0.3">
      <c r="A200" s="1116"/>
      <c r="B200" s="1111"/>
      <c r="C200" s="1117"/>
      <c r="D200" s="1118"/>
      <c r="E200" s="1140"/>
      <c r="F200" s="1"/>
    </row>
    <row r="201" spans="1:6" s="2" customFormat="1" ht="25" x14ac:dyDescent="0.3">
      <c r="A201" s="1116">
        <v>3.5</v>
      </c>
      <c r="B201" s="1119" t="s">
        <v>127</v>
      </c>
      <c r="C201" s="1117" t="s">
        <v>21</v>
      </c>
      <c r="D201" s="1118">
        <v>9</v>
      </c>
      <c r="E201" s="1140"/>
      <c r="F201" s="1"/>
    </row>
    <row r="202" spans="1:6" s="2" customFormat="1" x14ac:dyDescent="0.3">
      <c r="A202" s="1116"/>
      <c r="B202" s="1111"/>
      <c r="C202" s="1117"/>
      <c r="D202" s="1118"/>
      <c r="E202" s="1140"/>
      <c r="F202" s="1"/>
    </row>
    <row r="203" spans="1:6" s="682" customFormat="1" x14ac:dyDescent="0.25">
      <c r="A203" s="1112">
        <v>4</v>
      </c>
      <c r="B203" s="1113" t="s">
        <v>130</v>
      </c>
      <c r="C203" s="1114"/>
      <c r="D203" s="1115"/>
      <c r="E203" s="787"/>
      <c r="F203" s="681"/>
    </row>
    <row r="204" spans="1:6" s="2" customFormat="1" x14ac:dyDescent="0.3">
      <c r="A204" s="1116"/>
      <c r="B204" s="1111"/>
      <c r="C204" s="1117"/>
      <c r="D204" s="1118"/>
      <c r="E204" s="1140"/>
      <c r="F204" s="1"/>
    </row>
    <row r="205" spans="1:6" s="2" customFormat="1" ht="39" x14ac:dyDescent="0.3">
      <c r="A205" s="1116"/>
      <c r="B205" s="1111" t="s">
        <v>131</v>
      </c>
      <c r="C205" s="1117"/>
      <c r="D205" s="1118"/>
      <c r="E205" s="1140"/>
      <c r="F205" s="1"/>
    </row>
    <row r="206" spans="1:6" s="2" customFormat="1" x14ac:dyDescent="0.3">
      <c r="A206" s="1116"/>
      <c r="B206" s="1111"/>
      <c r="C206" s="1117"/>
      <c r="D206" s="1118"/>
      <c r="E206" s="1140"/>
      <c r="F206" s="1"/>
    </row>
    <row r="207" spans="1:6" s="682" customFormat="1" ht="14.5" x14ac:dyDescent="0.25">
      <c r="A207" s="1121">
        <v>4.0999999999999996</v>
      </c>
      <c r="B207" s="1122" t="s">
        <v>132</v>
      </c>
      <c r="C207" s="1114" t="s">
        <v>15</v>
      </c>
      <c r="D207" s="1115">
        <v>53</v>
      </c>
      <c r="E207" s="787"/>
      <c r="F207" s="681"/>
    </row>
    <row r="208" spans="1:6" s="2" customFormat="1" x14ac:dyDescent="0.3">
      <c r="A208" s="1116"/>
      <c r="B208" s="1111"/>
      <c r="C208" s="1117"/>
      <c r="D208" s="1118"/>
      <c r="E208" s="1140"/>
      <c r="F208" s="1"/>
    </row>
    <row r="209" spans="1:6" s="682" customFormat="1" x14ac:dyDescent="0.25">
      <c r="A209" s="1121"/>
      <c r="B209" s="1113" t="s">
        <v>133</v>
      </c>
      <c r="C209" s="1114"/>
      <c r="D209" s="1115"/>
      <c r="E209" s="787"/>
      <c r="F209" s="681"/>
    </row>
    <row r="210" spans="1:6" s="2" customFormat="1" x14ac:dyDescent="0.3">
      <c r="A210" s="1116"/>
      <c r="B210" s="1111"/>
      <c r="C210" s="1117"/>
      <c r="D210" s="1118"/>
      <c r="E210" s="1140"/>
      <c r="F210" s="1"/>
    </row>
    <row r="211" spans="1:6" s="2" customFormat="1" ht="25" x14ac:dyDescent="0.3">
      <c r="A211" s="1116">
        <v>4.2</v>
      </c>
      <c r="B211" s="1119" t="s">
        <v>491</v>
      </c>
      <c r="C211" s="1117" t="s">
        <v>21</v>
      </c>
      <c r="D211" s="1118">
        <v>8</v>
      </c>
      <c r="E211" s="1140"/>
      <c r="F211" s="1"/>
    </row>
    <row r="212" spans="1:6" s="2" customFormat="1" x14ac:dyDescent="0.3">
      <c r="A212" s="1116"/>
      <c r="B212" s="1111"/>
      <c r="C212" s="1117"/>
      <c r="D212" s="1118"/>
      <c r="E212" s="1140"/>
      <c r="F212" s="1"/>
    </row>
    <row r="213" spans="1:6" s="682" customFormat="1" x14ac:dyDescent="0.25">
      <c r="A213" s="1121">
        <v>4.3</v>
      </c>
      <c r="B213" s="1122" t="s">
        <v>1932</v>
      </c>
      <c r="C213" s="1114" t="s">
        <v>12</v>
      </c>
      <c r="D213" s="1115">
        <v>2</v>
      </c>
      <c r="E213" s="1140"/>
      <c r="F213" s="681"/>
    </row>
    <row r="214" spans="1:6" s="2" customFormat="1" x14ac:dyDescent="0.3">
      <c r="A214" s="1116"/>
      <c r="B214" s="1111"/>
      <c r="C214" s="1117"/>
      <c r="D214" s="1118"/>
      <c r="E214" s="1140"/>
      <c r="F214" s="1"/>
    </row>
    <row r="215" spans="1:6" s="2" customFormat="1" ht="25" x14ac:dyDescent="0.3">
      <c r="A215" s="1116">
        <v>4.4000000000000004</v>
      </c>
      <c r="B215" s="1119" t="s">
        <v>1968</v>
      </c>
      <c r="C215" s="1117" t="s">
        <v>15</v>
      </c>
      <c r="D215" s="1118">
        <f>D207</f>
        <v>53</v>
      </c>
      <c r="E215" s="1140"/>
      <c r="F215" s="1"/>
    </row>
    <row r="216" spans="1:6" s="2" customFormat="1" x14ac:dyDescent="0.3">
      <c r="A216" s="1116"/>
      <c r="B216" s="1111"/>
      <c r="C216" s="1117"/>
      <c r="D216" s="1118"/>
      <c r="E216" s="1140"/>
      <c r="F216" s="1"/>
    </row>
    <row r="217" spans="1:6" s="682" customFormat="1" x14ac:dyDescent="0.25">
      <c r="A217" s="1121">
        <v>4.5</v>
      </c>
      <c r="B217" s="1122" t="s">
        <v>138</v>
      </c>
      <c r="C217" s="1114" t="s">
        <v>21</v>
      </c>
      <c r="D217" s="1115">
        <v>21</v>
      </c>
      <c r="E217" s="1140"/>
      <c r="F217" s="681"/>
    </row>
    <row r="218" spans="1:6" s="2" customFormat="1" x14ac:dyDescent="0.3">
      <c r="A218" s="1116"/>
      <c r="B218" s="1111"/>
      <c r="C218" s="1117"/>
      <c r="D218" s="1118"/>
      <c r="E218" s="1140"/>
      <c r="F218" s="1"/>
    </row>
    <row r="219" spans="1:6" s="682" customFormat="1" x14ac:dyDescent="0.25">
      <c r="A219" s="1121">
        <v>4.5999999999999996</v>
      </c>
      <c r="B219" s="1122" t="s">
        <v>139</v>
      </c>
      <c r="C219" s="1114" t="s">
        <v>21</v>
      </c>
      <c r="D219" s="1115">
        <f>D217</f>
        <v>21</v>
      </c>
      <c r="E219" s="1140"/>
      <c r="F219" s="681"/>
    </row>
    <row r="220" spans="1:6" s="2" customFormat="1" x14ac:dyDescent="0.3">
      <c r="A220" s="1116"/>
      <c r="B220" s="1111"/>
      <c r="C220" s="1117"/>
      <c r="D220" s="1118"/>
      <c r="E220" s="1140"/>
      <c r="F220" s="1"/>
    </row>
    <row r="221" spans="1:6" s="2" customFormat="1" ht="13.5" thickBot="1" x14ac:dyDescent="0.35">
      <c r="A221" s="1812" t="s">
        <v>52</v>
      </c>
      <c r="B221" s="1813"/>
      <c r="C221" s="1813"/>
      <c r="D221" s="1813"/>
      <c r="E221" s="1814"/>
      <c r="F221" s="1"/>
    </row>
    <row r="222" spans="1:6" s="682" customFormat="1" x14ac:dyDescent="0.25">
      <c r="A222" s="1121"/>
      <c r="B222" s="1113" t="s">
        <v>141</v>
      </c>
      <c r="C222" s="1114"/>
      <c r="D222" s="1115"/>
      <c r="E222" s="787"/>
      <c r="F222" s="681"/>
    </row>
    <row r="223" spans="1:6" s="2" customFormat="1" x14ac:dyDescent="0.3">
      <c r="A223" s="1116"/>
      <c r="B223" s="1111"/>
      <c r="C223" s="1117"/>
      <c r="D223" s="1118"/>
      <c r="E223" s="1140"/>
      <c r="F223" s="1"/>
    </row>
    <row r="224" spans="1:6" s="682" customFormat="1" x14ac:dyDescent="0.25">
      <c r="A224" s="1121"/>
      <c r="B224" s="1113" t="s">
        <v>142</v>
      </c>
      <c r="C224" s="1114"/>
      <c r="D224" s="1115"/>
      <c r="E224" s="787"/>
      <c r="F224" s="681"/>
    </row>
    <row r="225" spans="1:6" s="2" customFormat="1" ht="52" x14ac:dyDescent="0.3">
      <c r="A225" s="1116"/>
      <c r="B225" s="1111" t="s">
        <v>143</v>
      </c>
      <c r="C225" s="1117"/>
      <c r="D225" s="1118"/>
      <c r="E225" s="1140"/>
      <c r="F225" s="1"/>
    </row>
    <row r="226" spans="1:6" s="2" customFormat="1" x14ac:dyDescent="0.3">
      <c r="A226" s="1116"/>
      <c r="B226" s="1111"/>
      <c r="C226" s="1117"/>
      <c r="D226" s="1118"/>
      <c r="E226" s="1140"/>
      <c r="F226" s="1"/>
    </row>
    <row r="227" spans="1:6" s="2" customFormat="1" ht="37.5" x14ac:dyDescent="0.3">
      <c r="A227" s="1116">
        <v>5.0999999999999996</v>
      </c>
      <c r="B227" s="1119" t="s">
        <v>1969</v>
      </c>
      <c r="C227" s="1117" t="s">
        <v>12</v>
      </c>
      <c r="D227" s="1118">
        <v>4</v>
      </c>
      <c r="E227" s="1140"/>
      <c r="F227" s="1"/>
    </row>
    <row r="228" spans="1:6" s="2" customFormat="1" x14ac:dyDescent="0.3">
      <c r="A228" s="1116"/>
      <c r="B228" s="1111"/>
      <c r="C228" s="1117"/>
      <c r="D228" s="1118"/>
      <c r="E228" s="1140"/>
      <c r="F228" s="1"/>
    </row>
    <row r="229" spans="1:6" s="682" customFormat="1" x14ac:dyDescent="0.25">
      <c r="A229" s="1121"/>
      <c r="B229" s="1113" t="s">
        <v>146</v>
      </c>
      <c r="C229" s="1114"/>
      <c r="D229" s="1115"/>
      <c r="E229" s="787"/>
      <c r="F229" s="681"/>
    </row>
    <row r="230" spans="1:6" s="2" customFormat="1" x14ac:dyDescent="0.3">
      <c r="A230" s="1116"/>
      <c r="B230" s="1111"/>
      <c r="C230" s="1117"/>
      <c r="D230" s="1118"/>
      <c r="E230" s="1140"/>
      <c r="F230" s="1"/>
    </row>
    <row r="231" spans="1:6" s="2" customFormat="1" ht="52" x14ac:dyDescent="0.3">
      <c r="A231" s="1116"/>
      <c r="B231" s="1111" t="s">
        <v>147</v>
      </c>
      <c r="C231" s="1117"/>
      <c r="D231" s="1118"/>
      <c r="E231" s="1140"/>
      <c r="F231" s="1"/>
    </row>
    <row r="232" spans="1:6" s="2" customFormat="1" x14ac:dyDescent="0.3">
      <c r="A232" s="1116"/>
      <c r="B232" s="1111"/>
      <c r="C232" s="1117"/>
      <c r="D232" s="1118"/>
      <c r="E232" s="1140"/>
      <c r="F232" s="1"/>
    </row>
    <row r="233" spans="1:6" s="682" customFormat="1" x14ac:dyDescent="0.25">
      <c r="A233" s="1121">
        <v>5.2</v>
      </c>
      <c r="B233" s="1122" t="s">
        <v>148</v>
      </c>
      <c r="C233" s="1114" t="s">
        <v>21</v>
      </c>
      <c r="D233" s="1115">
        <v>49</v>
      </c>
      <c r="E233" s="787"/>
      <c r="F233" s="681"/>
    </row>
    <row r="234" spans="1:6" s="2" customFormat="1" x14ac:dyDescent="0.3">
      <c r="A234" s="1116"/>
      <c r="B234" s="1111"/>
      <c r="C234" s="1117"/>
      <c r="D234" s="1118"/>
      <c r="E234" s="787"/>
      <c r="F234" s="1"/>
    </row>
    <row r="235" spans="1:6" s="682" customFormat="1" x14ac:dyDescent="0.25">
      <c r="A235" s="1121">
        <v>5.3</v>
      </c>
      <c r="B235" s="1122" t="s">
        <v>150</v>
      </c>
      <c r="C235" s="1114" t="s">
        <v>21</v>
      </c>
      <c r="D235" s="1115">
        <v>16</v>
      </c>
      <c r="E235" s="787"/>
      <c r="F235" s="681"/>
    </row>
    <row r="236" spans="1:6" s="2" customFormat="1" x14ac:dyDescent="0.3">
      <c r="A236" s="1116"/>
      <c r="B236" s="1111"/>
      <c r="C236" s="1117"/>
      <c r="D236" s="1118"/>
      <c r="E236" s="787"/>
      <c r="F236" s="1"/>
    </row>
    <row r="237" spans="1:6" s="682" customFormat="1" x14ac:dyDescent="0.25">
      <c r="A237" s="1121">
        <v>5.4</v>
      </c>
      <c r="B237" s="1122" t="s">
        <v>151</v>
      </c>
      <c r="C237" s="1114" t="s">
        <v>21</v>
      </c>
      <c r="D237" s="1115">
        <v>8</v>
      </c>
      <c r="E237" s="787"/>
      <c r="F237" s="681"/>
    </row>
    <row r="238" spans="1:6" s="2" customFormat="1" x14ac:dyDescent="0.3">
      <c r="A238" s="1116"/>
      <c r="B238" s="1111"/>
      <c r="C238" s="1117"/>
      <c r="D238" s="1118"/>
      <c r="E238" s="787"/>
      <c r="F238" s="1"/>
    </row>
    <row r="239" spans="1:6" s="2" customFormat="1" ht="25" x14ac:dyDescent="0.3">
      <c r="A239" s="1116">
        <v>5.5</v>
      </c>
      <c r="B239" s="1119" t="s">
        <v>152</v>
      </c>
      <c r="C239" s="1117" t="s">
        <v>21</v>
      </c>
      <c r="D239" s="1118">
        <v>25</v>
      </c>
      <c r="E239" s="787"/>
      <c r="F239" s="1"/>
    </row>
    <row r="240" spans="1:6" s="2" customFormat="1" x14ac:dyDescent="0.3">
      <c r="A240" s="1116"/>
      <c r="B240" s="1111"/>
      <c r="C240" s="1117"/>
      <c r="D240" s="1118"/>
      <c r="E240" s="787"/>
      <c r="F240" s="1"/>
    </row>
    <row r="241" spans="1:6" s="682" customFormat="1" x14ac:dyDescent="0.25">
      <c r="A241" s="1121">
        <v>5.6</v>
      </c>
      <c r="B241" s="1122" t="s">
        <v>153</v>
      </c>
      <c r="C241" s="1114" t="s">
        <v>12</v>
      </c>
      <c r="D241" s="1115">
        <v>1</v>
      </c>
      <c r="E241" s="787"/>
      <c r="F241" s="681"/>
    </row>
    <row r="242" spans="1:6" s="2" customFormat="1" x14ac:dyDescent="0.3">
      <c r="A242" s="1116"/>
      <c r="B242" s="1111"/>
      <c r="C242" s="1117"/>
      <c r="D242" s="1118"/>
      <c r="E242" s="787"/>
      <c r="F242" s="1"/>
    </row>
    <row r="243" spans="1:6" s="682" customFormat="1" x14ac:dyDescent="0.25">
      <c r="A243" s="1121">
        <v>5.7</v>
      </c>
      <c r="B243" s="1122" t="s">
        <v>154</v>
      </c>
      <c r="C243" s="1114" t="s">
        <v>12</v>
      </c>
      <c r="D243" s="1115">
        <v>2</v>
      </c>
      <c r="E243" s="787"/>
      <c r="F243" s="681"/>
    </row>
    <row r="244" spans="1:6" s="2" customFormat="1" x14ac:dyDescent="0.3">
      <c r="A244" s="1116"/>
      <c r="B244" s="1111"/>
      <c r="C244" s="1117"/>
      <c r="D244" s="1118"/>
      <c r="E244" s="787"/>
      <c r="F244" s="1"/>
    </row>
    <row r="245" spans="1:6" s="2" customFormat="1" x14ac:dyDescent="0.3">
      <c r="A245" s="1116"/>
      <c r="B245" s="1111" t="s">
        <v>155</v>
      </c>
      <c r="C245" s="1117"/>
      <c r="D245" s="1118"/>
      <c r="E245" s="1140"/>
      <c r="F245" s="1"/>
    </row>
    <row r="246" spans="1:6" s="2" customFormat="1" x14ac:dyDescent="0.3">
      <c r="A246" s="1116"/>
      <c r="B246" s="1111"/>
      <c r="C246" s="1117"/>
      <c r="D246" s="1118"/>
      <c r="E246" s="1140"/>
      <c r="F246" s="1"/>
    </row>
    <row r="247" spans="1:6" s="682" customFormat="1" x14ac:dyDescent="0.25">
      <c r="A247" s="1121">
        <v>5.8</v>
      </c>
      <c r="B247" s="1122" t="s">
        <v>156</v>
      </c>
      <c r="C247" s="1114" t="s">
        <v>21</v>
      </c>
      <c r="D247" s="1115">
        <f>D239</f>
        <v>25</v>
      </c>
      <c r="E247" s="787"/>
      <c r="F247" s="681"/>
    </row>
    <row r="248" spans="1:6" s="2" customFormat="1" x14ac:dyDescent="0.3">
      <c r="A248" s="1116"/>
      <c r="B248" s="1111"/>
      <c r="C248" s="1117"/>
      <c r="D248" s="1118"/>
      <c r="E248" s="1140"/>
      <c r="F248" s="1"/>
    </row>
    <row r="249" spans="1:6" s="682" customFormat="1" x14ac:dyDescent="0.25">
      <c r="A249" s="1121"/>
      <c r="B249" s="1113" t="s">
        <v>157</v>
      </c>
      <c r="C249" s="1114"/>
      <c r="D249" s="1115"/>
      <c r="E249" s="787"/>
      <c r="F249" s="681"/>
    </row>
    <row r="250" spans="1:6" s="2" customFormat="1" x14ac:dyDescent="0.3">
      <c r="A250" s="1116"/>
      <c r="B250" s="1111"/>
      <c r="C250" s="1117"/>
      <c r="D250" s="1118"/>
      <c r="E250" s="1140"/>
      <c r="F250" s="1"/>
    </row>
    <row r="251" spans="1:6" s="682" customFormat="1" x14ac:dyDescent="0.25">
      <c r="A251" s="1121"/>
      <c r="B251" s="1113" t="s">
        <v>158</v>
      </c>
      <c r="C251" s="1114"/>
      <c r="D251" s="1115"/>
      <c r="E251" s="787"/>
      <c r="F251" s="681"/>
    </row>
    <row r="252" spans="1:6" s="2" customFormat="1" x14ac:dyDescent="0.3">
      <c r="A252" s="1116"/>
      <c r="B252" s="1111"/>
      <c r="C252" s="1117"/>
      <c r="D252" s="1118"/>
      <c r="E252" s="1140"/>
      <c r="F252" s="1"/>
    </row>
    <row r="253" spans="1:6" s="682" customFormat="1" x14ac:dyDescent="0.25">
      <c r="A253" s="1121"/>
      <c r="B253" s="1113" t="s">
        <v>159</v>
      </c>
      <c r="C253" s="1114"/>
      <c r="D253" s="1115"/>
      <c r="E253" s="787"/>
      <c r="F253" s="681"/>
    </row>
    <row r="254" spans="1:6" s="2" customFormat="1" x14ac:dyDescent="0.3">
      <c r="A254" s="1116"/>
      <c r="B254" s="1111"/>
      <c r="C254" s="1117"/>
      <c r="D254" s="1118"/>
      <c r="E254" s="1140"/>
      <c r="F254" s="1"/>
    </row>
    <row r="255" spans="1:6" s="682" customFormat="1" x14ac:dyDescent="0.25">
      <c r="A255" s="1121">
        <v>5.9</v>
      </c>
      <c r="B255" s="1122" t="s">
        <v>160</v>
      </c>
      <c r="C255" s="1114" t="s">
        <v>21</v>
      </c>
      <c r="D255" s="1115">
        <v>29</v>
      </c>
      <c r="E255" s="787"/>
      <c r="F255" s="681"/>
    </row>
    <row r="256" spans="1:6" s="2" customFormat="1" x14ac:dyDescent="0.3">
      <c r="A256" s="1116"/>
      <c r="B256" s="1111"/>
      <c r="C256" s="1117"/>
      <c r="D256" s="1118"/>
      <c r="E256" s="1140"/>
      <c r="F256" s="1"/>
    </row>
    <row r="257" spans="1:6" s="682" customFormat="1" x14ac:dyDescent="0.25">
      <c r="A257" s="1112">
        <v>6</v>
      </c>
      <c r="B257" s="1113" t="s">
        <v>161</v>
      </c>
      <c r="C257" s="1114"/>
      <c r="D257" s="1115"/>
      <c r="E257" s="787"/>
      <c r="F257" s="681"/>
    </row>
    <row r="258" spans="1:6" s="682" customFormat="1" x14ac:dyDescent="0.25">
      <c r="A258" s="1112"/>
      <c r="B258" s="1113"/>
      <c r="C258" s="1114"/>
      <c r="D258" s="1115"/>
      <c r="E258" s="787"/>
      <c r="F258" s="681"/>
    </row>
    <row r="259" spans="1:6" s="2" customFormat="1" ht="52" x14ac:dyDescent="0.3">
      <c r="A259" s="1116"/>
      <c r="B259" s="1111" t="s">
        <v>162</v>
      </c>
      <c r="C259" s="1117"/>
      <c r="D259" s="1118"/>
      <c r="E259" s="1140"/>
      <c r="F259" s="1"/>
    </row>
    <row r="260" spans="1:6" s="2" customFormat="1" x14ac:dyDescent="0.3">
      <c r="A260" s="1124"/>
      <c r="B260" s="1125"/>
      <c r="C260" s="1126"/>
      <c r="D260" s="1127"/>
      <c r="E260" s="1140"/>
      <c r="F260" s="1"/>
    </row>
    <row r="261" spans="1:6" s="2" customFormat="1" ht="25" x14ac:dyDescent="0.3">
      <c r="A261" s="1124">
        <v>6.1</v>
      </c>
      <c r="B261" s="1128" t="s">
        <v>163</v>
      </c>
      <c r="C261" s="1126" t="s">
        <v>15</v>
      </c>
      <c r="D261" s="1127">
        <v>37</v>
      </c>
      <c r="E261" s="1140"/>
      <c r="F261" s="1"/>
    </row>
    <row r="262" spans="1:6" s="2" customFormat="1" x14ac:dyDescent="0.3">
      <c r="A262" s="1116"/>
      <c r="B262" s="1119"/>
      <c r="C262" s="1117"/>
      <c r="D262" s="1118"/>
      <c r="E262" s="1140"/>
      <c r="F262" s="1"/>
    </row>
    <row r="263" spans="1:6" s="682" customFormat="1" x14ac:dyDescent="0.25">
      <c r="A263" s="1129">
        <v>6.2</v>
      </c>
      <c r="B263" s="1130" t="s">
        <v>164</v>
      </c>
      <c r="C263" s="1131" t="s">
        <v>21</v>
      </c>
      <c r="D263" s="1132">
        <v>23</v>
      </c>
      <c r="E263" s="1140"/>
      <c r="F263" s="681"/>
    </row>
    <row r="264" spans="1:6" s="2" customFormat="1" x14ac:dyDescent="0.3">
      <c r="A264" s="1116"/>
      <c r="B264" s="1111"/>
      <c r="C264" s="1117"/>
      <c r="D264" s="1118"/>
      <c r="E264" s="1140"/>
      <c r="F264" s="1"/>
    </row>
    <row r="265" spans="1:6" s="2" customFormat="1" ht="62.5" x14ac:dyDescent="0.3">
      <c r="A265" s="1116">
        <v>6.3</v>
      </c>
      <c r="B265" s="1119" t="s">
        <v>1970</v>
      </c>
      <c r="C265" s="1117" t="s">
        <v>12</v>
      </c>
      <c r="D265" s="1118">
        <v>1</v>
      </c>
      <c r="E265" s="1140"/>
      <c r="F265" s="1"/>
    </row>
    <row r="266" spans="1:6" s="2" customFormat="1" x14ac:dyDescent="0.3">
      <c r="A266" s="1116"/>
      <c r="B266" s="1111"/>
      <c r="C266" s="1117"/>
      <c r="D266" s="1118"/>
      <c r="E266" s="1140"/>
      <c r="F266" s="1"/>
    </row>
    <row r="267" spans="1:6" s="2" customFormat="1" ht="13.5" thickBot="1" x14ac:dyDescent="0.35">
      <c r="A267" s="1812" t="s">
        <v>52</v>
      </c>
      <c r="B267" s="1849"/>
      <c r="C267" s="1849"/>
      <c r="D267" s="1849"/>
      <c r="E267" s="1850"/>
      <c r="F267" s="1"/>
    </row>
    <row r="268" spans="1:6" s="682" customFormat="1" x14ac:dyDescent="0.25">
      <c r="A268" s="1112">
        <v>7</v>
      </c>
      <c r="B268" s="1113" t="s">
        <v>166</v>
      </c>
      <c r="C268" s="1114"/>
      <c r="D268" s="1115"/>
      <c r="E268" s="787"/>
      <c r="F268" s="681"/>
    </row>
    <row r="269" spans="1:6" s="2" customFormat="1" x14ac:dyDescent="0.3">
      <c r="A269" s="1116"/>
      <c r="B269" s="1111"/>
      <c r="C269" s="1117"/>
      <c r="D269" s="1118"/>
      <c r="E269" s="1140"/>
      <c r="F269" s="1"/>
    </row>
    <row r="270" spans="1:6" s="682" customFormat="1" x14ac:dyDescent="0.25">
      <c r="A270" s="1121"/>
      <c r="B270" s="1113" t="s">
        <v>167</v>
      </c>
      <c r="C270" s="1114"/>
      <c r="D270" s="1115"/>
      <c r="E270" s="787"/>
      <c r="F270" s="681"/>
    </row>
    <row r="271" spans="1:6" s="2" customFormat="1" x14ac:dyDescent="0.3">
      <c r="A271" s="1116"/>
      <c r="B271" s="1111"/>
      <c r="C271" s="1117"/>
      <c r="D271" s="1118"/>
      <c r="E271" s="1140"/>
      <c r="F271" s="1"/>
    </row>
    <row r="272" spans="1:6" s="682" customFormat="1" x14ac:dyDescent="0.25">
      <c r="A272" s="1121"/>
      <c r="B272" s="1113" t="s">
        <v>168</v>
      </c>
      <c r="C272" s="1114"/>
      <c r="D272" s="1115"/>
      <c r="E272" s="787"/>
      <c r="F272" s="681"/>
    </row>
    <row r="273" spans="1:6" s="2" customFormat="1" x14ac:dyDescent="0.3">
      <c r="A273" s="1116"/>
      <c r="B273" s="1111"/>
      <c r="C273" s="1117"/>
      <c r="D273" s="1118"/>
      <c r="E273" s="1140"/>
      <c r="F273" s="1"/>
    </row>
    <row r="274" spans="1:6" s="2" customFormat="1" ht="91" x14ac:dyDescent="0.3">
      <c r="A274" s="1116"/>
      <c r="B274" s="1111" t="s">
        <v>169</v>
      </c>
      <c r="C274" s="1133"/>
      <c r="D274" s="1118"/>
      <c r="E274" s="1140"/>
      <c r="F274" s="1"/>
    </row>
    <row r="275" spans="1:6" s="2" customFormat="1" x14ac:dyDescent="0.3">
      <c r="A275" s="1116"/>
      <c r="B275" s="1111"/>
      <c r="C275" s="1117"/>
      <c r="D275" s="1118"/>
      <c r="E275" s="1140"/>
      <c r="F275" s="1"/>
    </row>
    <row r="276" spans="1:6" s="2" customFormat="1" x14ac:dyDescent="0.3">
      <c r="A276" s="1116">
        <v>7.1</v>
      </c>
      <c r="B276" s="1272" t="s">
        <v>2062</v>
      </c>
      <c r="C276" s="1117" t="s">
        <v>12</v>
      </c>
      <c r="D276" s="1118">
        <v>1</v>
      </c>
      <c r="E276" s="1140"/>
      <c r="F276" s="1"/>
    </row>
    <row r="277" spans="1:6" s="2" customFormat="1" x14ac:dyDescent="0.3">
      <c r="A277" s="1116"/>
      <c r="B277" s="1111"/>
      <c r="C277" s="1117"/>
      <c r="D277" s="1118"/>
      <c r="E277" s="1140"/>
      <c r="F277" s="1"/>
    </row>
    <row r="278" spans="1:6" s="2" customFormat="1" x14ac:dyDescent="0.3">
      <c r="A278" s="1116">
        <v>7.2</v>
      </c>
      <c r="B278" s="1272" t="s">
        <v>2063</v>
      </c>
      <c r="C278" s="1117" t="s">
        <v>12</v>
      </c>
      <c r="D278" s="1118">
        <v>1</v>
      </c>
      <c r="E278" s="1140"/>
      <c r="F278" s="1"/>
    </row>
    <row r="279" spans="1:6" s="2" customFormat="1" x14ac:dyDescent="0.3">
      <c r="A279" s="1116"/>
      <c r="B279" s="1111"/>
      <c r="C279" s="1117"/>
      <c r="D279" s="1118"/>
      <c r="E279" s="1140"/>
      <c r="F279" s="1"/>
    </row>
    <row r="280" spans="1:6" s="2" customFormat="1" x14ac:dyDescent="0.3">
      <c r="A280" s="1116">
        <v>7.3</v>
      </c>
      <c r="B280" s="1119" t="s">
        <v>171</v>
      </c>
      <c r="C280" s="1117" t="s">
        <v>172</v>
      </c>
      <c r="D280" s="1118">
        <v>1</v>
      </c>
      <c r="E280" s="1140"/>
      <c r="F280" s="1"/>
    </row>
    <row r="281" spans="1:6" s="2" customFormat="1" x14ac:dyDescent="0.3">
      <c r="A281" s="1116"/>
      <c r="B281" s="1119"/>
      <c r="C281" s="1117"/>
      <c r="D281" s="1118"/>
      <c r="E281" s="1140"/>
      <c r="F281" s="1"/>
    </row>
    <row r="282" spans="1:6" s="682" customFormat="1" x14ac:dyDescent="0.25">
      <c r="A282" s="1121"/>
      <c r="B282" s="1113" t="s">
        <v>173</v>
      </c>
      <c r="C282" s="1114"/>
      <c r="D282" s="1115"/>
      <c r="E282" s="787"/>
      <c r="F282" s="681"/>
    </row>
    <row r="283" spans="1:6" s="2" customFormat="1" x14ac:dyDescent="0.3">
      <c r="A283" s="1116"/>
      <c r="B283" s="1111"/>
      <c r="C283" s="1117"/>
      <c r="D283" s="1118"/>
      <c r="E283" s="1140"/>
      <c r="F283" s="1"/>
    </row>
    <row r="284" spans="1:6" s="2" customFormat="1" ht="130" x14ac:dyDescent="0.3">
      <c r="A284" s="1116"/>
      <c r="B284" s="20" t="s">
        <v>174</v>
      </c>
      <c r="C284" s="1120"/>
      <c r="D284" s="1118"/>
      <c r="E284" s="1140"/>
      <c r="F284" s="1"/>
    </row>
    <row r="285" spans="1:6" s="2" customFormat="1" x14ac:dyDescent="0.3">
      <c r="A285" s="1116"/>
      <c r="B285" s="1111"/>
      <c r="C285" s="1117"/>
      <c r="D285" s="1118"/>
      <c r="E285" s="1140"/>
      <c r="F285" s="1"/>
    </row>
    <row r="286" spans="1:6" s="2" customFormat="1" ht="37.5" x14ac:dyDescent="0.3">
      <c r="A286" s="1124">
        <v>7.3</v>
      </c>
      <c r="B286" s="1271" t="s">
        <v>2059</v>
      </c>
      <c r="C286" s="1126" t="s">
        <v>12</v>
      </c>
      <c r="D286" s="1127">
        <v>1</v>
      </c>
      <c r="E286" s="1140"/>
      <c r="F286" s="1"/>
    </row>
    <row r="287" spans="1:6" s="2" customFormat="1" x14ac:dyDescent="0.3">
      <c r="A287" s="1116"/>
      <c r="B287" s="1111"/>
      <c r="C287" s="1117"/>
      <c r="D287" s="1118"/>
      <c r="E287" s="1140"/>
      <c r="F287" s="1"/>
    </row>
    <row r="288" spans="1:6" s="2" customFormat="1" ht="25" x14ac:dyDescent="0.3">
      <c r="A288" s="1116">
        <v>7.4</v>
      </c>
      <c r="B288" s="1272" t="s">
        <v>2060</v>
      </c>
      <c r="C288" s="1117" t="s">
        <v>12</v>
      </c>
      <c r="D288" s="1118">
        <v>2</v>
      </c>
      <c r="E288" s="1140"/>
      <c r="F288" s="1"/>
    </row>
    <row r="289" spans="1:6" s="2" customFormat="1" x14ac:dyDescent="0.3">
      <c r="A289" s="1116"/>
      <c r="B289" s="1111"/>
      <c r="C289" s="1117"/>
      <c r="D289" s="1118"/>
      <c r="E289" s="1140"/>
      <c r="F289" s="1"/>
    </row>
    <row r="290" spans="1:6" s="2" customFormat="1" ht="25" x14ac:dyDescent="0.3">
      <c r="A290" s="1116">
        <v>7.5</v>
      </c>
      <c r="B290" s="1272" t="s">
        <v>2061</v>
      </c>
      <c r="C290" s="1117" t="s">
        <v>12</v>
      </c>
      <c r="D290" s="1118">
        <v>4</v>
      </c>
      <c r="E290" s="1140"/>
      <c r="F290" s="1"/>
    </row>
    <row r="291" spans="1:6" s="2" customFormat="1" x14ac:dyDescent="0.3">
      <c r="A291" s="1116"/>
      <c r="B291" s="1111"/>
      <c r="C291" s="1117"/>
      <c r="D291" s="1118"/>
      <c r="E291" s="1140"/>
      <c r="F291" s="1"/>
    </row>
    <row r="292" spans="1:6" s="682" customFormat="1" x14ac:dyDescent="0.25">
      <c r="A292" s="1121"/>
      <c r="B292" s="1113" t="s">
        <v>175</v>
      </c>
      <c r="C292" s="1114"/>
      <c r="D292" s="1115"/>
      <c r="E292" s="787"/>
      <c r="F292" s="681"/>
    </row>
    <row r="293" spans="1:6" s="2" customFormat="1" x14ac:dyDescent="0.3">
      <c r="A293" s="1116"/>
      <c r="B293" s="1111"/>
      <c r="C293" s="1117"/>
      <c r="D293" s="1118"/>
      <c r="E293" s="1140"/>
      <c r="F293" s="1"/>
    </row>
    <row r="294" spans="1:6" s="2" customFormat="1" ht="65" x14ac:dyDescent="0.3">
      <c r="A294" s="1116"/>
      <c r="B294" s="1111" t="s">
        <v>176</v>
      </c>
      <c r="C294" s="1117"/>
      <c r="D294" s="1118"/>
      <c r="E294" s="1140"/>
      <c r="F294" s="1"/>
    </row>
    <row r="295" spans="1:6" s="2" customFormat="1" x14ac:dyDescent="0.3">
      <c r="A295" s="1116"/>
      <c r="B295" s="1111"/>
      <c r="C295" s="1117"/>
      <c r="D295" s="1118"/>
      <c r="E295" s="1140"/>
      <c r="F295" s="1"/>
    </row>
    <row r="296" spans="1:6" s="682" customFormat="1" x14ac:dyDescent="0.25">
      <c r="A296" s="1121">
        <v>7.6</v>
      </c>
      <c r="B296" s="1122" t="s">
        <v>177</v>
      </c>
      <c r="C296" s="1114" t="s">
        <v>21</v>
      </c>
      <c r="D296" s="1115">
        <v>10</v>
      </c>
      <c r="E296" s="787"/>
      <c r="F296" s="681"/>
    </row>
    <row r="297" spans="1:6" s="2" customFormat="1" x14ac:dyDescent="0.3">
      <c r="A297" s="1116"/>
      <c r="B297" s="1111"/>
      <c r="C297" s="1117"/>
      <c r="D297" s="1118"/>
      <c r="E297" s="787"/>
      <c r="F297" s="1"/>
    </row>
    <row r="298" spans="1:6" s="682" customFormat="1" x14ac:dyDescent="0.25">
      <c r="A298" s="1121">
        <v>7.7</v>
      </c>
      <c r="B298" s="1122" t="s">
        <v>178</v>
      </c>
      <c r="C298" s="1114" t="s">
        <v>21</v>
      </c>
      <c r="D298" s="1115">
        <v>4</v>
      </c>
      <c r="E298" s="787"/>
      <c r="F298" s="681"/>
    </row>
    <row r="299" spans="1:6" s="2" customFormat="1" x14ac:dyDescent="0.3">
      <c r="A299" s="1116"/>
      <c r="B299" s="1111"/>
      <c r="C299" s="1117"/>
      <c r="D299" s="1118"/>
      <c r="E299" s="1140"/>
      <c r="F299" s="1"/>
    </row>
    <row r="300" spans="1:6" s="2" customFormat="1" ht="13.5" thickBot="1" x14ac:dyDescent="0.35">
      <c r="A300" s="1812" t="s">
        <v>52</v>
      </c>
      <c r="B300" s="1849"/>
      <c r="C300" s="1849"/>
      <c r="D300" s="1849"/>
      <c r="E300" s="1850"/>
      <c r="F300" s="1"/>
    </row>
    <row r="301" spans="1:6" s="682" customFormat="1" x14ac:dyDescent="0.25">
      <c r="A301" s="1121"/>
      <c r="B301" s="1113" t="s">
        <v>179</v>
      </c>
      <c r="C301" s="1114"/>
      <c r="D301" s="1115"/>
      <c r="E301" s="787"/>
      <c r="F301" s="681"/>
    </row>
    <row r="302" spans="1:6" s="682" customFormat="1" x14ac:dyDescent="0.25">
      <c r="A302" s="1121"/>
      <c r="B302" s="1113"/>
      <c r="C302" s="1114"/>
      <c r="D302" s="1115"/>
      <c r="E302" s="787"/>
      <c r="F302" s="681"/>
    </row>
    <row r="303" spans="1:6" s="2" customFormat="1" ht="26" x14ac:dyDescent="0.3">
      <c r="A303" s="1116"/>
      <c r="B303" s="1111" t="s">
        <v>180</v>
      </c>
      <c r="C303" s="1117"/>
      <c r="D303" s="1118"/>
      <c r="E303" s="1140"/>
      <c r="F303" s="1"/>
    </row>
    <row r="304" spans="1:6" s="2" customFormat="1" x14ac:dyDescent="0.3">
      <c r="A304" s="1116"/>
      <c r="B304" s="1111"/>
      <c r="C304" s="1117"/>
      <c r="D304" s="1118"/>
      <c r="E304" s="1140"/>
      <c r="F304" s="1"/>
    </row>
    <row r="305" spans="1:6" s="682" customFormat="1" ht="14.5" x14ac:dyDescent="0.25">
      <c r="A305" s="1121">
        <v>7.8</v>
      </c>
      <c r="B305" s="1122" t="s">
        <v>181</v>
      </c>
      <c r="C305" s="1114" t="s">
        <v>15</v>
      </c>
      <c r="D305" s="1115">
        <v>24</v>
      </c>
      <c r="E305" s="787"/>
      <c r="F305" s="681"/>
    </row>
    <row r="306" spans="1:6" s="2" customFormat="1" x14ac:dyDescent="0.3">
      <c r="A306" s="1116"/>
      <c r="B306" s="1111"/>
      <c r="C306" s="1117"/>
      <c r="D306" s="1118"/>
      <c r="E306" s="1140"/>
      <c r="F306" s="1"/>
    </row>
    <row r="307" spans="1:6" s="682" customFormat="1" ht="14.5" x14ac:dyDescent="0.25">
      <c r="A307" s="1121">
        <v>7.9</v>
      </c>
      <c r="B307" s="1122" t="s">
        <v>182</v>
      </c>
      <c r="C307" s="1114" t="s">
        <v>15</v>
      </c>
      <c r="D307" s="1115">
        <v>22</v>
      </c>
      <c r="E307" s="787"/>
      <c r="F307" s="681"/>
    </row>
    <row r="308" spans="1:6" s="2" customFormat="1" x14ac:dyDescent="0.3">
      <c r="A308" s="1116"/>
      <c r="B308" s="1111"/>
      <c r="C308" s="1117"/>
      <c r="D308" s="1118"/>
      <c r="E308" s="1140"/>
      <c r="F308" s="1"/>
    </row>
    <row r="309" spans="1:6" s="682" customFormat="1" x14ac:dyDescent="0.25">
      <c r="A309" s="1112">
        <v>8</v>
      </c>
      <c r="B309" s="1113" t="s">
        <v>183</v>
      </c>
      <c r="C309" s="1114"/>
      <c r="D309" s="1115"/>
      <c r="E309" s="787"/>
      <c r="F309" s="681"/>
    </row>
    <row r="310" spans="1:6" s="2" customFormat="1" x14ac:dyDescent="0.3">
      <c r="A310" s="1116"/>
      <c r="B310" s="1111"/>
      <c r="C310" s="1117"/>
      <c r="D310" s="1118"/>
      <c r="E310" s="1140"/>
      <c r="F310" s="1"/>
    </row>
    <row r="311" spans="1:6" s="2" customFormat="1" ht="26" x14ac:dyDescent="0.3">
      <c r="A311" s="1116"/>
      <c r="B311" s="1111" t="s">
        <v>184</v>
      </c>
      <c r="C311" s="1117"/>
      <c r="D311" s="1118"/>
      <c r="E311" s="1140"/>
      <c r="F311" s="1"/>
    </row>
    <row r="312" spans="1:6" s="2" customFormat="1" x14ac:dyDescent="0.3">
      <c r="A312" s="1116"/>
      <c r="B312" s="1111"/>
      <c r="C312" s="1117"/>
      <c r="D312" s="1118"/>
      <c r="E312" s="1140"/>
      <c r="F312" s="1"/>
    </row>
    <row r="313" spans="1:6" s="682" customFormat="1" ht="14.5" x14ac:dyDescent="0.25">
      <c r="A313" s="1121">
        <v>8.1</v>
      </c>
      <c r="B313" s="1122" t="s">
        <v>185</v>
      </c>
      <c r="C313" s="1114" t="s">
        <v>15</v>
      </c>
      <c r="D313" s="1115">
        <v>145</v>
      </c>
      <c r="E313" s="787"/>
      <c r="F313" s="681"/>
    </row>
    <row r="314" spans="1:6" s="2" customFormat="1" x14ac:dyDescent="0.3">
      <c r="A314" s="1116"/>
      <c r="B314" s="1111"/>
      <c r="C314" s="1117"/>
      <c r="D314" s="1118"/>
      <c r="E314" s="1140"/>
      <c r="F314" s="1"/>
    </row>
    <row r="315" spans="1:6" s="682" customFormat="1" ht="14.5" x14ac:dyDescent="0.25">
      <c r="A315" s="1121">
        <v>8.1999999999999993</v>
      </c>
      <c r="B315" s="1122" t="s">
        <v>186</v>
      </c>
      <c r="C315" s="1114" t="s">
        <v>15</v>
      </c>
      <c r="D315" s="1115">
        <v>5</v>
      </c>
      <c r="E315" s="787"/>
      <c r="F315" s="681"/>
    </row>
    <row r="316" spans="1:6" s="2" customFormat="1" x14ac:dyDescent="0.3">
      <c r="A316" s="1116"/>
      <c r="B316" s="1119"/>
      <c r="C316" s="1117"/>
      <c r="D316" s="1118"/>
      <c r="E316" s="1140"/>
      <c r="F316" s="1"/>
    </row>
    <row r="317" spans="1:6" s="2" customFormat="1" ht="15" x14ac:dyDescent="0.3">
      <c r="A317" s="1116">
        <v>8.3000000000000007</v>
      </c>
      <c r="B317" s="1119" t="s">
        <v>101</v>
      </c>
      <c r="C317" s="1117" t="s">
        <v>15</v>
      </c>
      <c r="D317" s="1118">
        <v>19</v>
      </c>
      <c r="E317" s="1140"/>
      <c r="F317" s="1"/>
    </row>
    <row r="318" spans="1:6" s="2" customFormat="1" x14ac:dyDescent="0.3">
      <c r="A318" s="1116"/>
      <c r="B318" s="1111"/>
      <c r="C318" s="1117"/>
      <c r="D318" s="1118"/>
      <c r="E318" s="1140"/>
      <c r="F318" s="1"/>
    </row>
    <row r="319" spans="1:6" s="682" customFormat="1" ht="14.5" x14ac:dyDescent="0.25">
      <c r="A319" s="1121">
        <v>8.3000000000000007</v>
      </c>
      <c r="B319" s="1122" t="s">
        <v>187</v>
      </c>
      <c r="C319" s="1114" t="s">
        <v>15</v>
      </c>
      <c r="D319" s="1115">
        <v>7</v>
      </c>
      <c r="E319" s="787"/>
      <c r="F319" s="681"/>
    </row>
    <row r="320" spans="1:6" s="2" customFormat="1" x14ac:dyDescent="0.3">
      <c r="A320" s="1116"/>
      <c r="B320" s="1119"/>
      <c r="C320" s="1117"/>
      <c r="D320" s="1118"/>
      <c r="E320" s="1140"/>
      <c r="F320" s="1"/>
    </row>
    <row r="321" spans="1:6" s="2" customFormat="1" x14ac:dyDescent="0.3">
      <c r="A321" s="1116">
        <v>8.5</v>
      </c>
      <c r="B321" s="1119" t="s">
        <v>188</v>
      </c>
      <c r="C321" s="1117" t="s">
        <v>21</v>
      </c>
      <c r="D321" s="1118">
        <v>2</v>
      </c>
      <c r="E321" s="1140"/>
      <c r="F321" s="1"/>
    </row>
    <row r="322" spans="1:6" s="2" customFormat="1" x14ac:dyDescent="0.3">
      <c r="A322" s="1116"/>
      <c r="B322" s="1111"/>
      <c r="C322" s="1117"/>
      <c r="D322" s="1118"/>
      <c r="E322" s="1140"/>
      <c r="F322" s="1"/>
    </row>
    <row r="323" spans="1:6" s="682" customFormat="1" x14ac:dyDescent="0.25">
      <c r="A323" s="1121"/>
      <c r="B323" s="1113" t="s">
        <v>189</v>
      </c>
      <c r="C323" s="1114"/>
      <c r="D323" s="1115"/>
      <c r="E323" s="787"/>
      <c r="F323" s="681"/>
    </row>
    <row r="324" spans="1:6" s="2" customFormat="1" ht="26" x14ac:dyDescent="0.3">
      <c r="A324" s="1116"/>
      <c r="B324" s="1111" t="s">
        <v>190</v>
      </c>
      <c r="C324" s="1117"/>
      <c r="D324" s="1118"/>
      <c r="E324" s="1140"/>
      <c r="F324" s="1"/>
    </row>
    <row r="325" spans="1:6" s="2" customFormat="1" x14ac:dyDescent="0.3">
      <c r="A325" s="1116"/>
      <c r="B325" s="1111"/>
      <c r="C325" s="1117"/>
      <c r="D325" s="1118"/>
      <c r="E325" s="1140"/>
      <c r="F325" s="1"/>
    </row>
    <row r="326" spans="1:6" s="682" customFormat="1" ht="14.5" x14ac:dyDescent="0.25">
      <c r="A326" s="1121">
        <v>8.4</v>
      </c>
      <c r="B326" s="1122" t="s">
        <v>1971</v>
      </c>
      <c r="C326" s="1114" t="s">
        <v>15</v>
      </c>
      <c r="D326" s="1115">
        <v>79</v>
      </c>
      <c r="E326" s="787"/>
      <c r="F326" s="681"/>
    </row>
    <row r="327" spans="1:6" s="682" customFormat="1" x14ac:dyDescent="0.25">
      <c r="A327" s="1121"/>
      <c r="B327" s="1122"/>
      <c r="C327" s="1114"/>
      <c r="D327" s="1115"/>
      <c r="E327" s="787"/>
      <c r="F327" s="681"/>
    </row>
    <row r="328" spans="1:6" s="2" customFormat="1" ht="37.5" x14ac:dyDescent="0.3">
      <c r="A328" s="1116">
        <v>8.5</v>
      </c>
      <c r="B328" s="646" t="s">
        <v>1972</v>
      </c>
      <c r="C328" s="1117" t="s">
        <v>15</v>
      </c>
      <c r="D328" s="1118">
        <v>21</v>
      </c>
      <c r="E328" s="787"/>
      <c r="F328" s="1"/>
    </row>
    <row r="329" spans="1:6" s="2" customFormat="1" x14ac:dyDescent="0.3">
      <c r="A329" s="1116"/>
      <c r="B329" s="1111"/>
      <c r="C329" s="1117"/>
      <c r="D329" s="1118"/>
      <c r="E329" s="787"/>
      <c r="F329" s="1"/>
    </row>
    <row r="330" spans="1:6" s="2" customFormat="1" ht="39" x14ac:dyDescent="0.3">
      <c r="A330" s="1116"/>
      <c r="B330" s="1111" t="s">
        <v>193</v>
      </c>
      <c r="C330" s="1117"/>
      <c r="D330" s="1118"/>
      <c r="E330" s="787"/>
      <c r="F330" s="1"/>
    </row>
    <row r="331" spans="1:6" s="2" customFormat="1" x14ac:dyDescent="0.3">
      <c r="A331" s="1116"/>
      <c r="B331" s="1111"/>
      <c r="C331" s="1117"/>
      <c r="D331" s="1118"/>
      <c r="E331" s="787"/>
      <c r="F331" s="1"/>
    </row>
    <row r="332" spans="1:6" s="2" customFormat="1" ht="25" x14ac:dyDescent="0.3">
      <c r="A332" s="1116">
        <v>8.6</v>
      </c>
      <c r="B332" s="1119" t="s">
        <v>194</v>
      </c>
      <c r="C332" s="1117" t="s">
        <v>15</v>
      </c>
      <c r="D332" s="1118">
        <v>47</v>
      </c>
      <c r="E332" s="787"/>
      <c r="F332" s="1"/>
    </row>
    <row r="333" spans="1:6" s="2" customFormat="1" x14ac:dyDescent="0.3">
      <c r="A333" s="1116"/>
      <c r="B333" s="1111"/>
      <c r="C333" s="1117"/>
      <c r="D333" s="1118"/>
      <c r="E333" s="787"/>
      <c r="F333" s="1"/>
    </row>
    <row r="334" spans="1:6" s="2" customFormat="1" ht="25" x14ac:dyDescent="0.3">
      <c r="A334" s="1134">
        <v>8.6999999999999993</v>
      </c>
      <c r="B334" s="1119" t="s">
        <v>195</v>
      </c>
      <c r="C334" s="1117" t="s">
        <v>21</v>
      </c>
      <c r="D334" s="1118">
        <v>39</v>
      </c>
      <c r="E334" s="787"/>
      <c r="F334" s="1"/>
    </row>
    <row r="335" spans="1:6" s="2" customFormat="1" x14ac:dyDescent="0.3">
      <c r="A335" s="1116"/>
      <c r="B335" s="1111"/>
      <c r="C335" s="1117"/>
      <c r="D335" s="1118"/>
      <c r="E335" s="1140"/>
      <c r="F335" s="1"/>
    </row>
    <row r="336" spans="1:6" s="682" customFormat="1" x14ac:dyDescent="0.25">
      <c r="A336" s="1121"/>
      <c r="B336" s="1113" t="s">
        <v>196</v>
      </c>
      <c r="C336" s="1114"/>
      <c r="D336" s="1115"/>
      <c r="E336" s="787"/>
      <c r="F336" s="681"/>
    </row>
    <row r="337" spans="1:6" s="682" customFormat="1" x14ac:dyDescent="0.25">
      <c r="A337" s="1121"/>
      <c r="B337" s="1113" t="s">
        <v>1973</v>
      </c>
      <c r="C337" s="1114"/>
      <c r="D337" s="1115"/>
      <c r="E337" s="787"/>
      <c r="F337" s="681"/>
    </row>
    <row r="338" spans="1:6" s="2" customFormat="1" x14ac:dyDescent="0.3">
      <c r="A338" s="1116"/>
      <c r="B338" s="1111"/>
      <c r="C338" s="1117"/>
      <c r="D338" s="1118"/>
      <c r="E338" s="1140"/>
      <c r="F338" s="1"/>
    </row>
    <row r="339" spans="1:6" s="2" customFormat="1" ht="25" x14ac:dyDescent="0.3">
      <c r="A339" s="1116">
        <v>8.8000000000000007</v>
      </c>
      <c r="B339" s="1119" t="s">
        <v>198</v>
      </c>
      <c r="C339" s="1117" t="s">
        <v>15</v>
      </c>
      <c r="D339" s="1118">
        <f>D326</f>
        <v>79</v>
      </c>
      <c r="E339" s="1140"/>
      <c r="F339" s="1"/>
    </row>
    <row r="340" spans="1:6" s="2" customFormat="1" x14ac:dyDescent="0.3">
      <c r="A340" s="1116"/>
      <c r="B340" s="1111"/>
      <c r="C340" s="1117"/>
      <c r="D340" s="1118"/>
      <c r="E340" s="1140"/>
      <c r="F340" s="1"/>
    </row>
    <row r="341" spans="1:6" s="2" customFormat="1" ht="25" x14ac:dyDescent="0.3">
      <c r="A341" s="1116">
        <v>8.9</v>
      </c>
      <c r="B341" s="1119" t="s">
        <v>199</v>
      </c>
      <c r="C341" s="1117" t="s">
        <v>15</v>
      </c>
      <c r="D341" s="1118">
        <f>D328</f>
        <v>21</v>
      </c>
      <c r="E341" s="1140"/>
      <c r="F341" s="1"/>
    </row>
    <row r="342" spans="1:6" s="2" customFormat="1" x14ac:dyDescent="0.3">
      <c r="A342" s="1116"/>
      <c r="B342" s="1111"/>
      <c r="C342" s="1117"/>
      <c r="D342" s="1118"/>
      <c r="E342" s="1140"/>
      <c r="F342" s="1"/>
    </row>
    <row r="343" spans="1:6" s="682" customFormat="1" x14ac:dyDescent="0.25">
      <c r="A343" s="1121">
        <v>8.1</v>
      </c>
      <c r="B343" s="1122" t="s">
        <v>200</v>
      </c>
      <c r="C343" s="1114" t="s">
        <v>21</v>
      </c>
      <c r="D343" s="1115">
        <f>D334</f>
        <v>39</v>
      </c>
      <c r="E343" s="1140"/>
      <c r="F343" s="681"/>
    </row>
    <row r="344" spans="1:6" s="2" customFormat="1" x14ac:dyDescent="0.3">
      <c r="A344" s="1116"/>
      <c r="B344" s="1111"/>
      <c r="C344" s="1117"/>
      <c r="D344" s="1118"/>
      <c r="E344" s="1140"/>
      <c r="F344" s="1"/>
    </row>
    <row r="345" spans="1:6" s="2" customFormat="1" ht="25" x14ac:dyDescent="0.3">
      <c r="A345" s="1121">
        <v>8.11</v>
      </c>
      <c r="B345" s="22" t="s">
        <v>201</v>
      </c>
      <c r="C345" s="23" t="s">
        <v>15</v>
      </c>
      <c r="D345" s="24">
        <f>D332</f>
        <v>47</v>
      </c>
      <c r="E345" s="1140"/>
      <c r="F345" s="1"/>
    </row>
    <row r="346" spans="1:6" s="2" customFormat="1" x14ac:dyDescent="0.3">
      <c r="A346" s="1116"/>
      <c r="B346" s="1111"/>
      <c r="C346" s="1117"/>
      <c r="D346" s="1118"/>
      <c r="E346" s="1140"/>
      <c r="F346" s="1"/>
    </row>
    <row r="347" spans="1:6" s="2" customFormat="1" ht="39" x14ac:dyDescent="0.3">
      <c r="A347" s="1116"/>
      <c r="B347" s="1111" t="s">
        <v>202</v>
      </c>
      <c r="C347" s="1117"/>
      <c r="D347" s="1118"/>
      <c r="E347" s="1140"/>
      <c r="F347" s="1"/>
    </row>
    <row r="348" spans="1:6" s="2" customFormat="1" x14ac:dyDescent="0.3">
      <c r="A348" s="1116"/>
      <c r="B348" s="1111"/>
      <c r="C348" s="1117"/>
      <c r="D348" s="1118"/>
      <c r="E348" s="1140"/>
      <c r="F348" s="1"/>
    </row>
    <row r="349" spans="1:6" s="682" customFormat="1" ht="14.5" x14ac:dyDescent="0.25">
      <c r="A349" s="1121">
        <v>8.1199999999999992</v>
      </c>
      <c r="B349" s="1122" t="s">
        <v>203</v>
      </c>
      <c r="C349" s="1114" t="s">
        <v>15</v>
      </c>
      <c r="D349" s="1115">
        <v>36</v>
      </c>
      <c r="E349" s="787"/>
      <c r="F349" s="681"/>
    </row>
    <row r="350" spans="1:6" s="2" customFormat="1" x14ac:dyDescent="0.3">
      <c r="A350" s="1116"/>
      <c r="B350" s="1111"/>
      <c r="C350" s="1117"/>
      <c r="D350" s="1118"/>
      <c r="E350" s="1140"/>
      <c r="F350" s="1"/>
    </row>
    <row r="351" spans="1:6" s="682" customFormat="1" ht="14.5" x14ac:dyDescent="0.25">
      <c r="A351" s="1121">
        <v>8.1300000000000008</v>
      </c>
      <c r="B351" s="1122" t="s">
        <v>204</v>
      </c>
      <c r="C351" s="1114" t="s">
        <v>15</v>
      </c>
      <c r="D351" s="1115">
        <f>D334</f>
        <v>39</v>
      </c>
      <c r="E351" s="787"/>
      <c r="F351" s="681"/>
    </row>
    <row r="352" spans="1:6" s="2" customFormat="1" x14ac:dyDescent="0.3">
      <c r="A352" s="1116"/>
      <c r="B352" s="1111"/>
      <c r="C352" s="1117"/>
      <c r="D352" s="1118"/>
      <c r="E352" s="1140"/>
      <c r="F352" s="1"/>
    </row>
    <row r="353" spans="1:6" s="2" customFormat="1" ht="13.5" thickBot="1" x14ac:dyDescent="0.35">
      <c r="A353" s="1812" t="s">
        <v>52</v>
      </c>
      <c r="B353" s="1849"/>
      <c r="C353" s="1849"/>
      <c r="D353" s="1849"/>
      <c r="E353" s="1850"/>
      <c r="F353" s="1"/>
    </row>
    <row r="354" spans="1:6" s="682" customFormat="1" x14ac:dyDescent="0.25">
      <c r="A354" s="1112">
        <v>9</v>
      </c>
      <c r="B354" s="1113" t="s">
        <v>205</v>
      </c>
      <c r="C354" s="1114"/>
      <c r="D354" s="1115"/>
      <c r="E354" s="787"/>
      <c r="F354" s="681"/>
    </row>
    <row r="355" spans="1:6" s="2" customFormat="1" x14ac:dyDescent="0.3">
      <c r="A355" s="1116"/>
      <c r="B355" s="1111"/>
      <c r="C355" s="1117"/>
      <c r="D355" s="1118"/>
      <c r="E355" s="1140"/>
      <c r="F355" s="1"/>
    </row>
    <row r="356" spans="1:6" s="2" customFormat="1" ht="26" x14ac:dyDescent="0.3">
      <c r="A356" s="1116"/>
      <c r="B356" s="1111" t="s">
        <v>206</v>
      </c>
      <c r="C356" s="1117"/>
      <c r="D356" s="1118"/>
      <c r="E356" s="1140"/>
      <c r="F356" s="1"/>
    </row>
    <row r="357" spans="1:6" s="2" customFormat="1" x14ac:dyDescent="0.3">
      <c r="A357" s="1116"/>
      <c r="B357" s="1111"/>
      <c r="C357" s="1117"/>
      <c r="D357" s="1118"/>
      <c r="E357" s="1140"/>
      <c r="F357" s="1"/>
    </row>
    <row r="358" spans="1:6" s="682" customFormat="1" x14ac:dyDescent="0.25">
      <c r="A358" s="1121"/>
      <c r="B358" s="1113" t="s">
        <v>207</v>
      </c>
      <c r="C358" s="1114"/>
      <c r="D358" s="1115"/>
      <c r="E358" s="787"/>
      <c r="F358" s="681"/>
    </row>
    <row r="359" spans="1:6" s="2" customFormat="1" x14ac:dyDescent="0.3">
      <c r="A359" s="1116"/>
      <c r="B359" s="1111"/>
      <c r="C359" s="1117"/>
      <c r="D359" s="1118"/>
      <c r="E359" s="1140"/>
      <c r="F359" s="1"/>
    </row>
    <row r="360" spans="1:6" s="682" customFormat="1" ht="14.5" x14ac:dyDescent="0.25">
      <c r="A360" s="1121">
        <v>9.1</v>
      </c>
      <c r="B360" s="1122" t="s">
        <v>208</v>
      </c>
      <c r="C360" s="1114" t="s">
        <v>15</v>
      </c>
      <c r="D360" s="1115">
        <v>11</v>
      </c>
      <c r="E360" s="787"/>
      <c r="F360" s="681"/>
    </row>
    <row r="361" spans="1:6" s="2" customFormat="1" x14ac:dyDescent="0.3">
      <c r="A361" s="1116"/>
      <c r="B361" s="1111"/>
      <c r="C361" s="1117"/>
      <c r="D361" s="1118"/>
      <c r="E361" s="1140"/>
      <c r="F361" s="1"/>
    </row>
    <row r="362" spans="1:6" s="682" customFormat="1" x14ac:dyDescent="0.25">
      <c r="A362" s="1121"/>
      <c r="B362" s="1113" t="s">
        <v>209</v>
      </c>
      <c r="C362" s="1114"/>
      <c r="D362" s="1115"/>
      <c r="E362" s="787"/>
      <c r="F362" s="681"/>
    </row>
    <row r="363" spans="1:6" s="2" customFormat="1" x14ac:dyDescent="0.3">
      <c r="A363" s="1116"/>
      <c r="B363" s="1111"/>
      <c r="C363" s="1117"/>
      <c r="D363" s="1118"/>
      <c r="E363" s="1140"/>
      <c r="F363" s="1"/>
    </row>
    <row r="364" spans="1:6" s="682" customFormat="1" x14ac:dyDescent="0.25">
      <c r="A364" s="1121"/>
      <c r="B364" s="1113" t="s">
        <v>207</v>
      </c>
      <c r="C364" s="1114"/>
      <c r="D364" s="1115"/>
      <c r="E364" s="787"/>
      <c r="F364" s="681"/>
    </row>
    <row r="365" spans="1:6" s="2" customFormat="1" x14ac:dyDescent="0.3">
      <c r="A365" s="1116"/>
      <c r="B365" s="1111"/>
      <c r="C365" s="1117"/>
      <c r="D365" s="1118"/>
      <c r="E365" s="1140"/>
      <c r="F365" s="1"/>
    </row>
    <row r="366" spans="1:6" s="682" customFormat="1" ht="14.5" x14ac:dyDescent="0.25">
      <c r="A366" s="1121">
        <v>9.1999999999999993</v>
      </c>
      <c r="B366" s="1122" t="s">
        <v>210</v>
      </c>
      <c r="C366" s="1114" t="s">
        <v>15</v>
      </c>
      <c r="D366" s="1115">
        <v>15</v>
      </c>
      <c r="E366" s="787"/>
      <c r="F366" s="681"/>
    </row>
    <row r="367" spans="1:6" s="2" customFormat="1" x14ac:dyDescent="0.3">
      <c r="A367" s="1116"/>
      <c r="B367" s="1111"/>
      <c r="C367" s="1117"/>
      <c r="D367" s="1118"/>
      <c r="E367" s="1140"/>
      <c r="F367" s="1"/>
    </row>
    <row r="368" spans="1:6" s="682" customFormat="1" x14ac:dyDescent="0.25">
      <c r="A368" s="1121">
        <v>9.3000000000000007</v>
      </c>
      <c r="B368" s="1122" t="s">
        <v>1974</v>
      </c>
      <c r="C368" s="1114" t="s">
        <v>21</v>
      </c>
      <c r="D368" s="1115">
        <v>11</v>
      </c>
      <c r="E368" s="787"/>
      <c r="F368" s="681"/>
    </row>
    <row r="369" spans="1:6" s="2" customFormat="1" x14ac:dyDescent="0.3">
      <c r="A369" s="1116"/>
      <c r="B369" s="1111"/>
      <c r="C369" s="1117"/>
      <c r="D369" s="1118"/>
      <c r="E369" s="1140"/>
      <c r="F369" s="1"/>
    </row>
    <row r="370" spans="1:6" s="682" customFormat="1" x14ac:dyDescent="0.25">
      <c r="A370" s="1121"/>
      <c r="B370" s="1113" t="s">
        <v>211</v>
      </c>
      <c r="C370" s="1114"/>
      <c r="D370" s="1115"/>
      <c r="E370" s="787"/>
      <c r="F370" s="681"/>
    </row>
    <row r="371" spans="1:6" s="2" customFormat="1" x14ac:dyDescent="0.3">
      <c r="A371" s="1116"/>
      <c r="B371" s="1111"/>
      <c r="C371" s="1117"/>
      <c r="D371" s="1118"/>
      <c r="E371" s="1140"/>
      <c r="F371" s="1"/>
    </row>
    <row r="372" spans="1:6" s="682" customFormat="1" ht="14.5" x14ac:dyDescent="0.25">
      <c r="A372" s="1121">
        <v>9.4</v>
      </c>
      <c r="B372" s="1122" t="s">
        <v>210</v>
      </c>
      <c r="C372" s="1114" t="s">
        <v>15</v>
      </c>
      <c r="D372" s="1115">
        <f>D366</f>
        <v>15</v>
      </c>
      <c r="E372" s="787"/>
      <c r="F372" s="681"/>
    </row>
    <row r="373" spans="1:6" s="2" customFormat="1" x14ac:dyDescent="0.3">
      <c r="A373" s="1116"/>
      <c r="B373" s="1111"/>
      <c r="C373" s="1117"/>
      <c r="D373" s="1118"/>
      <c r="E373" s="1140"/>
      <c r="F373" s="1"/>
    </row>
    <row r="374" spans="1:6" s="682" customFormat="1" x14ac:dyDescent="0.25">
      <c r="A374" s="1121">
        <v>9.5</v>
      </c>
      <c r="B374" s="1122" t="s">
        <v>1974</v>
      </c>
      <c r="C374" s="1114" t="s">
        <v>21</v>
      </c>
      <c r="D374" s="1115">
        <v>3</v>
      </c>
      <c r="E374" s="787"/>
      <c r="F374" s="681"/>
    </row>
    <row r="375" spans="1:6" s="2" customFormat="1" x14ac:dyDescent="0.3">
      <c r="A375" s="1116"/>
      <c r="B375" s="1111"/>
      <c r="C375" s="1117"/>
      <c r="D375" s="1118"/>
      <c r="E375" s="1140"/>
      <c r="F375" s="1"/>
    </row>
    <row r="376" spans="1:6" s="2" customFormat="1" ht="26" x14ac:dyDescent="0.3">
      <c r="A376" s="1116"/>
      <c r="B376" s="1111" t="s">
        <v>212</v>
      </c>
      <c r="C376" s="1117"/>
      <c r="D376" s="1118"/>
      <c r="E376" s="1140"/>
      <c r="F376" s="1"/>
    </row>
    <row r="377" spans="1:6" s="2" customFormat="1" x14ac:dyDescent="0.3">
      <c r="A377" s="1116"/>
      <c r="B377" s="1111"/>
      <c r="C377" s="1117"/>
      <c r="D377" s="1118"/>
      <c r="E377" s="1140"/>
      <c r="F377" s="1"/>
    </row>
    <row r="378" spans="1:6" s="682" customFormat="1" x14ac:dyDescent="0.25">
      <c r="A378" s="1121"/>
      <c r="B378" s="1113" t="s">
        <v>207</v>
      </c>
      <c r="C378" s="1114"/>
      <c r="D378" s="1115"/>
      <c r="E378" s="787"/>
      <c r="F378" s="681"/>
    </row>
    <row r="379" spans="1:6" s="2" customFormat="1" x14ac:dyDescent="0.3">
      <c r="A379" s="1116"/>
      <c r="B379" s="1111"/>
      <c r="C379" s="1117"/>
      <c r="D379" s="1118"/>
      <c r="E379" s="1140"/>
      <c r="F379" s="1"/>
    </row>
    <row r="380" spans="1:6" s="682" customFormat="1" ht="14.5" x14ac:dyDescent="0.25">
      <c r="A380" s="1121">
        <v>9.6</v>
      </c>
      <c r="B380" s="1122" t="s">
        <v>213</v>
      </c>
      <c r="C380" s="1114" t="s">
        <v>15</v>
      </c>
      <c r="D380" s="1115">
        <v>24</v>
      </c>
      <c r="E380" s="787"/>
      <c r="F380" s="681"/>
    </row>
    <row r="381" spans="1:6" s="2" customFormat="1" x14ac:dyDescent="0.3">
      <c r="A381" s="1116"/>
      <c r="B381" s="1111"/>
      <c r="C381" s="1117"/>
      <c r="D381" s="1118"/>
      <c r="E381" s="1140"/>
      <c r="F381" s="1"/>
    </row>
    <row r="382" spans="1:6" s="682" customFormat="1" ht="14.5" x14ac:dyDescent="0.25">
      <c r="A382" s="1121">
        <v>9.6999999999999993</v>
      </c>
      <c r="B382" s="1122" t="s">
        <v>214</v>
      </c>
      <c r="C382" s="1114" t="s">
        <v>15</v>
      </c>
      <c r="D382" s="1115">
        <v>22</v>
      </c>
      <c r="E382" s="787"/>
      <c r="F382" s="681"/>
    </row>
    <row r="383" spans="1:6" s="2" customFormat="1" x14ac:dyDescent="0.3">
      <c r="A383" s="1116"/>
      <c r="B383" s="1111"/>
      <c r="C383" s="1117"/>
      <c r="D383" s="1118"/>
      <c r="E383" s="1140"/>
      <c r="F383" s="1"/>
    </row>
    <row r="384" spans="1:6" s="2" customFormat="1" ht="26" x14ac:dyDescent="0.3">
      <c r="A384" s="1116"/>
      <c r="B384" s="1111" t="s">
        <v>215</v>
      </c>
      <c r="C384" s="1117"/>
      <c r="D384" s="1118"/>
      <c r="E384" s="1140"/>
      <c r="F384" s="1"/>
    </row>
    <row r="385" spans="1:6" s="2" customFormat="1" x14ac:dyDescent="0.3">
      <c r="A385" s="1116"/>
      <c r="B385" s="1111"/>
      <c r="C385" s="1117"/>
      <c r="D385" s="1118"/>
      <c r="E385" s="1140"/>
      <c r="F385" s="1"/>
    </row>
    <row r="386" spans="1:6" s="682" customFormat="1" x14ac:dyDescent="0.25">
      <c r="A386" s="1121"/>
      <c r="B386" s="1113" t="s">
        <v>211</v>
      </c>
      <c r="C386" s="1114"/>
      <c r="D386" s="1115"/>
      <c r="E386" s="787"/>
      <c r="F386" s="681"/>
    </row>
    <row r="387" spans="1:6" s="2" customFormat="1" x14ac:dyDescent="0.3">
      <c r="A387" s="1116"/>
      <c r="B387" s="1111"/>
      <c r="C387" s="1117"/>
      <c r="D387" s="1118"/>
      <c r="E387" s="1140"/>
      <c r="F387" s="1"/>
    </row>
    <row r="388" spans="1:6" s="682" customFormat="1" ht="14.5" x14ac:dyDescent="0.25">
      <c r="A388" s="1121">
        <v>9.8000000000000007</v>
      </c>
      <c r="B388" s="1122" t="s">
        <v>216</v>
      </c>
      <c r="C388" s="1114" t="s">
        <v>15</v>
      </c>
      <c r="D388" s="1115">
        <v>145</v>
      </c>
      <c r="E388" s="787"/>
      <c r="F388" s="681"/>
    </row>
    <row r="389" spans="1:6" s="2" customFormat="1" x14ac:dyDescent="0.3">
      <c r="A389" s="1116"/>
      <c r="B389" s="1111"/>
      <c r="C389" s="1117"/>
      <c r="D389" s="1118"/>
      <c r="E389" s="1140"/>
      <c r="F389" s="1"/>
    </row>
    <row r="390" spans="1:6" s="682" customFormat="1" ht="14.5" x14ac:dyDescent="0.25">
      <c r="A390" s="1121">
        <v>9.9</v>
      </c>
      <c r="B390" s="1122" t="s">
        <v>217</v>
      </c>
      <c r="C390" s="1114" t="s">
        <v>15</v>
      </c>
      <c r="D390" s="1115">
        <v>5</v>
      </c>
      <c r="E390" s="787"/>
      <c r="F390" s="681"/>
    </row>
    <row r="391" spans="1:6" s="2" customFormat="1" x14ac:dyDescent="0.3">
      <c r="A391" s="1116"/>
      <c r="B391" s="1119"/>
      <c r="C391" s="1117"/>
      <c r="D391" s="1118"/>
      <c r="E391" s="1140"/>
      <c r="F391" s="1"/>
    </row>
    <row r="392" spans="1:6" s="2" customFormat="1" ht="25" x14ac:dyDescent="0.3">
      <c r="A392" s="1116">
        <v>10.8</v>
      </c>
      <c r="B392" s="1119" t="s">
        <v>218</v>
      </c>
      <c r="C392" s="1117" t="s">
        <v>15</v>
      </c>
      <c r="D392" s="1118">
        <v>19</v>
      </c>
      <c r="E392" s="1140"/>
      <c r="F392" s="1"/>
    </row>
    <row r="393" spans="1:6" s="2" customFormat="1" x14ac:dyDescent="0.3">
      <c r="A393" s="1116"/>
      <c r="B393" s="1111"/>
      <c r="C393" s="1117"/>
      <c r="D393" s="1118"/>
      <c r="E393" s="1140"/>
      <c r="F393" s="1"/>
    </row>
    <row r="394" spans="1:6" s="2" customFormat="1" ht="25" x14ac:dyDescent="0.3">
      <c r="A394" s="1123">
        <v>9.1</v>
      </c>
      <c r="B394" s="1119" t="s">
        <v>219</v>
      </c>
      <c r="C394" s="1117" t="s">
        <v>15</v>
      </c>
      <c r="D394" s="1118">
        <v>7</v>
      </c>
      <c r="E394" s="1140"/>
      <c r="F394" s="1"/>
    </row>
    <row r="395" spans="1:6" s="2" customFormat="1" x14ac:dyDescent="0.3">
      <c r="A395" s="1116"/>
      <c r="B395" s="1119"/>
      <c r="C395" s="1117"/>
      <c r="D395" s="1118"/>
      <c r="E395" s="1140"/>
      <c r="F395" s="1"/>
    </row>
    <row r="396" spans="1:6" s="2" customFormat="1" x14ac:dyDescent="0.3">
      <c r="A396" s="1123">
        <v>10.1</v>
      </c>
      <c r="B396" s="1119" t="s">
        <v>220</v>
      </c>
      <c r="C396" s="1117" t="s">
        <v>21</v>
      </c>
      <c r="D396" s="1118">
        <v>2</v>
      </c>
      <c r="E396" s="1140"/>
      <c r="F396" s="1"/>
    </row>
    <row r="397" spans="1:6" s="2" customFormat="1" x14ac:dyDescent="0.3">
      <c r="A397" s="1116"/>
      <c r="B397" s="1111"/>
      <c r="C397" s="1117"/>
      <c r="D397" s="1118"/>
      <c r="E397" s="1140"/>
      <c r="F397" s="1"/>
    </row>
    <row r="398" spans="1:6" s="682" customFormat="1" ht="14.5" x14ac:dyDescent="0.25">
      <c r="A398" s="1121">
        <v>9.11</v>
      </c>
      <c r="B398" s="1122" t="s">
        <v>100</v>
      </c>
      <c r="C398" s="1114" t="s">
        <v>15</v>
      </c>
      <c r="D398" s="1115">
        <v>36</v>
      </c>
      <c r="E398" s="787"/>
      <c r="F398" s="681"/>
    </row>
    <row r="399" spans="1:6" s="2" customFormat="1" x14ac:dyDescent="0.3">
      <c r="A399" s="1116"/>
      <c r="B399" s="1111"/>
      <c r="C399" s="1117"/>
      <c r="D399" s="1118"/>
      <c r="E399" s="1140"/>
      <c r="F399" s="1"/>
    </row>
    <row r="400" spans="1:6" s="2" customFormat="1" ht="26" x14ac:dyDescent="0.3">
      <c r="A400" s="1116"/>
      <c r="B400" s="1111" t="s">
        <v>221</v>
      </c>
      <c r="C400" s="1117"/>
      <c r="D400" s="1118"/>
      <c r="E400" s="1140"/>
      <c r="F400" s="1"/>
    </row>
    <row r="401" spans="1:7" s="2" customFormat="1" x14ac:dyDescent="0.3">
      <c r="A401" s="1116"/>
      <c r="B401" s="1111"/>
      <c r="C401" s="1117"/>
      <c r="D401" s="1118"/>
      <c r="E401" s="1140"/>
      <c r="F401" s="1"/>
    </row>
    <row r="402" spans="1:7" s="682" customFormat="1" ht="14.5" x14ac:dyDescent="0.25">
      <c r="A402" s="1121">
        <v>9.1199999999999992</v>
      </c>
      <c r="B402" s="1122" t="s">
        <v>222</v>
      </c>
      <c r="C402" s="1114" t="s">
        <v>15</v>
      </c>
      <c r="D402" s="1115">
        <f>D261</f>
        <v>37</v>
      </c>
      <c r="E402" s="787"/>
      <c r="F402" s="681"/>
    </row>
    <row r="403" spans="1:7" s="2" customFormat="1" x14ac:dyDescent="0.3">
      <c r="A403" s="1116"/>
      <c r="B403" s="1119"/>
      <c r="C403" s="1117"/>
      <c r="D403" s="1118"/>
      <c r="E403" s="1140"/>
      <c r="F403" s="1"/>
    </row>
    <row r="404" spans="1:7" s="2" customFormat="1" x14ac:dyDescent="0.3">
      <c r="A404" s="1116">
        <v>10.130000000000001</v>
      </c>
      <c r="B404" s="1119" t="s">
        <v>223</v>
      </c>
      <c r="C404" s="1117" t="s">
        <v>21</v>
      </c>
      <c r="D404" s="1118">
        <v>60</v>
      </c>
      <c r="E404" s="1140"/>
      <c r="F404" s="1"/>
    </row>
    <row r="405" spans="1:7" s="2" customFormat="1" x14ac:dyDescent="0.3">
      <c r="A405" s="1116"/>
      <c r="B405" s="1111"/>
      <c r="C405" s="1117"/>
      <c r="D405" s="1118"/>
      <c r="E405" s="1140"/>
      <c r="F405" s="1"/>
    </row>
    <row r="406" spans="1:7" s="682" customFormat="1" x14ac:dyDescent="0.25">
      <c r="A406" s="1112" t="s">
        <v>224</v>
      </c>
      <c r="B406" s="1113" t="s">
        <v>1975</v>
      </c>
      <c r="C406" s="1114"/>
      <c r="D406" s="1115"/>
      <c r="E406" s="787"/>
      <c r="F406" s="681"/>
    </row>
    <row r="407" spans="1:7" s="2" customFormat="1" x14ac:dyDescent="0.3">
      <c r="A407" s="1116"/>
      <c r="B407" s="1111"/>
      <c r="C407" s="1117"/>
      <c r="D407" s="1118"/>
      <c r="E407" s="1140"/>
      <c r="F407" s="1"/>
    </row>
    <row r="408" spans="1:7" ht="75.5" x14ac:dyDescent="0.3">
      <c r="A408" s="29"/>
      <c r="B408" s="30" t="s">
        <v>1976</v>
      </c>
      <c r="C408" s="23"/>
      <c r="D408" s="24"/>
      <c r="E408" s="1140"/>
      <c r="F408" s="27"/>
      <c r="G408" s="28"/>
    </row>
    <row r="409" spans="1:7" s="2" customFormat="1" x14ac:dyDescent="0.3">
      <c r="A409" s="1116"/>
      <c r="B409" s="1111"/>
      <c r="C409" s="1117"/>
      <c r="D409" s="1118"/>
      <c r="E409" s="1140"/>
      <c r="F409" s="1"/>
    </row>
    <row r="410" spans="1:7" x14ac:dyDescent="0.3">
      <c r="A410" s="29" t="s">
        <v>227</v>
      </c>
      <c r="B410" s="481" t="s">
        <v>2042</v>
      </c>
      <c r="C410" s="23" t="s">
        <v>12</v>
      </c>
      <c r="D410" s="24">
        <v>3</v>
      </c>
      <c r="E410" s="1140"/>
      <c r="F410" s="27"/>
      <c r="G410" s="28"/>
    </row>
    <row r="411" spans="1:7" s="2" customFormat="1" x14ac:dyDescent="0.3">
      <c r="A411" s="1116"/>
      <c r="B411" s="1111"/>
      <c r="C411" s="1117"/>
      <c r="D411" s="1118"/>
      <c r="E411" s="1140"/>
      <c r="F411" s="1"/>
    </row>
    <row r="412" spans="1:7" s="2" customFormat="1" ht="13.5" thickBot="1" x14ac:dyDescent="0.35">
      <c r="A412" s="1812" t="s">
        <v>52</v>
      </c>
      <c r="B412" s="1849"/>
      <c r="C412" s="1849"/>
      <c r="D412" s="1849"/>
      <c r="E412" s="1850"/>
      <c r="F412" s="1"/>
    </row>
    <row r="413" spans="1:7" ht="26" x14ac:dyDescent="0.3">
      <c r="A413" s="29"/>
      <c r="B413" s="32" t="s">
        <v>1977</v>
      </c>
      <c r="C413" s="23"/>
      <c r="D413" s="24"/>
      <c r="E413" s="1140"/>
      <c r="F413" s="28"/>
      <c r="G413" s="28"/>
    </row>
    <row r="414" spans="1:7" s="2" customFormat="1" x14ac:dyDescent="0.3">
      <c r="A414" s="1116"/>
      <c r="B414" s="1111"/>
      <c r="C414" s="1117"/>
      <c r="D414" s="1118"/>
      <c r="E414" s="1140"/>
    </row>
    <row r="415" spans="1:7" ht="37.5" x14ac:dyDescent="0.3">
      <c r="A415" s="29"/>
      <c r="B415" s="31" t="s">
        <v>229</v>
      </c>
      <c r="C415" s="23"/>
      <c r="D415" s="24"/>
      <c r="E415" s="1140"/>
      <c r="F415" s="28"/>
      <c r="G415" s="28"/>
    </row>
    <row r="416" spans="1:7" s="2" customFormat="1" x14ac:dyDescent="0.3">
      <c r="A416" s="1116"/>
      <c r="B416" s="1111"/>
      <c r="C416" s="1117"/>
      <c r="D416" s="1118"/>
      <c r="E416" s="1140"/>
    </row>
    <row r="417" spans="1:7" ht="37.5" x14ac:dyDescent="0.3">
      <c r="A417" s="29" t="s">
        <v>230</v>
      </c>
      <c r="B417" s="1146" t="s">
        <v>2064</v>
      </c>
      <c r="C417" s="23" t="s">
        <v>9</v>
      </c>
      <c r="D417" s="24" t="s">
        <v>10</v>
      </c>
      <c r="E417" s="1140"/>
      <c r="F417" s="28"/>
      <c r="G417" s="28"/>
    </row>
    <row r="418" spans="1:7" s="2" customFormat="1" x14ac:dyDescent="0.3">
      <c r="A418" s="1116"/>
      <c r="B418" s="1111"/>
      <c r="C418" s="1117"/>
      <c r="D418" s="1118"/>
      <c r="E418" s="1140"/>
    </row>
    <row r="419" spans="1:7" ht="37.5" x14ac:dyDescent="0.3">
      <c r="A419" s="29" t="s">
        <v>232</v>
      </c>
      <c r="B419" s="1146" t="s">
        <v>2065</v>
      </c>
      <c r="C419" s="23" t="s">
        <v>9</v>
      </c>
      <c r="D419" s="24" t="s">
        <v>10</v>
      </c>
      <c r="E419" s="1140"/>
      <c r="F419" s="28"/>
      <c r="G419" s="28"/>
    </row>
    <row r="420" spans="1:7" s="2" customFormat="1" x14ac:dyDescent="0.3">
      <c r="A420" s="1116"/>
      <c r="B420" s="1111"/>
      <c r="C420" s="1117"/>
      <c r="D420" s="1118"/>
      <c r="E420" s="1140"/>
    </row>
    <row r="421" spans="1:7" ht="37.5" x14ac:dyDescent="0.3">
      <c r="A421" s="29" t="s">
        <v>234</v>
      </c>
      <c r="B421" s="1146" t="s">
        <v>2066</v>
      </c>
      <c r="C421" s="23" t="s">
        <v>9</v>
      </c>
      <c r="D421" s="24" t="s">
        <v>10</v>
      </c>
      <c r="E421" s="1140"/>
      <c r="F421" s="28"/>
      <c r="G421" s="28"/>
    </row>
    <row r="422" spans="1:7" s="2" customFormat="1" x14ac:dyDescent="0.3">
      <c r="A422" s="1116"/>
      <c r="B422" s="1111"/>
      <c r="C422" s="1117"/>
      <c r="D422" s="1118"/>
      <c r="E422" s="1140"/>
    </row>
    <row r="423" spans="1:7" ht="37.5" x14ac:dyDescent="0.3">
      <c r="A423" s="29" t="s">
        <v>236</v>
      </c>
      <c r="B423" s="1146" t="s">
        <v>2067</v>
      </c>
      <c r="C423" s="23" t="s">
        <v>9</v>
      </c>
      <c r="D423" s="24" t="s">
        <v>10</v>
      </c>
      <c r="E423" s="1141"/>
      <c r="F423" s="28"/>
      <c r="G423" s="28"/>
    </row>
    <row r="424" spans="1:7" s="2" customFormat="1" x14ac:dyDescent="0.3">
      <c r="A424" s="1116"/>
      <c r="B424" s="1111"/>
      <c r="C424" s="1117"/>
      <c r="D424" s="1118"/>
      <c r="E424" s="1140"/>
    </row>
    <row r="425" spans="1:7" ht="39" x14ac:dyDescent="0.3">
      <c r="A425" s="29"/>
      <c r="B425" s="30" t="s">
        <v>239</v>
      </c>
      <c r="C425" s="34"/>
      <c r="D425" s="35"/>
      <c r="E425" s="1140"/>
      <c r="F425" s="28"/>
      <c r="G425" s="28"/>
    </row>
    <row r="426" spans="1:7" s="2" customFormat="1" x14ac:dyDescent="0.3">
      <c r="A426" s="1116"/>
      <c r="B426" s="1111"/>
      <c r="C426" s="1117"/>
      <c r="D426" s="1118"/>
      <c r="E426" s="1140"/>
    </row>
    <row r="427" spans="1:7" s="682" customFormat="1" ht="14.5" x14ac:dyDescent="0.25">
      <c r="A427" s="1121" t="s">
        <v>237</v>
      </c>
      <c r="B427" s="1122" t="s">
        <v>241</v>
      </c>
      <c r="C427" s="1114" t="s">
        <v>15</v>
      </c>
      <c r="D427" s="1115">
        <v>9</v>
      </c>
      <c r="E427" s="787"/>
    </row>
    <row r="428" spans="1:7" s="2" customFormat="1" x14ac:dyDescent="0.3">
      <c r="A428" s="1116"/>
      <c r="B428" s="1111"/>
      <c r="C428" s="1117"/>
      <c r="D428" s="1118"/>
      <c r="E428" s="787"/>
    </row>
    <row r="429" spans="1:7" s="682" customFormat="1" ht="14.5" x14ac:dyDescent="0.25">
      <c r="A429" s="1121" t="s">
        <v>240</v>
      </c>
      <c r="B429" s="1122" t="s">
        <v>243</v>
      </c>
      <c r="C429" s="1114" t="s">
        <v>15</v>
      </c>
      <c r="D429" s="1115">
        <v>38</v>
      </c>
      <c r="E429" s="787"/>
    </row>
    <row r="430" spans="1:7" s="2" customFormat="1" x14ac:dyDescent="0.3">
      <c r="A430" s="1116"/>
      <c r="B430" s="1111"/>
      <c r="C430" s="1117"/>
      <c r="D430" s="1118"/>
      <c r="E430" s="1140"/>
    </row>
    <row r="431" spans="1:7" ht="37.5" x14ac:dyDescent="0.3">
      <c r="A431" s="29" t="s">
        <v>242</v>
      </c>
      <c r="B431" s="31" t="s">
        <v>1978</v>
      </c>
      <c r="C431" s="23" t="s">
        <v>12</v>
      </c>
      <c r="D431" s="24">
        <v>3</v>
      </c>
      <c r="E431" s="1140"/>
      <c r="F431" s="28"/>
      <c r="G431" s="28"/>
    </row>
    <row r="432" spans="1:7" s="2" customFormat="1" x14ac:dyDescent="0.3">
      <c r="A432" s="1116"/>
      <c r="B432" s="1111"/>
      <c r="C432" s="1117"/>
      <c r="D432" s="1118"/>
      <c r="E432" s="1140"/>
    </row>
    <row r="433" spans="1:7" ht="25" x14ac:dyDescent="0.3">
      <c r="A433" s="29" t="s">
        <v>244</v>
      </c>
      <c r="B433" s="37" t="s">
        <v>1979</v>
      </c>
      <c r="C433" s="23" t="s">
        <v>12</v>
      </c>
      <c r="D433" s="24">
        <v>2</v>
      </c>
      <c r="E433" s="1140"/>
      <c r="F433" s="28"/>
      <c r="G433" s="28"/>
    </row>
    <row r="434" spans="1:7" s="2" customFormat="1" x14ac:dyDescent="0.3">
      <c r="A434" s="1116"/>
      <c r="B434" s="1111"/>
      <c r="C434" s="1117"/>
      <c r="D434" s="1118"/>
      <c r="E434" s="1140"/>
    </row>
    <row r="435" spans="1:7" ht="50" x14ac:dyDescent="0.3">
      <c r="A435" s="29" t="s">
        <v>246</v>
      </c>
      <c r="B435" s="481" t="s">
        <v>2068</v>
      </c>
      <c r="C435" s="34" t="s">
        <v>12</v>
      </c>
      <c r="D435" s="24">
        <v>3</v>
      </c>
      <c r="E435" s="1140"/>
      <c r="F435" s="28"/>
      <c r="G435" s="28"/>
    </row>
    <row r="436" spans="1:7" s="2" customFormat="1" x14ac:dyDescent="0.3">
      <c r="A436" s="1116"/>
      <c r="B436" s="1111"/>
      <c r="C436" s="1117"/>
      <c r="D436" s="1118"/>
      <c r="E436" s="1140"/>
    </row>
    <row r="437" spans="1:7" x14ac:dyDescent="0.3">
      <c r="A437" s="29"/>
      <c r="B437" s="995" t="s">
        <v>1980</v>
      </c>
      <c r="C437" s="23"/>
      <c r="D437" s="24"/>
      <c r="E437" s="1140"/>
      <c r="F437" s="28"/>
      <c r="G437" s="28"/>
    </row>
    <row r="438" spans="1:7" ht="62.5" x14ac:dyDescent="0.3">
      <c r="A438" s="29" t="s">
        <v>1981</v>
      </c>
      <c r="B438" s="22" t="s">
        <v>1982</v>
      </c>
      <c r="C438" s="23" t="s">
        <v>172</v>
      </c>
      <c r="D438" s="24">
        <v>1</v>
      </c>
      <c r="E438" s="1140"/>
      <c r="F438" s="28"/>
      <c r="G438" s="28"/>
    </row>
    <row r="439" spans="1:7" x14ac:dyDescent="0.3">
      <c r="A439" s="29"/>
      <c r="B439" s="36"/>
      <c r="C439" s="23"/>
      <c r="D439" s="24"/>
      <c r="E439" s="1140"/>
      <c r="F439" s="28"/>
      <c r="G439" s="28"/>
    </row>
    <row r="440" spans="1:7" ht="62.5" x14ac:dyDescent="0.3">
      <c r="A440" s="29" t="s">
        <v>1983</v>
      </c>
      <c r="B440" s="22" t="s">
        <v>1984</v>
      </c>
      <c r="C440" s="23" t="s">
        <v>172</v>
      </c>
      <c r="D440" s="24">
        <v>1</v>
      </c>
      <c r="E440" s="1140"/>
      <c r="F440" s="28"/>
      <c r="G440" s="28"/>
    </row>
    <row r="441" spans="1:7" s="682" customFormat="1" x14ac:dyDescent="0.25">
      <c r="A441" s="1112">
        <v>11</v>
      </c>
      <c r="B441" s="1113" t="s">
        <v>704</v>
      </c>
      <c r="C441" s="1114"/>
      <c r="D441" s="1115"/>
      <c r="E441" s="787"/>
    </row>
    <row r="442" spans="1:7" s="2" customFormat="1" x14ac:dyDescent="0.3">
      <c r="A442" s="1116"/>
      <c r="B442" s="1111"/>
      <c r="C442" s="1117"/>
      <c r="D442" s="1118"/>
      <c r="E442" s="1140"/>
    </row>
    <row r="443" spans="1:7" ht="75" x14ac:dyDescent="0.3">
      <c r="A443" s="29" t="s">
        <v>1985</v>
      </c>
      <c r="B443" s="481" t="s">
        <v>2069</v>
      </c>
      <c r="C443" s="34" t="s">
        <v>12</v>
      </c>
      <c r="D443" s="24">
        <v>1</v>
      </c>
      <c r="E443" s="1140"/>
      <c r="F443" s="28"/>
      <c r="G443" s="28"/>
    </row>
    <row r="444" spans="1:7" ht="37.5" x14ac:dyDescent="0.3">
      <c r="A444" s="29" t="s">
        <v>1986</v>
      </c>
      <c r="B444" s="22" t="s">
        <v>1987</v>
      </c>
      <c r="C444" s="23" t="s">
        <v>21</v>
      </c>
      <c r="D444" s="24">
        <v>12</v>
      </c>
      <c r="E444" s="1140"/>
      <c r="F444" s="28"/>
      <c r="G444" s="28"/>
    </row>
    <row r="445" spans="1:7" x14ac:dyDescent="0.3">
      <c r="A445" s="29"/>
      <c r="B445" s="36"/>
      <c r="C445" s="23"/>
      <c r="D445" s="24"/>
      <c r="E445" s="1140"/>
      <c r="F445" s="28"/>
      <c r="G445" s="28"/>
    </row>
    <row r="446" spans="1:7" ht="37.5" x14ac:dyDescent="0.3">
      <c r="A446" s="29" t="s">
        <v>1988</v>
      </c>
      <c r="B446" s="22" t="s">
        <v>1989</v>
      </c>
      <c r="C446" s="23" t="s">
        <v>21</v>
      </c>
      <c r="D446" s="24">
        <v>24</v>
      </c>
      <c r="E446" s="1140"/>
      <c r="F446" s="28"/>
      <c r="G446" s="28"/>
    </row>
    <row r="447" spans="1:7" x14ac:dyDescent="0.3">
      <c r="A447" s="29"/>
      <c r="B447" s="36"/>
      <c r="C447" s="23"/>
      <c r="D447" s="24"/>
      <c r="E447" s="1140"/>
      <c r="F447" s="28"/>
      <c r="G447" s="28"/>
    </row>
    <row r="448" spans="1:7" ht="25" x14ac:dyDescent="0.3">
      <c r="A448" s="29" t="s">
        <v>1990</v>
      </c>
      <c r="B448" s="22" t="s">
        <v>1991</v>
      </c>
      <c r="C448" s="23" t="s">
        <v>172</v>
      </c>
      <c r="D448" s="24">
        <v>24</v>
      </c>
      <c r="E448" s="1140"/>
      <c r="F448" s="28"/>
      <c r="G448" s="28"/>
    </row>
    <row r="449" spans="1:7" s="2" customFormat="1" x14ac:dyDescent="0.3">
      <c r="A449" s="1116"/>
      <c r="B449" s="1111"/>
      <c r="C449" s="1117"/>
      <c r="D449" s="1118"/>
      <c r="E449" s="1140"/>
    </row>
    <row r="450" spans="1:7" s="38" customFormat="1" ht="13.5" thickBot="1" x14ac:dyDescent="0.35">
      <c r="A450" s="1812" t="s">
        <v>52</v>
      </c>
      <c r="B450" s="1813"/>
      <c r="C450" s="1813"/>
      <c r="D450" s="1813"/>
      <c r="E450" s="1814"/>
    </row>
    <row r="451" spans="1:7" x14ac:dyDescent="0.3">
      <c r="G451" s="27"/>
    </row>
    <row r="452" spans="1:7" x14ac:dyDescent="0.3">
      <c r="G452" s="27"/>
    </row>
    <row r="453" spans="1:7" x14ac:dyDescent="0.3">
      <c r="G453" s="27"/>
    </row>
    <row r="454" spans="1:7" x14ac:dyDescent="0.3">
      <c r="G454" s="27"/>
    </row>
    <row r="455" spans="1:7" x14ac:dyDescent="0.3">
      <c r="G455" s="27"/>
    </row>
    <row r="456" spans="1:7" x14ac:dyDescent="0.3">
      <c r="G456" s="27"/>
    </row>
    <row r="457" spans="1:7" x14ac:dyDescent="0.3">
      <c r="G457" s="27"/>
    </row>
    <row r="458" spans="1:7" x14ac:dyDescent="0.3">
      <c r="G458" s="27"/>
    </row>
    <row r="459" spans="1:7" x14ac:dyDescent="0.3">
      <c r="G459" s="27"/>
    </row>
    <row r="460" spans="1:7" x14ac:dyDescent="0.3">
      <c r="G460" s="27"/>
    </row>
    <row r="461" spans="1:7" x14ac:dyDescent="0.3">
      <c r="G461" s="27"/>
    </row>
    <row r="462" spans="1:7" x14ac:dyDescent="0.3">
      <c r="G462" s="27"/>
    </row>
    <row r="463" spans="1:7" x14ac:dyDescent="0.3">
      <c r="G463" s="27"/>
    </row>
    <row r="464" spans="1:7" x14ac:dyDescent="0.3">
      <c r="G464" s="27"/>
    </row>
    <row r="465" spans="7:7" x14ac:dyDescent="0.3">
      <c r="G465" s="27"/>
    </row>
    <row r="466" spans="7:7" x14ac:dyDescent="0.3">
      <c r="G466" s="27"/>
    </row>
    <row r="467" spans="7:7" x14ac:dyDescent="0.3">
      <c r="G467" s="27"/>
    </row>
    <row r="468" spans="7:7" x14ac:dyDescent="0.3">
      <c r="G468" s="27"/>
    </row>
    <row r="469" spans="7:7" x14ac:dyDescent="0.3">
      <c r="G469" s="27"/>
    </row>
    <row r="470" spans="7:7" x14ac:dyDescent="0.3">
      <c r="G470" s="27"/>
    </row>
    <row r="471" spans="7:7" x14ac:dyDescent="0.3">
      <c r="G471" s="27"/>
    </row>
    <row r="472" spans="7:7" x14ac:dyDescent="0.3">
      <c r="G472" s="27"/>
    </row>
    <row r="473" spans="7:7" x14ac:dyDescent="0.3">
      <c r="G473" s="27"/>
    </row>
    <row r="474" spans="7:7" x14ac:dyDescent="0.3">
      <c r="G474" s="27"/>
    </row>
    <row r="475" spans="7:7" x14ac:dyDescent="0.3">
      <c r="G475" s="27"/>
    </row>
    <row r="476" spans="7:7" x14ac:dyDescent="0.3">
      <c r="G476" s="27"/>
    </row>
    <row r="477" spans="7:7" x14ac:dyDescent="0.3">
      <c r="G477" s="27"/>
    </row>
    <row r="478" spans="7:7" x14ac:dyDescent="0.3">
      <c r="G478" s="27"/>
    </row>
    <row r="479" spans="7:7" x14ac:dyDescent="0.3">
      <c r="G479" s="27"/>
    </row>
    <row r="480" spans="7:7" x14ac:dyDescent="0.3">
      <c r="G480" s="27"/>
    </row>
    <row r="481" spans="1:7" x14ac:dyDescent="0.3">
      <c r="G481" s="27"/>
    </row>
    <row r="482" spans="1:7" x14ac:dyDescent="0.3">
      <c r="G482" s="27"/>
    </row>
    <row r="483" spans="1:7" x14ac:dyDescent="0.3">
      <c r="A483" s="1815"/>
      <c r="B483" s="1815"/>
      <c r="C483" s="1815"/>
      <c r="D483" s="1815"/>
      <c r="E483" s="1815"/>
      <c r="F483" s="789"/>
      <c r="G483" s="27"/>
    </row>
    <row r="484" spans="1:7" x14ac:dyDescent="0.3">
      <c r="A484" s="44"/>
      <c r="B484" s="45"/>
      <c r="C484" s="46"/>
      <c r="D484" s="47"/>
      <c r="E484" s="790"/>
      <c r="F484" s="790"/>
      <c r="G484" s="27"/>
    </row>
    <row r="485" spans="1:7" x14ac:dyDescent="0.3">
      <c r="A485" s="44"/>
      <c r="B485" s="45"/>
      <c r="C485" s="46"/>
      <c r="D485" s="47"/>
      <c r="E485" s="790"/>
      <c r="F485" s="790"/>
      <c r="G485" s="27"/>
    </row>
    <row r="486" spans="1:7" x14ac:dyDescent="0.3">
      <c r="A486" s="44"/>
      <c r="B486" s="45"/>
      <c r="C486" s="46"/>
      <c r="D486" s="47"/>
      <c r="E486" s="790"/>
      <c r="F486" s="790"/>
      <c r="G486" s="27"/>
    </row>
    <row r="487" spans="1:7" x14ac:dyDescent="0.3">
      <c r="A487" s="44"/>
      <c r="B487" s="45"/>
      <c r="C487" s="46"/>
      <c r="D487" s="47"/>
      <c r="E487" s="790"/>
      <c r="F487" s="790"/>
      <c r="G487" s="27"/>
    </row>
    <row r="488" spans="1:7" x14ac:dyDescent="0.3">
      <c r="A488" s="44"/>
      <c r="B488" s="45"/>
      <c r="C488" s="46"/>
      <c r="D488" s="47"/>
      <c r="E488" s="790"/>
      <c r="F488" s="790"/>
      <c r="G488" s="27"/>
    </row>
    <row r="489" spans="1:7" x14ac:dyDescent="0.3">
      <c r="A489" s="44"/>
      <c r="B489" s="45"/>
      <c r="C489" s="46"/>
      <c r="D489" s="47"/>
      <c r="E489" s="790"/>
      <c r="F489" s="790"/>
      <c r="G489" s="27"/>
    </row>
    <row r="490" spans="1:7" x14ac:dyDescent="0.3">
      <c r="A490" s="44"/>
      <c r="B490" s="45"/>
      <c r="C490" s="46"/>
      <c r="D490" s="47"/>
      <c r="E490" s="790"/>
      <c r="F490" s="790"/>
      <c r="G490" s="27"/>
    </row>
    <row r="491" spans="1:7" x14ac:dyDescent="0.3">
      <c r="A491" s="44"/>
      <c r="B491" s="45"/>
      <c r="C491" s="46"/>
      <c r="D491" s="47"/>
      <c r="E491" s="790"/>
      <c r="F491" s="790"/>
      <c r="G491" s="27"/>
    </row>
    <row r="492" spans="1:7" x14ac:dyDescent="0.3">
      <c r="A492" s="44"/>
      <c r="B492" s="45"/>
      <c r="C492" s="46"/>
      <c r="D492" s="47"/>
      <c r="E492" s="790"/>
      <c r="F492" s="790"/>
      <c r="G492" s="27"/>
    </row>
    <row r="493" spans="1:7" x14ac:dyDescent="0.3">
      <c r="A493" s="44"/>
      <c r="B493" s="45"/>
      <c r="C493" s="46"/>
      <c r="D493" s="47"/>
      <c r="E493" s="790"/>
      <c r="F493" s="790"/>
      <c r="G493" s="27"/>
    </row>
    <row r="494" spans="1:7" x14ac:dyDescent="0.3">
      <c r="A494" s="44"/>
      <c r="B494" s="45"/>
      <c r="C494" s="46"/>
      <c r="D494" s="47"/>
      <c r="E494" s="790"/>
      <c r="F494" s="790"/>
      <c r="G494" s="27"/>
    </row>
    <row r="495" spans="1:7" x14ac:dyDescent="0.3">
      <c r="A495" s="44"/>
      <c r="B495" s="45"/>
      <c r="C495" s="46"/>
      <c r="D495" s="47"/>
      <c r="E495" s="790"/>
      <c r="F495" s="790"/>
      <c r="G495" s="27"/>
    </row>
    <row r="496" spans="1:7" x14ac:dyDescent="0.3">
      <c r="A496" s="44"/>
      <c r="B496" s="45"/>
      <c r="C496" s="46"/>
      <c r="D496" s="47"/>
      <c r="E496" s="790"/>
      <c r="F496" s="790"/>
      <c r="G496" s="27"/>
    </row>
    <row r="497" spans="1:7" x14ac:dyDescent="0.3">
      <c r="A497" s="44"/>
      <c r="B497" s="45"/>
      <c r="C497" s="46"/>
      <c r="D497" s="47"/>
      <c r="E497" s="790"/>
      <c r="F497" s="790"/>
      <c r="G497" s="27"/>
    </row>
    <row r="498" spans="1:7" x14ac:dyDescent="0.3">
      <c r="A498" s="44"/>
      <c r="B498" s="45"/>
      <c r="C498" s="46"/>
      <c r="D498" s="47"/>
      <c r="E498" s="790"/>
      <c r="F498" s="790"/>
      <c r="G498" s="27"/>
    </row>
    <row r="499" spans="1:7" x14ac:dyDescent="0.3">
      <c r="A499" s="44"/>
      <c r="B499" s="45"/>
      <c r="C499" s="46"/>
      <c r="D499" s="47"/>
      <c r="E499" s="790"/>
      <c r="F499" s="790"/>
      <c r="G499" s="27"/>
    </row>
    <row r="500" spans="1:7" x14ac:dyDescent="0.3">
      <c r="A500" s="44"/>
      <c r="B500" s="45"/>
      <c r="C500" s="46"/>
      <c r="D500" s="47"/>
      <c r="E500" s="790"/>
      <c r="F500" s="790"/>
      <c r="G500" s="27"/>
    </row>
    <row r="501" spans="1:7" x14ac:dyDescent="0.3">
      <c r="A501" s="44"/>
      <c r="B501" s="45"/>
      <c r="C501" s="46"/>
      <c r="D501" s="47"/>
      <c r="E501" s="790"/>
      <c r="F501" s="790"/>
      <c r="G501" s="27"/>
    </row>
    <row r="502" spans="1:7" x14ac:dyDescent="0.3">
      <c r="A502" s="44"/>
      <c r="B502" s="45"/>
      <c r="C502" s="46"/>
      <c r="D502" s="47"/>
      <c r="E502" s="790"/>
      <c r="F502" s="790"/>
      <c r="G502" s="27"/>
    </row>
    <row r="503" spans="1:7" x14ac:dyDescent="0.3">
      <c r="A503" s="44"/>
      <c r="B503" s="45"/>
      <c r="C503" s="46"/>
      <c r="D503" s="47"/>
      <c r="E503" s="790"/>
      <c r="F503" s="790"/>
      <c r="G503" s="27"/>
    </row>
    <row r="504" spans="1:7" x14ac:dyDescent="0.3">
      <c r="A504" s="44"/>
      <c r="B504" s="45"/>
      <c r="C504" s="46"/>
      <c r="D504" s="47"/>
      <c r="E504" s="790"/>
      <c r="F504" s="790"/>
      <c r="G504" s="27"/>
    </row>
    <row r="505" spans="1:7" x14ac:dyDescent="0.3">
      <c r="A505" s="44"/>
      <c r="B505" s="45"/>
      <c r="C505" s="46"/>
      <c r="D505" s="47"/>
      <c r="E505" s="790"/>
      <c r="F505" s="790"/>
      <c r="G505" s="27"/>
    </row>
    <row r="506" spans="1:7" x14ac:dyDescent="0.3">
      <c r="A506" s="44"/>
      <c r="B506" s="45"/>
      <c r="C506" s="46"/>
      <c r="D506" s="47"/>
      <c r="E506" s="790"/>
      <c r="F506" s="790"/>
      <c r="G506" s="27"/>
    </row>
    <row r="507" spans="1:7" x14ac:dyDescent="0.3">
      <c r="A507" s="44"/>
      <c r="B507" s="45"/>
      <c r="C507" s="46"/>
      <c r="D507" s="47"/>
      <c r="E507" s="790"/>
      <c r="F507" s="790"/>
      <c r="G507" s="27"/>
    </row>
    <row r="508" spans="1:7" x14ac:dyDescent="0.3">
      <c r="A508" s="44"/>
      <c r="B508" s="45"/>
      <c r="C508" s="46"/>
      <c r="D508" s="47"/>
      <c r="E508" s="790"/>
      <c r="F508" s="790"/>
      <c r="G508" s="27"/>
    </row>
    <row r="509" spans="1:7" x14ac:dyDescent="0.3">
      <c r="A509" s="44"/>
      <c r="B509" s="45"/>
      <c r="C509" s="46"/>
      <c r="D509" s="47"/>
      <c r="E509" s="790"/>
      <c r="F509" s="790"/>
      <c r="G509" s="27"/>
    </row>
    <row r="510" spans="1:7" x14ac:dyDescent="0.3">
      <c r="A510" s="44"/>
      <c r="B510" s="45"/>
      <c r="C510" s="46"/>
      <c r="D510" s="47"/>
      <c r="E510" s="790"/>
      <c r="F510" s="790"/>
      <c r="G510" s="27"/>
    </row>
    <row r="511" spans="1:7" x14ac:dyDescent="0.3">
      <c r="A511" s="44"/>
      <c r="B511" s="45"/>
      <c r="C511" s="46"/>
      <c r="D511" s="47"/>
      <c r="E511" s="790"/>
      <c r="F511" s="790"/>
      <c r="G511" s="27"/>
    </row>
    <row r="512" spans="1:7" x14ac:dyDescent="0.3">
      <c r="A512" s="44"/>
      <c r="B512" s="45"/>
      <c r="C512" s="46"/>
      <c r="D512" s="47"/>
      <c r="E512" s="790"/>
      <c r="F512" s="790"/>
      <c r="G512" s="27"/>
    </row>
    <row r="513" spans="1:7" x14ac:dyDescent="0.3">
      <c r="A513" s="44"/>
      <c r="B513" s="45"/>
      <c r="C513" s="46"/>
      <c r="D513" s="47"/>
      <c r="E513" s="790"/>
      <c r="F513" s="790"/>
      <c r="G513" s="27"/>
    </row>
    <row r="514" spans="1:7" x14ac:dyDescent="0.3">
      <c r="A514" s="44"/>
      <c r="B514" s="45"/>
      <c r="C514" s="46"/>
      <c r="D514" s="47"/>
      <c r="E514" s="790"/>
      <c r="F514" s="790"/>
      <c r="G514" s="27"/>
    </row>
    <row r="515" spans="1:7" x14ac:dyDescent="0.3">
      <c r="A515" s="44"/>
      <c r="B515" s="45"/>
      <c r="C515" s="46"/>
      <c r="D515" s="47"/>
      <c r="E515" s="790"/>
      <c r="F515" s="790"/>
      <c r="G515" s="27"/>
    </row>
    <row r="516" spans="1:7" x14ac:dyDescent="0.3">
      <c r="A516" s="44"/>
      <c r="B516" s="45"/>
      <c r="C516" s="46"/>
      <c r="D516" s="47"/>
      <c r="E516" s="790"/>
      <c r="F516" s="790"/>
      <c r="G516" s="27"/>
    </row>
    <row r="517" spans="1:7" x14ac:dyDescent="0.3">
      <c r="A517" s="44"/>
      <c r="B517" s="45"/>
      <c r="C517" s="46"/>
      <c r="D517" s="47"/>
      <c r="E517" s="790"/>
      <c r="F517" s="790"/>
      <c r="G517" s="27"/>
    </row>
    <row r="518" spans="1:7" x14ac:dyDescent="0.3">
      <c r="A518" s="44"/>
      <c r="B518" s="45"/>
      <c r="C518" s="46"/>
      <c r="D518" s="47"/>
      <c r="E518" s="790"/>
      <c r="F518" s="790"/>
      <c r="G518" s="27"/>
    </row>
    <row r="519" spans="1:7" x14ac:dyDescent="0.3">
      <c r="A519" s="44"/>
      <c r="B519" s="45"/>
      <c r="C519" s="46"/>
      <c r="D519" s="47"/>
      <c r="E519" s="790"/>
      <c r="F519" s="790"/>
      <c r="G519" s="27"/>
    </row>
    <row r="520" spans="1:7" x14ac:dyDescent="0.3">
      <c r="A520" s="44"/>
      <c r="B520" s="45"/>
      <c r="C520" s="46"/>
      <c r="D520" s="47"/>
      <c r="E520" s="790"/>
      <c r="F520" s="790"/>
      <c r="G520" s="27"/>
    </row>
    <row r="521" spans="1:7" x14ac:dyDescent="0.3">
      <c r="A521" s="44"/>
      <c r="B521" s="45"/>
      <c r="C521" s="46"/>
      <c r="D521" s="47"/>
      <c r="E521" s="790"/>
      <c r="F521" s="790"/>
      <c r="G521" s="27"/>
    </row>
    <row r="522" spans="1:7" x14ac:dyDescent="0.3">
      <c r="A522" s="44"/>
      <c r="B522" s="45"/>
      <c r="C522" s="46"/>
      <c r="D522" s="47"/>
      <c r="E522" s="790"/>
      <c r="F522" s="790"/>
      <c r="G522" s="27"/>
    </row>
    <row r="523" spans="1:7" x14ac:dyDescent="0.3">
      <c r="A523" s="44"/>
      <c r="B523" s="45"/>
      <c r="C523" s="46"/>
      <c r="D523" s="47"/>
      <c r="E523" s="790"/>
      <c r="F523" s="790"/>
      <c r="G523" s="27"/>
    </row>
    <row r="524" spans="1:7" x14ac:dyDescent="0.3">
      <c r="A524" s="44"/>
      <c r="B524" s="45"/>
      <c r="C524" s="46"/>
      <c r="D524" s="47"/>
      <c r="E524" s="790"/>
      <c r="F524" s="790"/>
      <c r="G524" s="27"/>
    </row>
    <row r="525" spans="1:7" x14ac:dyDescent="0.3">
      <c r="A525" s="44"/>
      <c r="B525" s="45"/>
      <c r="C525" s="46"/>
      <c r="D525" s="47"/>
      <c r="E525" s="790"/>
      <c r="F525" s="790"/>
      <c r="G525" s="27"/>
    </row>
    <row r="526" spans="1:7" x14ac:dyDescent="0.3">
      <c r="A526" s="44"/>
      <c r="B526" s="45"/>
      <c r="C526" s="46"/>
      <c r="D526" s="47"/>
      <c r="E526" s="790"/>
      <c r="F526" s="790"/>
      <c r="G526" s="27"/>
    </row>
    <row r="527" spans="1:7" x14ac:dyDescent="0.3">
      <c r="A527" s="44"/>
      <c r="B527" s="45"/>
      <c r="C527" s="46"/>
      <c r="D527" s="47"/>
      <c r="E527" s="790"/>
      <c r="F527" s="790"/>
      <c r="G527" s="27"/>
    </row>
    <row r="528" spans="1:7" x14ac:dyDescent="0.3">
      <c r="A528" s="44"/>
      <c r="B528" s="45"/>
      <c r="C528" s="46"/>
      <c r="D528" s="47"/>
      <c r="E528" s="790"/>
      <c r="F528" s="790"/>
      <c r="G528" s="27"/>
    </row>
    <row r="529" spans="1:7" x14ac:dyDescent="0.3">
      <c r="A529" s="44"/>
      <c r="B529" s="45"/>
      <c r="C529" s="46"/>
      <c r="D529" s="47"/>
      <c r="E529" s="790"/>
      <c r="F529" s="790"/>
      <c r="G529" s="27"/>
    </row>
    <row r="530" spans="1:7" x14ac:dyDescent="0.3">
      <c r="A530" s="44"/>
      <c r="B530" s="45"/>
      <c r="C530" s="46"/>
      <c r="D530" s="47"/>
      <c r="E530" s="790"/>
      <c r="F530" s="790"/>
      <c r="G530" s="27"/>
    </row>
    <row r="531" spans="1:7" x14ac:dyDescent="0.3">
      <c r="A531" s="44"/>
      <c r="B531" s="45"/>
      <c r="C531" s="46"/>
      <c r="D531" s="47"/>
      <c r="E531" s="790"/>
      <c r="F531" s="790"/>
      <c r="G531" s="27"/>
    </row>
    <row r="532" spans="1:7" x14ac:dyDescent="0.3">
      <c r="A532" s="44"/>
      <c r="B532" s="45"/>
      <c r="C532" s="46"/>
      <c r="D532" s="47"/>
      <c r="E532" s="790"/>
      <c r="F532" s="790"/>
      <c r="G532" s="27"/>
    </row>
    <row r="533" spans="1:7" x14ac:dyDescent="0.3">
      <c r="A533" s="44"/>
      <c r="B533" s="45"/>
      <c r="C533" s="46"/>
      <c r="D533" s="47"/>
      <c r="E533" s="790"/>
      <c r="F533" s="790"/>
      <c r="G533" s="27"/>
    </row>
    <row r="534" spans="1:7" x14ac:dyDescent="0.3">
      <c r="A534" s="44"/>
      <c r="B534" s="45"/>
      <c r="C534" s="46"/>
      <c r="D534" s="47"/>
      <c r="E534" s="790"/>
      <c r="F534" s="790"/>
      <c r="G534" s="27"/>
    </row>
    <row r="535" spans="1:7" x14ac:dyDescent="0.3">
      <c r="A535" s="44"/>
      <c r="B535" s="45"/>
      <c r="C535" s="46"/>
      <c r="D535" s="47"/>
      <c r="E535" s="790"/>
      <c r="F535" s="790"/>
      <c r="G535" s="27"/>
    </row>
    <row r="536" spans="1:7" x14ac:dyDescent="0.3">
      <c r="A536" s="44"/>
      <c r="B536" s="45"/>
      <c r="C536" s="46"/>
      <c r="D536" s="47"/>
      <c r="E536" s="790"/>
      <c r="F536" s="790"/>
      <c r="G536" s="27"/>
    </row>
    <row r="537" spans="1:7" x14ac:dyDescent="0.3">
      <c r="A537" s="44"/>
      <c r="B537" s="45"/>
      <c r="C537" s="46"/>
      <c r="D537" s="47"/>
      <c r="E537" s="790"/>
      <c r="F537" s="790"/>
      <c r="G537" s="27"/>
    </row>
    <row r="538" spans="1:7" x14ac:dyDescent="0.3">
      <c r="A538" s="44"/>
      <c r="B538" s="45"/>
      <c r="C538" s="46"/>
      <c r="D538" s="47"/>
      <c r="E538" s="790"/>
      <c r="F538" s="790"/>
      <c r="G538" s="27"/>
    </row>
    <row r="539" spans="1:7" x14ac:dyDescent="0.3">
      <c r="A539" s="44"/>
      <c r="B539" s="45"/>
      <c r="C539" s="46"/>
      <c r="D539" s="47"/>
      <c r="E539" s="790"/>
      <c r="F539" s="790"/>
      <c r="G539" s="27"/>
    </row>
    <row r="540" spans="1:7" x14ac:dyDescent="0.3">
      <c r="A540" s="44"/>
      <c r="B540" s="45"/>
      <c r="C540" s="46"/>
      <c r="D540" s="47"/>
      <c r="E540" s="790"/>
      <c r="F540" s="790"/>
      <c r="G540" s="27"/>
    </row>
    <row r="541" spans="1:7" x14ac:dyDescent="0.3">
      <c r="A541" s="44"/>
      <c r="B541" s="45"/>
      <c r="C541" s="46"/>
      <c r="D541" s="47"/>
      <c r="E541" s="790"/>
      <c r="F541" s="790"/>
      <c r="G541" s="27"/>
    </row>
    <row r="542" spans="1:7" x14ac:dyDescent="0.3">
      <c r="A542" s="44"/>
      <c r="B542" s="45"/>
      <c r="C542" s="46"/>
      <c r="D542" s="47"/>
      <c r="E542" s="790"/>
      <c r="F542" s="790"/>
      <c r="G542" s="27"/>
    </row>
    <row r="543" spans="1:7" x14ac:dyDescent="0.3">
      <c r="A543" s="44"/>
      <c r="B543" s="45"/>
      <c r="C543" s="46"/>
      <c r="D543" s="47"/>
      <c r="E543" s="790"/>
      <c r="F543" s="790"/>
      <c r="G543" s="27"/>
    </row>
    <row r="544" spans="1:7" x14ac:dyDescent="0.3">
      <c r="A544" s="44"/>
      <c r="B544" s="45"/>
      <c r="C544" s="46"/>
      <c r="D544" s="47"/>
      <c r="E544" s="790"/>
      <c r="F544" s="790"/>
      <c r="G544" s="27"/>
    </row>
    <row r="545" spans="1:7" x14ac:dyDescent="0.3">
      <c r="A545" s="44"/>
      <c r="B545" s="45"/>
      <c r="C545" s="46"/>
      <c r="D545" s="47"/>
      <c r="E545" s="790"/>
      <c r="F545" s="790"/>
      <c r="G545" s="27"/>
    </row>
    <row r="546" spans="1:7" x14ac:dyDescent="0.3">
      <c r="A546" s="44"/>
      <c r="B546" s="45"/>
      <c r="C546" s="46"/>
      <c r="D546" s="47"/>
      <c r="E546" s="790"/>
      <c r="F546" s="790"/>
      <c r="G546" s="27"/>
    </row>
    <row r="547" spans="1:7" x14ac:dyDescent="0.3">
      <c r="A547" s="44"/>
      <c r="B547" s="45"/>
      <c r="C547" s="46"/>
      <c r="D547" s="47"/>
      <c r="E547" s="790"/>
      <c r="F547" s="790"/>
      <c r="G547" s="27"/>
    </row>
    <row r="548" spans="1:7" x14ac:dyDescent="0.3">
      <c r="A548" s="44"/>
      <c r="B548" s="45"/>
      <c r="C548" s="46"/>
      <c r="D548" s="47"/>
      <c r="E548" s="790"/>
      <c r="F548" s="790"/>
      <c r="G548" s="27"/>
    </row>
    <row r="549" spans="1:7" x14ac:dyDescent="0.3">
      <c r="A549" s="44"/>
      <c r="B549" s="45"/>
      <c r="C549" s="46"/>
      <c r="D549" s="47"/>
      <c r="E549" s="790"/>
      <c r="F549" s="790"/>
      <c r="G549" s="27"/>
    </row>
    <row r="550" spans="1:7" x14ac:dyDescent="0.3">
      <c r="A550" s="44"/>
      <c r="B550" s="45"/>
      <c r="C550" s="46"/>
      <c r="D550" s="47"/>
      <c r="E550" s="790"/>
      <c r="F550" s="790"/>
      <c r="G550" s="27"/>
    </row>
    <row r="551" spans="1:7" x14ac:dyDescent="0.3">
      <c r="A551" s="44"/>
      <c r="B551" s="45"/>
      <c r="C551" s="46"/>
      <c r="D551" s="47"/>
      <c r="E551" s="790"/>
      <c r="F551" s="790"/>
      <c r="G551" s="27"/>
    </row>
    <row r="552" spans="1:7" x14ac:dyDescent="0.3">
      <c r="A552" s="44"/>
      <c r="B552" s="45"/>
      <c r="C552" s="46"/>
      <c r="D552" s="47"/>
      <c r="E552" s="790"/>
      <c r="F552" s="790"/>
      <c r="G552" s="27"/>
    </row>
    <row r="553" spans="1:7" x14ac:dyDescent="0.3">
      <c r="A553" s="44"/>
      <c r="B553" s="45"/>
      <c r="C553" s="46"/>
      <c r="D553" s="47"/>
      <c r="E553" s="790"/>
      <c r="F553" s="790"/>
      <c r="G553" s="27"/>
    </row>
    <row r="554" spans="1:7" x14ac:dyDescent="0.3">
      <c r="A554" s="44"/>
      <c r="B554" s="45"/>
      <c r="C554" s="46"/>
      <c r="D554" s="47"/>
      <c r="E554" s="790"/>
      <c r="F554" s="790"/>
      <c r="G554" s="27"/>
    </row>
    <row r="555" spans="1:7" x14ac:dyDescent="0.3">
      <c r="A555" s="44"/>
      <c r="B555" s="45"/>
      <c r="C555" s="46"/>
      <c r="D555" s="47"/>
      <c r="E555" s="790"/>
      <c r="F555" s="790"/>
      <c r="G555" s="27"/>
    </row>
    <row r="556" spans="1:7" x14ac:dyDescent="0.3">
      <c r="A556" s="44"/>
      <c r="B556" s="45"/>
      <c r="C556" s="46"/>
      <c r="D556" s="47"/>
      <c r="E556" s="790"/>
      <c r="F556" s="790"/>
      <c r="G556" s="27"/>
    </row>
    <row r="557" spans="1:7" x14ac:dyDescent="0.3">
      <c r="A557" s="44"/>
      <c r="B557" s="45"/>
      <c r="C557" s="46"/>
      <c r="D557" s="47"/>
      <c r="E557" s="790"/>
      <c r="F557" s="790"/>
      <c r="G557" s="27"/>
    </row>
    <row r="558" spans="1:7" x14ac:dyDescent="0.3">
      <c r="A558" s="44"/>
      <c r="B558" s="45"/>
      <c r="C558" s="46"/>
      <c r="D558" s="47"/>
      <c r="E558" s="790"/>
      <c r="F558" s="790"/>
      <c r="G558" s="27"/>
    </row>
    <row r="559" spans="1:7" x14ac:dyDescent="0.3">
      <c r="A559" s="44"/>
      <c r="B559" s="45"/>
      <c r="C559" s="46"/>
      <c r="D559" s="47"/>
      <c r="E559" s="790"/>
      <c r="F559" s="790"/>
      <c r="G559" s="27"/>
    </row>
    <row r="560" spans="1:7" x14ac:dyDescent="0.3">
      <c r="A560" s="44"/>
      <c r="B560" s="45"/>
      <c r="C560" s="46"/>
      <c r="D560" s="47"/>
      <c r="E560" s="790"/>
      <c r="F560" s="790"/>
      <c r="G560" s="27"/>
    </row>
    <row r="561" spans="1:7" x14ac:dyDescent="0.3">
      <c r="A561" s="44"/>
      <c r="B561" s="45"/>
      <c r="C561" s="46"/>
      <c r="D561" s="47"/>
      <c r="E561" s="790"/>
      <c r="F561" s="790"/>
      <c r="G561" s="27"/>
    </row>
    <row r="562" spans="1:7" x14ac:dyDescent="0.3">
      <c r="A562" s="44"/>
      <c r="B562" s="45"/>
      <c r="C562" s="46"/>
      <c r="D562" s="47"/>
      <c r="E562" s="790"/>
      <c r="F562" s="790"/>
      <c r="G562" s="27"/>
    </row>
    <row r="563" spans="1:7" x14ac:dyDescent="0.3">
      <c r="A563" s="44"/>
      <c r="B563" s="45"/>
      <c r="C563" s="46"/>
      <c r="D563" s="47"/>
      <c r="E563" s="790"/>
      <c r="F563" s="790"/>
      <c r="G563" s="27"/>
    </row>
    <row r="564" spans="1:7" x14ac:dyDescent="0.3">
      <c r="A564" s="44"/>
      <c r="B564" s="45"/>
      <c r="C564" s="46"/>
      <c r="D564" s="47"/>
      <c r="E564" s="790"/>
      <c r="F564" s="790"/>
      <c r="G564" s="27"/>
    </row>
    <row r="565" spans="1:7" x14ac:dyDescent="0.3">
      <c r="A565" s="44"/>
      <c r="B565" s="45"/>
      <c r="C565" s="46"/>
      <c r="D565" s="47"/>
      <c r="E565" s="790"/>
      <c r="F565" s="790"/>
      <c r="G565" s="27"/>
    </row>
    <row r="566" spans="1:7" x14ac:dyDescent="0.3">
      <c r="A566" s="44"/>
      <c r="B566" s="45"/>
      <c r="C566" s="46"/>
      <c r="D566" s="47"/>
      <c r="E566" s="790"/>
      <c r="F566" s="790"/>
      <c r="G566" s="27"/>
    </row>
    <row r="567" spans="1:7" x14ac:dyDescent="0.3">
      <c r="A567" s="44"/>
      <c r="B567" s="45"/>
      <c r="C567" s="46"/>
      <c r="D567" s="47"/>
      <c r="E567" s="790"/>
      <c r="F567" s="790"/>
      <c r="G567" s="27"/>
    </row>
    <row r="568" spans="1:7" x14ac:dyDescent="0.3">
      <c r="A568" s="44"/>
      <c r="B568" s="45"/>
      <c r="C568" s="46"/>
      <c r="D568" s="47"/>
      <c r="E568" s="790"/>
      <c r="F568" s="790"/>
      <c r="G568" s="27"/>
    </row>
    <row r="569" spans="1:7" x14ac:dyDescent="0.3">
      <c r="A569" s="44"/>
      <c r="B569" s="45"/>
      <c r="C569" s="46"/>
      <c r="D569" s="47"/>
      <c r="E569" s="790"/>
      <c r="F569" s="790"/>
      <c r="G569" s="27"/>
    </row>
    <row r="570" spans="1:7" x14ac:dyDescent="0.3">
      <c r="A570" s="44"/>
      <c r="B570" s="45"/>
      <c r="C570" s="46"/>
      <c r="D570" s="47"/>
      <c r="E570" s="790"/>
      <c r="F570" s="790"/>
      <c r="G570" s="27"/>
    </row>
    <row r="571" spans="1:7" x14ac:dyDescent="0.3">
      <c r="A571" s="44"/>
      <c r="B571" s="45"/>
      <c r="C571" s="46"/>
      <c r="D571" s="47"/>
      <c r="E571" s="790"/>
      <c r="F571" s="790"/>
      <c r="G571" s="27"/>
    </row>
    <row r="572" spans="1:7" x14ac:dyDescent="0.3">
      <c r="A572" s="44"/>
      <c r="B572" s="45"/>
      <c r="C572" s="46"/>
      <c r="D572" s="47"/>
      <c r="E572" s="790"/>
      <c r="F572" s="790"/>
      <c r="G572" s="27"/>
    </row>
    <row r="573" spans="1:7" x14ac:dyDescent="0.3">
      <c r="A573" s="44"/>
      <c r="B573" s="45"/>
      <c r="C573" s="46"/>
      <c r="D573" s="47"/>
      <c r="E573" s="790"/>
      <c r="F573" s="790"/>
      <c r="G573" s="27"/>
    </row>
    <row r="574" spans="1:7" x14ac:dyDescent="0.3">
      <c r="A574" s="44"/>
      <c r="B574" s="45"/>
      <c r="C574" s="46"/>
      <c r="D574" s="47"/>
      <c r="E574" s="790"/>
      <c r="F574" s="790"/>
      <c r="G574" s="27"/>
    </row>
    <row r="575" spans="1:7" x14ac:dyDescent="0.3">
      <c r="A575" s="44"/>
      <c r="B575" s="45"/>
      <c r="C575" s="46"/>
      <c r="D575" s="47"/>
      <c r="E575" s="790"/>
      <c r="F575" s="790"/>
      <c r="G575" s="27"/>
    </row>
    <row r="576" spans="1:7" x14ac:dyDescent="0.3">
      <c r="A576" s="44"/>
      <c r="B576" s="45"/>
      <c r="C576" s="46"/>
      <c r="D576" s="47"/>
      <c r="E576" s="790"/>
      <c r="F576" s="790"/>
      <c r="G576" s="27"/>
    </row>
    <row r="577" spans="1:7" x14ac:dyDescent="0.3">
      <c r="A577" s="44"/>
      <c r="B577" s="45"/>
      <c r="C577" s="46"/>
      <c r="D577" s="47"/>
      <c r="E577" s="790"/>
      <c r="F577" s="790"/>
      <c r="G577" s="27"/>
    </row>
    <row r="578" spans="1:7" x14ac:dyDescent="0.3">
      <c r="A578" s="44"/>
      <c r="B578" s="45"/>
      <c r="C578" s="46"/>
      <c r="D578" s="47"/>
      <c r="E578" s="790"/>
      <c r="F578" s="790"/>
      <c r="G578" s="27"/>
    </row>
    <row r="579" spans="1:7" x14ac:dyDescent="0.3">
      <c r="A579" s="44"/>
      <c r="B579" s="45"/>
      <c r="C579" s="46"/>
      <c r="D579" s="47"/>
      <c r="E579" s="790"/>
      <c r="F579" s="790"/>
      <c r="G579" s="27"/>
    </row>
    <row r="580" spans="1:7" x14ac:dyDescent="0.3">
      <c r="A580" s="44"/>
      <c r="B580" s="45"/>
      <c r="C580" s="46"/>
      <c r="D580" s="47"/>
      <c r="E580" s="790"/>
      <c r="F580" s="790"/>
      <c r="G580" s="27"/>
    </row>
    <row r="581" spans="1:7" x14ac:dyDescent="0.3">
      <c r="A581" s="44"/>
      <c r="B581" s="45"/>
      <c r="C581" s="46"/>
      <c r="D581" s="47"/>
      <c r="E581" s="790"/>
      <c r="F581" s="790"/>
      <c r="G581" s="27"/>
    </row>
    <row r="582" spans="1:7" x14ac:dyDescent="0.3">
      <c r="A582" s="44"/>
      <c r="B582" s="45"/>
      <c r="C582" s="46"/>
      <c r="D582" s="47"/>
      <c r="E582" s="790"/>
      <c r="F582" s="790"/>
      <c r="G582" s="27"/>
    </row>
    <row r="583" spans="1:7" x14ac:dyDescent="0.3">
      <c r="A583" s="44"/>
      <c r="B583" s="45"/>
      <c r="C583" s="46"/>
      <c r="D583" s="47"/>
      <c r="E583" s="790"/>
      <c r="F583" s="790"/>
      <c r="G583" s="27"/>
    </row>
    <row r="584" spans="1:7" x14ac:dyDescent="0.3">
      <c r="A584" s="44"/>
      <c r="B584" s="45"/>
      <c r="C584" s="46"/>
      <c r="D584" s="47"/>
      <c r="E584" s="790"/>
      <c r="F584" s="790"/>
      <c r="G584" s="27"/>
    </row>
    <row r="585" spans="1:7" x14ac:dyDescent="0.3">
      <c r="A585" s="44"/>
      <c r="B585" s="45"/>
      <c r="C585" s="46"/>
      <c r="D585" s="47"/>
      <c r="E585" s="790"/>
      <c r="F585" s="790"/>
      <c r="G585" s="27"/>
    </row>
    <row r="586" spans="1:7" x14ac:dyDescent="0.3">
      <c r="A586" s="44"/>
      <c r="B586" s="45"/>
      <c r="C586" s="46"/>
      <c r="D586" s="47"/>
      <c r="E586" s="790"/>
      <c r="F586" s="790"/>
      <c r="G586" s="27"/>
    </row>
    <row r="587" spans="1:7" x14ac:dyDescent="0.3">
      <c r="A587" s="44"/>
      <c r="B587" s="45"/>
      <c r="C587" s="46"/>
      <c r="D587" s="47"/>
      <c r="E587" s="790"/>
      <c r="F587" s="790"/>
      <c r="G587" s="27"/>
    </row>
    <row r="588" spans="1:7" x14ac:dyDescent="0.3">
      <c r="A588" s="44"/>
      <c r="B588" s="45"/>
      <c r="C588" s="46"/>
      <c r="D588" s="47"/>
      <c r="E588" s="790"/>
      <c r="F588" s="790"/>
      <c r="G588" s="27"/>
    </row>
    <row r="589" spans="1:7" x14ac:dyDescent="0.3">
      <c r="A589" s="44"/>
      <c r="B589" s="45"/>
      <c r="C589" s="46"/>
      <c r="D589" s="47"/>
      <c r="E589" s="790"/>
      <c r="F589" s="790"/>
      <c r="G589" s="27"/>
    </row>
    <row r="590" spans="1:7" x14ac:dyDescent="0.3">
      <c r="A590" s="44"/>
      <c r="B590" s="45"/>
      <c r="C590" s="46"/>
      <c r="D590" s="47"/>
      <c r="E590" s="790"/>
      <c r="F590" s="790"/>
      <c r="G590" s="27"/>
    </row>
    <row r="591" spans="1:7" x14ac:dyDescent="0.3">
      <c r="A591" s="44"/>
      <c r="B591" s="45"/>
      <c r="C591" s="46"/>
      <c r="D591" s="47"/>
      <c r="E591" s="790"/>
      <c r="F591" s="790"/>
      <c r="G591" s="27"/>
    </row>
    <row r="592" spans="1:7" x14ac:dyDescent="0.3">
      <c r="A592" s="44"/>
      <c r="B592" s="45"/>
      <c r="C592" s="46"/>
      <c r="D592" s="47"/>
      <c r="E592" s="790"/>
      <c r="F592" s="790"/>
      <c r="G592" s="27"/>
    </row>
    <row r="593" spans="1:7" x14ac:dyDescent="0.3">
      <c r="A593" s="44"/>
      <c r="B593" s="45"/>
      <c r="C593" s="46"/>
      <c r="D593" s="47"/>
      <c r="E593" s="790"/>
      <c r="F593" s="790"/>
      <c r="G593" s="27"/>
    </row>
    <row r="594" spans="1:7" x14ac:dyDescent="0.3">
      <c r="A594" s="44"/>
      <c r="B594" s="45"/>
      <c r="C594" s="46"/>
      <c r="D594" s="47"/>
      <c r="E594" s="790"/>
      <c r="F594" s="790"/>
      <c r="G594" s="27"/>
    </row>
    <row r="595" spans="1:7" x14ac:dyDescent="0.3">
      <c r="A595" s="44"/>
      <c r="B595" s="45"/>
      <c r="C595" s="46"/>
      <c r="D595" s="47"/>
      <c r="E595" s="790"/>
      <c r="F595" s="790"/>
      <c r="G595" s="27"/>
    </row>
    <row r="596" spans="1:7" x14ac:dyDescent="0.3">
      <c r="A596" s="44"/>
      <c r="B596" s="45"/>
      <c r="C596" s="46"/>
      <c r="D596" s="47"/>
      <c r="E596" s="790"/>
      <c r="F596" s="790"/>
      <c r="G596" s="27"/>
    </row>
    <row r="597" spans="1:7" x14ac:dyDescent="0.3">
      <c r="A597" s="44"/>
      <c r="B597" s="45"/>
      <c r="C597" s="46"/>
      <c r="D597" s="47"/>
      <c r="E597" s="790"/>
      <c r="F597" s="790"/>
      <c r="G597" s="27"/>
    </row>
    <row r="598" spans="1:7" x14ac:dyDescent="0.3">
      <c r="A598" s="44"/>
      <c r="B598" s="45"/>
      <c r="C598" s="46"/>
      <c r="D598" s="47"/>
      <c r="E598" s="790"/>
      <c r="F598" s="790"/>
      <c r="G598" s="27"/>
    </row>
    <row r="599" spans="1:7" x14ac:dyDescent="0.3">
      <c r="A599" s="44"/>
      <c r="B599" s="45"/>
      <c r="C599" s="46"/>
      <c r="D599" s="47"/>
      <c r="E599" s="790"/>
      <c r="F599" s="790"/>
      <c r="G599" s="27"/>
    </row>
    <row r="600" spans="1:7" x14ac:dyDescent="0.3">
      <c r="A600" s="44"/>
      <c r="B600" s="45"/>
      <c r="C600" s="46"/>
      <c r="D600" s="47"/>
      <c r="E600" s="790"/>
      <c r="F600" s="790"/>
      <c r="G600" s="27"/>
    </row>
    <row r="601" spans="1:7" x14ac:dyDescent="0.3">
      <c r="A601" s="44"/>
      <c r="B601" s="45"/>
      <c r="C601" s="46"/>
      <c r="D601" s="47"/>
      <c r="E601" s="790"/>
      <c r="F601" s="790"/>
      <c r="G601" s="27"/>
    </row>
    <row r="602" spans="1:7" x14ac:dyDescent="0.3">
      <c r="A602" s="44"/>
      <c r="B602" s="45"/>
      <c r="C602" s="46"/>
      <c r="D602" s="47"/>
      <c r="E602" s="790"/>
      <c r="F602" s="790"/>
      <c r="G602" s="27"/>
    </row>
    <row r="603" spans="1:7" x14ac:dyDescent="0.3">
      <c r="A603" s="44"/>
      <c r="B603" s="45"/>
      <c r="C603" s="46"/>
      <c r="D603" s="47"/>
      <c r="E603" s="790"/>
      <c r="F603" s="790"/>
      <c r="G603" s="27"/>
    </row>
    <row r="604" spans="1:7" x14ac:dyDescent="0.3">
      <c r="A604" s="44"/>
      <c r="B604" s="45"/>
      <c r="C604" s="46"/>
      <c r="D604" s="47"/>
      <c r="E604" s="790"/>
      <c r="F604" s="790"/>
      <c r="G604" s="27"/>
    </row>
    <row r="605" spans="1:7" x14ac:dyDescent="0.3">
      <c r="A605" s="44"/>
      <c r="B605" s="45"/>
      <c r="C605" s="46"/>
      <c r="D605" s="47"/>
      <c r="E605" s="790"/>
      <c r="F605" s="790"/>
      <c r="G605" s="27"/>
    </row>
    <row r="606" spans="1:7" x14ac:dyDescent="0.3">
      <c r="A606" s="44"/>
      <c r="B606" s="45"/>
      <c r="C606" s="46"/>
      <c r="D606" s="47"/>
      <c r="E606" s="790"/>
      <c r="F606" s="790"/>
      <c r="G606" s="27"/>
    </row>
    <row r="607" spans="1:7" x14ac:dyDescent="0.3">
      <c r="A607" s="44"/>
      <c r="B607" s="45"/>
      <c r="C607" s="46"/>
      <c r="D607" s="47"/>
      <c r="E607" s="790"/>
      <c r="F607" s="790"/>
      <c r="G607" s="27"/>
    </row>
    <row r="608" spans="1:7" x14ac:dyDescent="0.3">
      <c r="A608" s="44"/>
      <c r="B608" s="45"/>
      <c r="C608" s="46"/>
      <c r="D608" s="47"/>
      <c r="E608" s="790"/>
      <c r="F608" s="790"/>
      <c r="G608" s="27"/>
    </row>
    <row r="609" spans="1:7" x14ac:dyDescent="0.3">
      <c r="A609" s="44"/>
      <c r="B609" s="45"/>
      <c r="C609" s="46"/>
      <c r="D609" s="47"/>
      <c r="E609" s="790"/>
      <c r="F609" s="790"/>
      <c r="G609" s="27"/>
    </row>
    <row r="610" spans="1:7" x14ac:dyDescent="0.3">
      <c r="A610" s="44"/>
      <c r="B610" s="45"/>
      <c r="C610" s="46"/>
      <c r="D610" s="47"/>
      <c r="E610" s="790"/>
      <c r="F610" s="790"/>
      <c r="G610" s="27"/>
    </row>
    <row r="611" spans="1:7" x14ac:dyDescent="0.3">
      <c r="A611" s="44"/>
      <c r="B611" s="45"/>
      <c r="C611" s="46"/>
      <c r="D611" s="47"/>
      <c r="E611" s="790"/>
      <c r="F611" s="790"/>
      <c r="G611" s="27"/>
    </row>
    <row r="612" spans="1:7" x14ac:dyDescent="0.3">
      <c r="A612" s="44"/>
      <c r="B612" s="45"/>
      <c r="C612" s="46"/>
      <c r="D612" s="47"/>
      <c r="E612" s="790"/>
      <c r="F612" s="790"/>
      <c r="G612" s="27"/>
    </row>
    <row r="613" spans="1:7" x14ac:dyDescent="0.3">
      <c r="A613" s="44"/>
      <c r="B613" s="45"/>
      <c r="C613" s="46"/>
      <c r="D613" s="47"/>
      <c r="E613" s="790"/>
      <c r="F613" s="790"/>
      <c r="G613" s="27"/>
    </row>
    <row r="614" spans="1:7" x14ac:dyDescent="0.3">
      <c r="A614" s="44"/>
      <c r="B614" s="45"/>
      <c r="C614" s="46"/>
      <c r="D614" s="47"/>
      <c r="E614" s="790"/>
      <c r="F614" s="790"/>
      <c r="G614" s="27"/>
    </row>
    <row r="615" spans="1:7" x14ac:dyDescent="0.3">
      <c r="A615" s="44"/>
      <c r="B615" s="45"/>
      <c r="C615" s="46"/>
      <c r="D615" s="47"/>
      <c r="E615" s="790"/>
      <c r="F615" s="790"/>
      <c r="G615" s="27"/>
    </row>
    <row r="616" spans="1:7" x14ac:dyDescent="0.3">
      <c r="A616" s="44"/>
      <c r="B616" s="45"/>
      <c r="C616" s="46"/>
      <c r="D616" s="47"/>
      <c r="E616" s="790"/>
      <c r="F616" s="790"/>
      <c r="G616" s="27"/>
    </row>
    <row r="617" spans="1:7" x14ac:dyDescent="0.3">
      <c r="A617" s="44"/>
      <c r="B617" s="45"/>
      <c r="C617" s="46"/>
      <c r="D617" s="47"/>
      <c r="E617" s="790"/>
      <c r="F617" s="790"/>
      <c r="G617" s="27"/>
    </row>
    <row r="618" spans="1:7" x14ac:dyDescent="0.3">
      <c r="A618" s="44"/>
      <c r="B618" s="45"/>
      <c r="C618" s="46"/>
      <c r="D618" s="47"/>
      <c r="E618" s="790"/>
      <c r="F618" s="790"/>
      <c r="G618" s="27"/>
    </row>
    <row r="619" spans="1:7" x14ac:dyDescent="0.3">
      <c r="A619" s="44"/>
      <c r="B619" s="45"/>
      <c r="C619" s="46"/>
      <c r="D619" s="47"/>
      <c r="E619" s="790"/>
      <c r="F619" s="790"/>
      <c r="G619" s="27"/>
    </row>
    <row r="620" spans="1:7" x14ac:dyDescent="0.3">
      <c r="A620" s="44"/>
      <c r="B620" s="45"/>
      <c r="C620" s="46"/>
      <c r="D620" s="47"/>
      <c r="E620" s="790"/>
      <c r="F620" s="790"/>
      <c r="G620" s="27"/>
    </row>
    <row r="621" spans="1:7" x14ac:dyDescent="0.3">
      <c r="A621" s="44"/>
      <c r="B621" s="45"/>
      <c r="C621" s="46"/>
      <c r="D621" s="47"/>
      <c r="E621" s="790"/>
      <c r="F621" s="790"/>
      <c r="G621" s="27"/>
    </row>
    <row r="622" spans="1:7" x14ac:dyDescent="0.3">
      <c r="A622" s="44"/>
      <c r="B622" s="45"/>
      <c r="C622" s="46"/>
      <c r="D622" s="47"/>
      <c r="E622" s="790"/>
      <c r="F622" s="790"/>
      <c r="G622" s="27"/>
    </row>
    <row r="623" spans="1:7" x14ac:dyDescent="0.3">
      <c r="A623" s="44"/>
      <c r="B623" s="45"/>
      <c r="C623" s="46"/>
      <c r="D623" s="47"/>
      <c r="E623" s="790"/>
      <c r="F623" s="790"/>
      <c r="G623" s="27"/>
    </row>
    <row r="624" spans="1:7" x14ac:dyDescent="0.3">
      <c r="A624" s="44"/>
      <c r="B624" s="45"/>
      <c r="C624" s="46"/>
      <c r="D624" s="47"/>
      <c r="E624" s="790"/>
      <c r="F624" s="790"/>
      <c r="G624" s="27"/>
    </row>
    <row r="625" spans="1:7" x14ac:dyDescent="0.3">
      <c r="A625" s="44"/>
      <c r="B625" s="45"/>
      <c r="C625" s="46"/>
      <c r="D625" s="47"/>
      <c r="E625" s="790"/>
      <c r="F625" s="790"/>
      <c r="G625" s="27"/>
    </row>
    <row r="626" spans="1:7" x14ac:dyDescent="0.3">
      <c r="A626" s="44"/>
      <c r="B626" s="45"/>
      <c r="C626" s="46"/>
      <c r="D626" s="47"/>
      <c r="E626" s="790"/>
      <c r="F626" s="790"/>
      <c r="G626" s="27"/>
    </row>
    <row r="627" spans="1:7" x14ac:dyDescent="0.3">
      <c r="A627" s="44"/>
      <c r="B627" s="45"/>
      <c r="C627" s="46"/>
      <c r="D627" s="47"/>
      <c r="E627" s="790"/>
      <c r="F627" s="790"/>
      <c r="G627" s="27"/>
    </row>
    <row r="628" spans="1:7" x14ac:dyDescent="0.3">
      <c r="A628" s="44"/>
      <c r="B628" s="45"/>
      <c r="C628" s="46"/>
      <c r="D628" s="47"/>
      <c r="E628" s="790"/>
      <c r="F628" s="790"/>
      <c r="G628" s="27"/>
    </row>
    <row r="629" spans="1:7" x14ac:dyDescent="0.3">
      <c r="A629" s="44"/>
      <c r="B629" s="45"/>
      <c r="C629" s="46"/>
      <c r="D629" s="47"/>
      <c r="E629" s="790"/>
      <c r="F629" s="790"/>
      <c r="G629" s="27"/>
    </row>
    <row r="630" spans="1:7" x14ac:dyDescent="0.3">
      <c r="A630" s="44"/>
      <c r="B630" s="45"/>
      <c r="C630" s="46"/>
      <c r="D630" s="47"/>
      <c r="E630" s="790"/>
      <c r="F630" s="790"/>
      <c r="G630" s="27"/>
    </row>
    <row r="631" spans="1:7" x14ac:dyDescent="0.3">
      <c r="A631" s="44"/>
      <c r="B631" s="45"/>
      <c r="C631" s="46"/>
      <c r="D631" s="47"/>
      <c r="E631" s="790"/>
      <c r="F631" s="790"/>
      <c r="G631" s="27"/>
    </row>
    <row r="632" spans="1:7" x14ac:dyDescent="0.3">
      <c r="A632" s="44"/>
      <c r="B632" s="45"/>
      <c r="C632" s="46"/>
      <c r="D632" s="47"/>
      <c r="E632" s="790"/>
      <c r="F632" s="790"/>
      <c r="G632" s="27"/>
    </row>
    <row r="633" spans="1:7" x14ac:dyDescent="0.3">
      <c r="A633" s="44"/>
      <c r="B633" s="45"/>
      <c r="C633" s="46"/>
      <c r="D633" s="47"/>
      <c r="E633" s="790"/>
      <c r="F633" s="790"/>
      <c r="G633" s="27"/>
    </row>
    <row r="634" spans="1:7" x14ac:dyDescent="0.3">
      <c r="A634" s="44"/>
      <c r="B634" s="45"/>
      <c r="C634" s="46"/>
      <c r="D634" s="47"/>
      <c r="E634" s="790"/>
      <c r="F634" s="790"/>
      <c r="G634" s="27"/>
    </row>
    <row r="635" spans="1:7" x14ac:dyDescent="0.3">
      <c r="A635" s="44"/>
      <c r="B635" s="45"/>
      <c r="C635" s="46"/>
      <c r="D635" s="47"/>
      <c r="E635" s="790"/>
      <c r="F635" s="790"/>
      <c r="G635" s="27"/>
    </row>
    <row r="636" spans="1:7" x14ac:dyDescent="0.3">
      <c r="A636" s="44"/>
      <c r="B636" s="45"/>
      <c r="C636" s="46"/>
      <c r="D636" s="47"/>
      <c r="E636" s="790"/>
      <c r="F636" s="790"/>
      <c r="G636" s="27"/>
    </row>
    <row r="637" spans="1:7" x14ac:dyDescent="0.3">
      <c r="A637" s="44"/>
      <c r="B637" s="45"/>
      <c r="C637" s="46"/>
      <c r="D637" s="47"/>
      <c r="E637" s="790"/>
      <c r="F637" s="790"/>
      <c r="G637" s="27"/>
    </row>
    <row r="638" spans="1:7" x14ac:dyDescent="0.3">
      <c r="A638" s="44"/>
      <c r="B638" s="45"/>
      <c r="C638" s="46"/>
      <c r="D638" s="47"/>
      <c r="E638" s="790"/>
      <c r="F638" s="790"/>
      <c r="G638" s="27"/>
    </row>
    <row r="639" spans="1:7" x14ac:dyDescent="0.3">
      <c r="A639" s="44"/>
      <c r="B639" s="45"/>
      <c r="C639" s="46"/>
      <c r="D639" s="47"/>
      <c r="E639" s="790"/>
      <c r="F639" s="790"/>
      <c r="G639" s="27"/>
    </row>
    <row r="640" spans="1:7" x14ac:dyDescent="0.3">
      <c r="A640" s="44"/>
      <c r="B640" s="45"/>
      <c r="C640" s="46"/>
      <c r="D640" s="47"/>
      <c r="E640" s="790"/>
      <c r="F640" s="790"/>
      <c r="G640" s="27"/>
    </row>
    <row r="641" spans="1:7" x14ac:dyDescent="0.3">
      <c r="A641" s="44"/>
      <c r="B641" s="45"/>
      <c r="C641" s="46"/>
      <c r="D641" s="47"/>
      <c r="E641" s="790"/>
      <c r="F641" s="790"/>
      <c r="G641" s="27"/>
    </row>
    <row r="642" spans="1:7" x14ac:dyDescent="0.3">
      <c r="A642" s="44"/>
      <c r="B642" s="45"/>
      <c r="C642" s="46"/>
      <c r="D642" s="47"/>
      <c r="E642" s="790"/>
      <c r="F642" s="790"/>
      <c r="G642" s="27"/>
    </row>
    <row r="643" spans="1:7" x14ac:dyDescent="0.3">
      <c r="A643" s="44"/>
      <c r="B643" s="45"/>
      <c r="C643" s="46"/>
      <c r="D643" s="47"/>
      <c r="E643" s="790"/>
      <c r="F643" s="790"/>
      <c r="G643" s="27"/>
    </row>
    <row r="644" spans="1:7" x14ac:dyDescent="0.3">
      <c r="A644" s="44"/>
      <c r="B644" s="45"/>
      <c r="C644" s="46"/>
      <c r="D644" s="47"/>
      <c r="E644" s="790"/>
      <c r="F644" s="790"/>
      <c r="G644" s="27"/>
    </row>
    <row r="645" spans="1:7" x14ac:dyDescent="0.3">
      <c r="A645" s="44"/>
      <c r="B645" s="45"/>
      <c r="C645" s="46"/>
      <c r="D645" s="47"/>
      <c r="E645" s="790"/>
      <c r="F645" s="790"/>
      <c r="G645" s="27"/>
    </row>
    <row r="646" spans="1:7" x14ac:dyDescent="0.3">
      <c r="A646" s="44"/>
      <c r="B646" s="45"/>
      <c r="C646" s="46"/>
      <c r="D646" s="47"/>
      <c r="E646" s="790"/>
      <c r="F646" s="790"/>
      <c r="G646" s="27"/>
    </row>
    <row r="647" spans="1:7" x14ac:dyDescent="0.3">
      <c r="A647" s="44"/>
      <c r="B647" s="45"/>
      <c r="C647" s="46"/>
      <c r="D647" s="47"/>
      <c r="E647" s="790"/>
      <c r="F647" s="790"/>
      <c r="G647" s="27"/>
    </row>
    <row r="648" spans="1:7" x14ac:dyDescent="0.3">
      <c r="A648" s="44"/>
      <c r="B648" s="45"/>
      <c r="C648" s="46"/>
      <c r="D648" s="47"/>
      <c r="E648" s="790"/>
      <c r="F648" s="790"/>
      <c r="G648" s="27"/>
    </row>
    <row r="649" spans="1:7" x14ac:dyDescent="0.3">
      <c r="A649" s="44"/>
      <c r="B649" s="45"/>
      <c r="C649" s="46"/>
      <c r="D649" s="47"/>
      <c r="E649" s="790"/>
      <c r="F649" s="790"/>
      <c r="G649" s="27"/>
    </row>
    <row r="650" spans="1:7" x14ac:dyDescent="0.3">
      <c r="A650" s="44"/>
      <c r="B650" s="45"/>
      <c r="C650" s="46"/>
      <c r="D650" s="47"/>
      <c r="E650" s="790"/>
      <c r="F650" s="790"/>
      <c r="G650" s="27"/>
    </row>
    <row r="651" spans="1:7" x14ac:dyDescent="0.3">
      <c r="A651" s="44"/>
      <c r="B651" s="45"/>
      <c r="C651" s="46"/>
      <c r="D651" s="47"/>
      <c r="E651" s="790"/>
      <c r="F651" s="790"/>
      <c r="G651" s="27"/>
    </row>
    <row r="652" spans="1:7" x14ac:dyDescent="0.3">
      <c r="A652" s="44"/>
      <c r="B652" s="45"/>
      <c r="C652" s="46"/>
      <c r="D652" s="47"/>
      <c r="E652" s="790"/>
      <c r="F652" s="790"/>
      <c r="G652" s="27"/>
    </row>
    <row r="653" spans="1:7" x14ac:dyDescent="0.3">
      <c r="A653" s="44"/>
      <c r="B653" s="45"/>
      <c r="C653" s="46"/>
      <c r="D653" s="47"/>
      <c r="E653" s="790"/>
      <c r="F653" s="790"/>
      <c r="G653" s="27"/>
    </row>
    <row r="654" spans="1:7" x14ac:dyDescent="0.3">
      <c r="A654" s="44"/>
      <c r="B654" s="45"/>
      <c r="C654" s="46"/>
      <c r="D654" s="47"/>
      <c r="E654" s="790"/>
      <c r="F654" s="790"/>
      <c r="G654" s="27"/>
    </row>
    <row r="655" spans="1:7" x14ac:dyDescent="0.3">
      <c r="A655" s="44"/>
      <c r="B655" s="45"/>
      <c r="C655" s="46"/>
      <c r="D655" s="47"/>
      <c r="E655" s="790"/>
      <c r="F655" s="790"/>
      <c r="G655" s="27"/>
    </row>
    <row r="656" spans="1:7" x14ac:dyDescent="0.3">
      <c r="A656" s="44"/>
      <c r="B656" s="45"/>
      <c r="C656" s="46"/>
      <c r="D656" s="47"/>
      <c r="E656" s="790"/>
      <c r="F656" s="790"/>
      <c r="G656" s="27"/>
    </row>
    <row r="657" spans="1:7" x14ac:dyDescent="0.3">
      <c r="A657" s="44"/>
      <c r="B657" s="45"/>
      <c r="C657" s="46"/>
      <c r="D657" s="47"/>
      <c r="E657" s="790"/>
      <c r="F657" s="790"/>
      <c r="G657" s="27"/>
    </row>
    <row r="658" spans="1:7" x14ac:dyDescent="0.3">
      <c r="A658" s="44"/>
      <c r="B658" s="45"/>
      <c r="C658" s="46"/>
      <c r="D658" s="47"/>
      <c r="E658" s="790"/>
      <c r="F658" s="790"/>
      <c r="G658" s="27"/>
    </row>
    <row r="659" spans="1:7" x14ac:dyDescent="0.3">
      <c r="A659" s="44"/>
      <c r="B659" s="45"/>
      <c r="C659" s="46"/>
      <c r="D659" s="47"/>
      <c r="E659" s="790"/>
      <c r="F659" s="790"/>
      <c r="G659" s="27"/>
    </row>
    <row r="660" spans="1:7" x14ac:dyDescent="0.3">
      <c r="A660" s="44"/>
      <c r="B660" s="45"/>
      <c r="C660" s="46"/>
      <c r="D660" s="47"/>
      <c r="E660" s="790"/>
      <c r="F660" s="790"/>
      <c r="G660" s="27"/>
    </row>
    <row r="661" spans="1:7" x14ac:dyDescent="0.3">
      <c r="A661" s="44"/>
      <c r="B661" s="45"/>
      <c r="C661" s="46"/>
      <c r="D661" s="47"/>
      <c r="E661" s="790"/>
      <c r="F661" s="790"/>
      <c r="G661" s="27"/>
    </row>
    <row r="662" spans="1:7" x14ac:dyDescent="0.3">
      <c r="A662" s="44"/>
      <c r="B662" s="45"/>
      <c r="C662" s="46"/>
      <c r="D662" s="47"/>
      <c r="E662" s="790"/>
      <c r="F662" s="790"/>
      <c r="G662" s="27"/>
    </row>
    <row r="663" spans="1:7" x14ac:dyDescent="0.3">
      <c r="A663" s="44"/>
      <c r="B663" s="45"/>
      <c r="C663" s="46"/>
      <c r="D663" s="47"/>
      <c r="E663" s="790"/>
      <c r="F663" s="790"/>
      <c r="G663" s="27"/>
    </row>
    <row r="664" spans="1:7" x14ac:dyDescent="0.3">
      <c r="A664" s="44"/>
      <c r="B664" s="45"/>
      <c r="C664" s="46"/>
      <c r="D664" s="47"/>
      <c r="E664" s="790"/>
      <c r="F664" s="790"/>
      <c r="G664" s="27"/>
    </row>
    <row r="665" spans="1:7" x14ac:dyDescent="0.3">
      <c r="A665" s="44"/>
      <c r="B665" s="45"/>
      <c r="C665" s="46"/>
      <c r="D665" s="47"/>
      <c r="E665" s="790"/>
      <c r="F665" s="790"/>
      <c r="G665" s="27"/>
    </row>
    <row r="666" spans="1:7" x14ac:dyDescent="0.3">
      <c r="A666" s="44"/>
      <c r="B666" s="45"/>
      <c r="C666" s="46"/>
      <c r="D666" s="47"/>
      <c r="E666" s="790"/>
      <c r="F666" s="790"/>
      <c r="G666" s="27"/>
    </row>
    <row r="667" spans="1:7" x14ac:dyDescent="0.3">
      <c r="A667" s="44"/>
      <c r="B667" s="45"/>
      <c r="C667" s="46"/>
      <c r="D667" s="47"/>
      <c r="E667" s="790"/>
      <c r="F667" s="790"/>
      <c r="G667" s="27"/>
    </row>
    <row r="668" spans="1:7" x14ac:dyDescent="0.3">
      <c r="A668" s="44"/>
      <c r="B668" s="45"/>
      <c r="C668" s="46"/>
      <c r="D668" s="47"/>
      <c r="E668" s="790"/>
      <c r="F668" s="790"/>
      <c r="G668" s="27"/>
    </row>
    <row r="669" spans="1:7" x14ac:dyDescent="0.3">
      <c r="A669" s="44"/>
      <c r="B669" s="45"/>
      <c r="C669" s="46"/>
      <c r="D669" s="47"/>
      <c r="E669" s="790"/>
      <c r="F669" s="790"/>
      <c r="G669" s="27"/>
    </row>
    <row r="670" spans="1:7" x14ac:dyDescent="0.3">
      <c r="A670" s="44"/>
      <c r="B670" s="45"/>
      <c r="C670" s="46"/>
      <c r="D670" s="47"/>
      <c r="E670" s="790"/>
      <c r="F670" s="790"/>
      <c r="G670" s="27"/>
    </row>
    <row r="671" spans="1:7" x14ac:dyDescent="0.3">
      <c r="A671" s="44"/>
      <c r="B671" s="45"/>
      <c r="C671" s="46"/>
      <c r="D671" s="47"/>
      <c r="E671" s="790"/>
      <c r="F671" s="790"/>
      <c r="G671" s="27"/>
    </row>
    <row r="672" spans="1:7" x14ac:dyDescent="0.3">
      <c r="A672" s="44"/>
      <c r="B672" s="45"/>
      <c r="C672" s="46"/>
      <c r="D672" s="47"/>
      <c r="E672" s="790"/>
      <c r="F672" s="790"/>
      <c r="G672" s="27"/>
    </row>
    <row r="673" spans="1:7" x14ac:dyDescent="0.3">
      <c r="A673" s="44"/>
      <c r="B673" s="45"/>
      <c r="C673" s="46"/>
      <c r="D673" s="47"/>
      <c r="E673" s="790"/>
      <c r="F673" s="790"/>
      <c r="G673" s="27"/>
    </row>
    <row r="674" spans="1:7" x14ac:dyDescent="0.3">
      <c r="A674" s="44"/>
      <c r="B674" s="45"/>
      <c r="C674" s="46"/>
      <c r="D674" s="47"/>
      <c r="E674" s="790"/>
      <c r="F674" s="790"/>
      <c r="G674" s="27"/>
    </row>
    <row r="675" spans="1:7" x14ac:dyDescent="0.3">
      <c r="A675" s="44"/>
      <c r="B675" s="45"/>
      <c r="C675" s="46"/>
      <c r="D675" s="47"/>
      <c r="E675" s="790"/>
      <c r="F675" s="790"/>
      <c r="G675" s="27"/>
    </row>
    <row r="676" spans="1:7" x14ac:dyDescent="0.3">
      <c r="A676" s="44"/>
      <c r="B676" s="45"/>
      <c r="C676" s="46"/>
      <c r="D676" s="47"/>
      <c r="E676" s="790"/>
      <c r="F676" s="790"/>
      <c r="G676" s="27"/>
    </row>
    <row r="677" spans="1:7" x14ac:dyDescent="0.3">
      <c r="A677" s="44"/>
      <c r="B677" s="45"/>
      <c r="C677" s="46"/>
      <c r="D677" s="47"/>
      <c r="E677" s="790"/>
      <c r="F677" s="790"/>
      <c r="G677" s="27"/>
    </row>
    <row r="678" spans="1:7" x14ac:dyDescent="0.3">
      <c r="A678" s="44"/>
      <c r="B678" s="45"/>
      <c r="C678" s="46"/>
      <c r="D678" s="47"/>
      <c r="E678" s="790"/>
      <c r="F678" s="790"/>
      <c r="G678" s="27"/>
    </row>
    <row r="679" spans="1:7" x14ac:dyDescent="0.3">
      <c r="A679" s="44"/>
      <c r="B679" s="45"/>
      <c r="C679" s="46"/>
      <c r="D679" s="47"/>
      <c r="E679" s="790"/>
      <c r="F679" s="790"/>
      <c r="G679" s="27"/>
    </row>
    <row r="680" spans="1:7" x14ac:dyDescent="0.3">
      <c r="A680" s="44"/>
      <c r="B680" s="45"/>
      <c r="C680" s="46"/>
      <c r="D680" s="47"/>
      <c r="E680" s="790"/>
      <c r="F680" s="790"/>
      <c r="G680" s="27"/>
    </row>
    <row r="681" spans="1:7" x14ac:dyDescent="0.3">
      <c r="A681" s="44"/>
      <c r="B681" s="45"/>
      <c r="C681" s="46"/>
      <c r="D681" s="47"/>
      <c r="E681" s="790"/>
      <c r="F681" s="790"/>
      <c r="G681" s="27"/>
    </row>
    <row r="682" spans="1:7" x14ac:dyDescent="0.3">
      <c r="A682" s="44"/>
      <c r="B682" s="45"/>
      <c r="C682" s="46"/>
      <c r="D682" s="47"/>
      <c r="E682" s="790"/>
      <c r="F682" s="790"/>
      <c r="G682" s="27"/>
    </row>
    <row r="683" spans="1:7" x14ac:dyDescent="0.3">
      <c r="A683" s="44"/>
      <c r="B683" s="45"/>
      <c r="C683" s="46"/>
      <c r="D683" s="47"/>
      <c r="E683" s="790"/>
      <c r="F683" s="790"/>
      <c r="G683" s="27"/>
    </row>
    <row r="684" spans="1:7" x14ac:dyDescent="0.3">
      <c r="A684" s="44"/>
      <c r="B684" s="45"/>
      <c r="C684" s="46"/>
      <c r="D684" s="47"/>
      <c r="E684" s="790"/>
      <c r="F684" s="790"/>
      <c r="G684" s="27"/>
    </row>
    <row r="685" spans="1:7" x14ac:dyDescent="0.3">
      <c r="A685" s="44"/>
      <c r="B685" s="45"/>
      <c r="C685" s="46"/>
      <c r="D685" s="47"/>
      <c r="E685" s="790"/>
      <c r="F685" s="790"/>
      <c r="G685" s="27"/>
    </row>
    <row r="686" spans="1:7" x14ac:dyDescent="0.3">
      <c r="A686" s="44"/>
      <c r="B686" s="45"/>
      <c r="C686" s="46"/>
      <c r="D686" s="47"/>
      <c r="E686" s="790"/>
      <c r="F686" s="790"/>
      <c r="G686" s="27"/>
    </row>
    <row r="687" spans="1:7" x14ac:dyDescent="0.3">
      <c r="A687" s="44"/>
      <c r="B687" s="45"/>
      <c r="C687" s="46"/>
      <c r="D687" s="47"/>
      <c r="E687" s="790"/>
      <c r="F687" s="790"/>
      <c r="G687" s="27"/>
    </row>
    <row r="688" spans="1:7" x14ac:dyDescent="0.3">
      <c r="A688" s="44"/>
      <c r="B688" s="45"/>
      <c r="C688" s="46"/>
      <c r="D688" s="47"/>
      <c r="E688" s="790"/>
      <c r="F688" s="790"/>
      <c r="G688" s="27"/>
    </row>
    <row r="689" spans="1:7" x14ac:dyDescent="0.3">
      <c r="A689" s="44"/>
      <c r="B689" s="45"/>
      <c r="C689" s="46"/>
      <c r="D689" s="47"/>
      <c r="E689" s="790"/>
      <c r="F689" s="790"/>
      <c r="G689" s="27"/>
    </row>
    <row r="690" spans="1:7" x14ac:dyDescent="0.3">
      <c r="A690" s="44"/>
      <c r="B690" s="45"/>
      <c r="C690" s="46"/>
      <c r="D690" s="47"/>
      <c r="E690" s="790"/>
      <c r="F690" s="790"/>
      <c r="G690" s="27"/>
    </row>
    <row r="691" spans="1:7" x14ac:dyDescent="0.3">
      <c r="A691" s="44"/>
      <c r="B691" s="45"/>
      <c r="C691" s="46"/>
      <c r="D691" s="47"/>
      <c r="E691" s="790"/>
      <c r="F691" s="790"/>
      <c r="G691" s="27"/>
    </row>
    <row r="692" spans="1:7" x14ac:dyDescent="0.3">
      <c r="A692" s="44"/>
      <c r="B692" s="45"/>
      <c r="C692" s="46"/>
      <c r="D692" s="47"/>
      <c r="E692" s="790"/>
      <c r="F692" s="790"/>
      <c r="G692" s="27"/>
    </row>
    <row r="693" spans="1:7" x14ac:dyDescent="0.3">
      <c r="A693" s="44"/>
      <c r="B693" s="45"/>
      <c r="C693" s="46"/>
      <c r="D693" s="47"/>
      <c r="E693" s="790"/>
      <c r="F693" s="790"/>
      <c r="G693" s="27"/>
    </row>
    <row r="694" spans="1:7" x14ac:dyDescent="0.3">
      <c r="A694" s="44"/>
      <c r="B694" s="45"/>
      <c r="C694" s="46"/>
      <c r="D694" s="47"/>
      <c r="E694" s="790"/>
      <c r="F694" s="790"/>
      <c r="G694" s="27"/>
    </row>
    <row r="695" spans="1:7" x14ac:dyDescent="0.3">
      <c r="A695" s="44"/>
      <c r="B695" s="45"/>
      <c r="C695" s="46"/>
      <c r="D695" s="47"/>
      <c r="E695" s="790"/>
      <c r="F695" s="790"/>
      <c r="G695" s="27"/>
    </row>
    <row r="696" spans="1:7" x14ac:dyDescent="0.3">
      <c r="A696" s="44"/>
      <c r="B696" s="45"/>
      <c r="C696" s="46"/>
      <c r="D696" s="47"/>
      <c r="E696" s="790"/>
      <c r="F696" s="790"/>
      <c r="G696" s="27"/>
    </row>
    <row r="697" spans="1:7" x14ac:dyDescent="0.3">
      <c r="A697" s="44"/>
      <c r="B697" s="45"/>
      <c r="C697" s="46"/>
      <c r="D697" s="47"/>
      <c r="E697" s="790"/>
      <c r="F697" s="790"/>
      <c r="G697" s="27"/>
    </row>
    <row r="698" spans="1:7" x14ac:dyDescent="0.3">
      <c r="A698" s="44"/>
      <c r="B698" s="45"/>
      <c r="C698" s="46"/>
      <c r="D698" s="47"/>
      <c r="E698" s="790"/>
      <c r="F698" s="790"/>
      <c r="G698" s="27"/>
    </row>
    <row r="699" spans="1:7" x14ac:dyDescent="0.3">
      <c r="A699" s="44"/>
      <c r="B699" s="45"/>
      <c r="C699" s="46"/>
      <c r="D699" s="47"/>
      <c r="E699" s="790"/>
      <c r="F699" s="790"/>
      <c r="G699" s="27"/>
    </row>
    <row r="700" spans="1:7" x14ac:dyDescent="0.3">
      <c r="A700" s="44"/>
      <c r="B700" s="45"/>
      <c r="C700" s="46"/>
      <c r="D700" s="47"/>
      <c r="E700" s="790"/>
      <c r="F700" s="790"/>
      <c r="G700" s="27"/>
    </row>
    <row r="701" spans="1:7" x14ac:dyDescent="0.3">
      <c r="A701" s="44"/>
      <c r="B701" s="45"/>
      <c r="C701" s="46"/>
      <c r="D701" s="47"/>
      <c r="E701" s="790"/>
      <c r="F701" s="790"/>
      <c r="G701" s="27"/>
    </row>
    <row r="702" spans="1:7" x14ac:dyDescent="0.3">
      <c r="A702" s="44"/>
      <c r="B702" s="45"/>
      <c r="C702" s="46"/>
      <c r="D702" s="47"/>
      <c r="E702" s="790"/>
      <c r="F702" s="790"/>
      <c r="G702" s="27"/>
    </row>
    <row r="703" spans="1:7" x14ac:dyDescent="0.3">
      <c r="A703" s="44"/>
      <c r="B703" s="45"/>
      <c r="C703" s="46"/>
      <c r="D703" s="47"/>
      <c r="E703" s="790"/>
      <c r="F703" s="790"/>
      <c r="G703" s="27"/>
    </row>
    <row r="704" spans="1:7" x14ac:dyDescent="0.3">
      <c r="A704" s="44"/>
      <c r="B704" s="45"/>
      <c r="C704" s="46"/>
      <c r="D704" s="47"/>
      <c r="E704" s="790"/>
      <c r="F704" s="790"/>
      <c r="G704" s="27"/>
    </row>
    <row r="705" spans="1:7" x14ac:dyDescent="0.3">
      <c r="A705" s="44"/>
      <c r="B705" s="45"/>
      <c r="C705" s="46"/>
      <c r="D705" s="47"/>
      <c r="E705" s="790"/>
      <c r="F705" s="790"/>
      <c r="G705" s="27"/>
    </row>
    <row r="706" spans="1:7" x14ac:dyDescent="0.3">
      <c r="A706" s="44"/>
      <c r="B706" s="45"/>
      <c r="C706" s="46"/>
      <c r="D706" s="47"/>
      <c r="E706" s="790"/>
      <c r="F706" s="790"/>
      <c r="G706" s="27"/>
    </row>
    <row r="707" spans="1:7" x14ac:dyDescent="0.3">
      <c r="A707" s="44"/>
      <c r="B707" s="45"/>
      <c r="C707" s="46"/>
      <c r="D707" s="47"/>
      <c r="E707" s="790"/>
      <c r="F707" s="790"/>
      <c r="G707" s="27"/>
    </row>
    <row r="708" spans="1:7" x14ac:dyDescent="0.3">
      <c r="A708" s="44"/>
      <c r="B708" s="45"/>
      <c r="C708" s="46"/>
      <c r="D708" s="47"/>
      <c r="E708" s="790"/>
      <c r="F708" s="790"/>
      <c r="G708" s="27"/>
    </row>
    <row r="709" spans="1:7" x14ac:dyDescent="0.3">
      <c r="A709" s="44"/>
      <c r="B709" s="45"/>
      <c r="C709" s="46"/>
      <c r="D709" s="47"/>
      <c r="E709" s="790"/>
      <c r="F709" s="790"/>
      <c r="G709" s="27"/>
    </row>
    <row r="710" spans="1:7" x14ac:dyDescent="0.3">
      <c r="A710" s="44"/>
      <c r="B710" s="45"/>
      <c r="C710" s="46"/>
      <c r="D710" s="47"/>
      <c r="E710" s="790"/>
      <c r="F710" s="790"/>
      <c r="G710" s="27"/>
    </row>
    <row r="711" spans="1:7" x14ac:dyDescent="0.3">
      <c r="A711" s="44"/>
      <c r="B711" s="45"/>
      <c r="C711" s="46"/>
      <c r="D711" s="47"/>
      <c r="E711" s="790"/>
      <c r="F711" s="790"/>
      <c r="G711" s="27"/>
    </row>
    <row r="712" spans="1:7" x14ac:dyDescent="0.3">
      <c r="A712" s="44"/>
      <c r="B712" s="45"/>
      <c r="C712" s="46"/>
      <c r="D712" s="47"/>
      <c r="E712" s="790"/>
      <c r="F712" s="790"/>
      <c r="G712" s="27"/>
    </row>
    <row r="713" spans="1:7" x14ac:dyDescent="0.3">
      <c r="A713" s="44"/>
      <c r="B713" s="45"/>
      <c r="C713" s="46"/>
      <c r="D713" s="47"/>
      <c r="E713" s="790"/>
      <c r="F713" s="790"/>
      <c r="G713" s="27"/>
    </row>
    <row r="714" spans="1:7" x14ac:dyDescent="0.3">
      <c r="A714" s="44"/>
      <c r="B714" s="45"/>
      <c r="C714" s="46"/>
      <c r="D714" s="47"/>
      <c r="E714" s="790"/>
      <c r="F714" s="790"/>
      <c r="G714" s="27"/>
    </row>
    <row r="715" spans="1:7" x14ac:dyDescent="0.3">
      <c r="A715" s="44"/>
      <c r="B715" s="45"/>
      <c r="C715" s="46"/>
      <c r="D715" s="47"/>
      <c r="E715" s="790"/>
      <c r="F715" s="790"/>
      <c r="G715" s="27"/>
    </row>
    <row r="716" spans="1:7" x14ac:dyDescent="0.3">
      <c r="A716" s="44"/>
      <c r="B716" s="45"/>
      <c r="C716" s="46"/>
      <c r="D716" s="47"/>
      <c r="E716" s="790"/>
      <c r="F716" s="790"/>
      <c r="G716" s="27"/>
    </row>
    <row r="717" spans="1:7" x14ac:dyDescent="0.3">
      <c r="A717" s="44"/>
      <c r="B717" s="45"/>
      <c r="C717" s="46"/>
      <c r="D717" s="47"/>
      <c r="E717" s="790"/>
      <c r="F717" s="790"/>
      <c r="G717" s="27"/>
    </row>
    <row r="718" spans="1:7" x14ac:dyDescent="0.3">
      <c r="A718" s="44"/>
      <c r="B718" s="45"/>
      <c r="C718" s="46"/>
      <c r="D718" s="47"/>
      <c r="E718" s="790"/>
      <c r="F718" s="790"/>
      <c r="G718" s="27"/>
    </row>
    <row r="719" spans="1:7" x14ac:dyDescent="0.3">
      <c r="A719" s="44"/>
      <c r="B719" s="45"/>
      <c r="C719" s="46"/>
      <c r="D719" s="47"/>
      <c r="E719" s="790"/>
      <c r="F719" s="790"/>
      <c r="G719" s="27"/>
    </row>
    <row r="720" spans="1:7" x14ac:dyDescent="0.3">
      <c r="A720" s="44"/>
      <c r="B720" s="45"/>
      <c r="C720" s="46"/>
      <c r="D720" s="47"/>
      <c r="E720" s="790"/>
      <c r="F720" s="790"/>
      <c r="G720" s="27"/>
    </row>
    <row r="721" spans="1:7" x14ac:dyDescent="0.3">
      <c r="A721" s="44"/>
      <c r="B721" s="45"/>
      <c r="C721" s="46"/>
      <c r="D721" s="47"/>
      <c r="E721" s="790"/>
      <c r="F721" s="790"/>
      <c r="G721" s="27"/>
    </row>
    <row r="722" spans="1:7" x14ac:dyDescent="0.3">
      <c r="A722" s="44"/>
      <c r="B722" s="45"/>
      <c r="C722" s="46"/>
      <c r="D722" s="47"/>
      <c r="E722" s="790"/>
      <c r="F722" s="790"/>
      <c r="G722" s="27"/>
    </row>
    <row r="723" spans="1:7" x14ac:dyDescent="0.3">
      <c r="A723" s="44"/>
      <c r="B723" s="45"/>
      <c r="C723" s="46"/>
      <c r="D723" s="47"/>
      <c r="E723" s="790"/>
      <c r="F723" s="790"/>
      <c r="G723" s="27"/>
    </row>
    <row r="724" spans="1:7" x14ac:dyDescent="0.3">
      <c r="A724" s="44"/>
      <c r="B724" s="45"/>
      <c r="C724" s="46"/>
      <c r="D724" s="47"/>
      <c r="E724" s="790"/>
      <c r="F724" s="790"/>
      <c r="G724" s="27"/>
    </row>
    <row r="725" spans="1:7" x14ac:dyDescent="0.3">
      <c r="A725" s="44"/>
      <c r="B725" s="45"/>
      <c r="C725" s="46"/>
      <c r="D725" s="47"/>
      <c r="E725" s="790"/>
      <c r="F725" s="790"/>
      <c r="G725" s="27"/>
    </row>
    <row r="726" spans="1:7" x14ac:dyDescent="0.3">
      <c r="A726" s="44"/>
      <c r="B726" s="45"/>
      <c r="C726" s="46"/>
      <c r="D726" s="47"/>
      <c r="E726" s="790"/>
      <c r="F726" s="790"/>
      <c r="G726" s="27"/>
    </row>
    <row r="727" spans="1:7" x14ac:dyDescent="0.3">
      <c r="A727" s="44"/>
      <c r="B727" s="45"/>
      <c r="C727" s="46"/>
      <c r="D727" s="47"/>
      <c r="E727" s="790"/>
      <c r="F727" s="790"/>
      <c r="G727" s="27"/>
    </row>
    <row r="728" spans="1:7" x14ac:dyDescent="0.3">
      <c r="A728" s="44"/>
      <c r="B728" s="45"/>
      <c r="C728" s="46"/>
      <c r="D728" s="47"/>
      <c r="E728" s="790"/>
      <c r="F728" s="790"/>
      <c r="G728" s="27"/>
    </row>
    <row r="729" spans="1:7" x14ac:dyDescent="0.3">
      <c r="A729" s="44"/>
      <c r="B729" s="45"/>
      <c r="C729" s="46"/>
      <c r="D729" s="47"/>
      <c r="E729" s="790"/>
      <c r="F729" s="790"/>
      <c r="G729" s="27"/>
    </row>
    <row r="730" spans="1:7" x14ac:dyDescent="0.3">
      <c r="A730" s="44"/>
      <c r="B730" s="45"/>
      <c r="C730" s="46"/>
      <c r="D730" s="47"/>
      <c r="E730" s="790"/>
      <c r="F730" s="790"/>
      <c r="G730" s="27"/>
    </row>
    <row r="731" spans="1:7" x14ac:dyDescent="0.3">
      <c r="A731" s="44"/>
      <c r="B731" s="45"/>
      <c r="C731" s="46"/>
      <c r="D731" s="47"/>
      <c r="E731" s="790"/>
      <c r="F731" s="790"/>
      <c r="G731" s="27"/>
    </row>
    <row r="732" spans="1:7" x14ac:dyDescent="0.3">
      <c r="A732" s="44"/>
      <c r="B732" s="45"/>
      <c r="C732" s="46"/>
      <c r="D732" s="47"/>
      <c r="E732" s="790"/>
      <c r="F732" s="790"/>
      <c r="G732" s="27"/>
    </row>
    <row r="733" spans="1:7" x14ac:dyDescent="0.3">
      <c r="A733" s="44"/>
      <c r="B733" s="45"/>
      <c r="C733" s="46"/>
      <c r="D733" s="47"/>
      <c r="E733" s="790"/>
      <c r="F733" s="790"/>
      <c r="G733" s="27"/>
    </row>
    <row r="734" spans="1:7" x14ac:dyDescent="0.3">
      <c r="A734" s="44"/>
      <c r="B734" s="45"/>
      <c r="C734" s="46"/>
      <c r="D734" s="47"/>
      <c r="E734" s="790"/>
      <c r="F734" s="790"/>
      <c r="G734" s="27"/>
    </row>
    <row r="735" spans="1:7" x14ac:dyDescent="0.3">
      <c r="A735" s="44"/>
      <c r="B735" s="45"/>
      <c r="C735" s="46"/>
      <c r="D735" s="47"/>
      <c r="E735" s="790"/>
      <c r="F735" s="790"/>
      <c r="G735" s="27"/>
    </row>
    <row r="736" spans="1:7" x14ac:dyDescent="0.3">
      <c r="A736" s="44"/>
      <c r="B736" s="45"/>
      <c r="C736" s="46"/>
      <c r="D736" s="47"/>
      <c r="E736" s="790"/>
      <c r="F736" s="790"/>
      <c r="G736" s="27"/>
    </row>
    <row r="737" spans="1:7" x14ac:dyDescent="0.3">
      <c r="A737" s="44"/>
      <c r="B737" s="45"/>
      <c r="C737" s="46"/>
      <c r="D737" s="47"/>
      <c r="E737" s="790"/>
      <c r="F737" s="790"/>
      <c r="G737" s="27"/>
    </row>
    <row r="738" spans="1:7" x14ac:dyDescent="0.3">
      <c r="A738" s="44"/>
      <c r="B738" s="45"/>
      <c r="C738" s="46"/>
      <c r="D738" s="47"/>
      <c r="E738" s="790"/>
      <c r="F738" s="790"/>
      <c r="G738" s="27"/>
    </row>
    <row r="739" spans="1:7" x14ac:dyDescent="0.3">
      <c r="A739" s="44"/>
      <c r="B739" s="45"/>
      <c r="C739" s="46"/>
      <c r="D739" s="47"/>
      <c r="E739" s="790"/>
      <c r="F739" s="790"/>
      <c r="G739" s="27"/>
    </row>
    <row r="740" spans="1:7" x14ac:dyDescent="0.3">
      <c r="A740" s="44"/>
      <c r="B740" s="45"/>
      <c r="C740" s="46"/>
      <c r="D740" s="47"/>
      <c r="E740" s="790"/>
      <c r="F740" s="790"/>
      <c r="G740" s="27"/>
    </row>
    <row r="741" spans="1:7" x14ac:dyDescent="0.3">
      <c r="A741" s="44"/>
      <c r="B741" s="45"/>
      <c r="C741" s="46"/>
      <c r="D741" s="47"/>
      <c r="E741" s="790"/>
      <c r="F741" s="790"/>
      <c r="G741" s="27"/>
    </row>
    <row r="742" spans="1:7" x14ac:dyDescent="0.3">
      <c r="A742" s="44"/>
      <c r="B742" s="45"/>
      <c r="C742" s="46"/>
      <c r="D742" s="47"/>
      <c r="E742" s="790"/>
      <c r="F742" s="790"/>
      <c r="G742" s="27"/>
    </row>
    <row r="743" spans="1:7" x14ac:dyDescent="0.3">
      <c r="A743" s="44"/>
      <c r="B743" s="45"/>
      <c r="C743" s="46"/>
      <c r="D743" s="47"/>
      <c r="E743" s="790"/>
      <c r="F743" s="790"/>
      <c r="G743" s="27"/>
    </row>
    <row r="744" spans="1:7" x14ac:dyDescent="0.3">
      <c r="A744" s="44"/>
      <c r="B744" s="45"/>
      <c r="C744" s="46"/>
      <c r="D744" s="47"/>
      <c r="E744" s="790"/>
      <c r="F744" s="790"/>
      <c r="G744" s="27"/>
    </row>
    <row r="745" spans="1:7" x14ac:dyDescent="0.3">
      <c r="A745" s="44"/>
      <c r="B745" s="45"/>
      <c r="C745" s="46"/>
      <c r="D745" s="47"/>
      <c r="E745" s="790"/>
      <c r="F745" s="790"/>
      <c r="G745" s="27"/>
    </row>
    <row r="746" spans="1:7" x14ac:dyDescent="0.3">
      <c r="A746" s="44"/>
      <c r="B746" s="45"/>
      <c r="C746" s="46"/>
      <c r="D746" s="47"/>
      <c r="E746" s="790"/>
      <c r="F746" s="790"/>
      <c r="G746" s="27"/>
    </row>
    <row r="747" spans="1:7" x14ac:dyDescent="0.3">
      <c r="A747" s="44"/>
      <c r="B747" s="45"/>
      <c r="C747" s="46"/>
      <c r="D747" s="47"/>
      <c r="E747" s="790"/>
      <c r="F747" s="790"/>
      <c r="G747" s="27"/>
    </row>
    <row r="748" spans="1:7" x14ac:dyDescent="0.3">
      <c r="A748" s="44"/>
      <c r="B748" s="45"/>
      <c r="C748" s="46"/>
      <c r="D748" s="47"/>
      <c r="E748" s="790"/>
      <c r="F748" s="790"/>
      <c r="G748" s="27"/>
    </row>
    <row r="749" spans="1:7" x14ac:dyDescent="0.3">
      <c r="A749" s="44"/>
      <c r="B749" s="45"/>
      <c r="C749" s="46"/>
      <c r="D749" s="47"/>
      <c r="E749" s="790"/>
      <c r="F749" s="790"/>
      <c r="G749" s="27"/>
    </row>
    <row r="750" spans="1:7" x14ac:dyDescent="0.3">
      <c r="A750" s="44"/>
      <c r="B750" s="45"/>
      <c r="C750" s="46"/>
      <c r="D750" s="47"/>
      <c r="E750" s="790"/>
      <c r="F750" s="790"/>
      <c r="G750" s="27"/>
    </row>
    <row r="751" spans="1:7" x14ac:dyDescent="0.3">
      <c r="A751" s="44"/>
      <c r="B751" s="45"/>
      <c r="C751" s="46"/>
      <c r="D751" s="47"/>
      <c r="E751" s="790"/>
      <c r="F751" s="790"/>
      <c r="G751" s="27"/>
    </row>
    <row r="752" spans="1:7" x14ac:dyDescent="0.3">
      <c r="A752" s="44"/>
      <c r="B752" s="45"/>
      <c r="C752" s="46"/>
      <c r="D752" s="47"/>
      <c r="E752" s="790"/>
      <c r="F752" s="790"/>
      <c r="G752" s="27"/>
    </row>
    <row r="753" spans="1:7" x14ac:dyDescent="0.3">
      <c r="A753" s="44"/>
      <c r="B753" s="45"/>
      <c r="C753" s="46"/>
      <c r="D753" s="47"/>
      <c r="E753" s="790"/>
      <c r="F753" s="790"/>
      <c r="G753" s="27"/>
    </row>
    <row r="754" spans="1:7" x14ac:dyDescent="0.3">
      <c r="A754" s="44"/>
      <c r="B754" s="45"/>
      <c r="C754" s="46"/>
      <c r="D754" s="47"/>
      <c r="E754" s="790"/>
      <c r="F754" s="790"/>
      <c r="G754" s="27"/>
    </row>
    <row r="755" spans="1:7" x14ac:dyDescent="0.3">
      <c r="A755" s="44"/>
      <c r="B755" s="45"/>
      <c r="C755" s="46"/>
      <c r="D755" s="47"/>
      <c r="E755" s="790"/>
      <c r="F755" s="790"/>
      <c r="G755" s="27"/>
    </row>
    <row r="756" spans="1:7" x14ac:dyDescent="0.3">
      <c r="A756" s="44"/>
      <c r="B756" s="45"/>
      <c r="C756" s="46"/>
      <c r="D756" s="47"/>
      <c r="E756" s="790"/>
      <c r="F756" s="790"/>
      <c r="G756" s="27"/>
    </row>
    <row r="757" spans="1:7" x14ac:dyDescent="0.3">
      <c r="A757" s="44"/>
      <c r="B757" s="45"/>
      <c r="C757" s="46"/>
      <c r="D757" s="47"/>
      <c r="E757" s="790"/>
      <c r="F757" s="790"/>
      <c r="G757" s="27"/>
    </row>
  </sheetData>
  <mergeCells count="13">
    <mergeCell ref="A483:E483"/>
    <mergeCell ref="A116:E116"/>
    <mergeCell ref="A176:E176"/>
    <mergeCell ref="A221:E221"/>
    <mergeCell ref="A267:E267"/>
    <mergeCell ref="A300:E300"/>
    <mergeCell ref="A353:E353"/>
    <mergeCell ref="A1:F1"/>
    <mergeCell ref="A3:F3"/>
    <mergeCell ref="A5:F5"/>
    <mergeCell ref="A412:E412"/>
    <mergeCell ref="A450:E450"/>
    <mergeCell ref="A56:E56"/>
  </mergeCells>
  <pageMargins left="0.7" right="0.5" top="0.7" bottom="0.5" header="0.5" footer="0.35"/>
  <pageSetup paperSize="9" scale="63" orientation="portrait" r:id="rId1"/>
  <headerFooter alignWithMargins="0">
    <oddFooter>&amp;CPage &amp;P of &amp;N&amp;RBill No. 3.6</oddFooter>
  </headerFooter>
  <rowBreaks count="8" manualBreakCount="8">
    <brk id="56" max="5" man="1"/>
    <brk id="116" max="5" man="1"/>
    <brk id="176" max="5" man="1"/>
    <brk id="221" max="5" man="1"/>
    <brk id="267" max="5" man="1"/>
    <brk id="300" max="5" man="1"/>
    <brk id="353" max="5" man="1"/>
    <brk id="412"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C41"/>
  <sheetViews>
    <sheetView view="pageBreakPreview" zoomScaleSheetLayoutView="100" workbookViewId="0">
      <selection activeCell="C10" sqref="C10:C29"/>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'Collection Sheet 3.5'!A1:C1</f>
        <v>TETU-AGUTHI WATER SUPPLY PROJECT</v>
      </c>
      <c r="B1" s="1798"/>
      <c r="C1" s="1799"/>
    </row>
    <row r="2" spans="1:3" ht="13" x14ac:dyDescent="0.25">
      <c r="A2" s="588"/>
      <c r="B2" s="592"/>
      <c r="C2" s="593"/>
    </row>
    <row r="3" spans="1:3" ht="13" x14ac:dyDescent="0.25">
      <c r="A3" s="1797" t="str">
        <f>'Chlorine building'!A3:F3</f>
        <v>BILL No. 3.6</v>
      </c>
      <c r="B3" s="1798"/>
      <c r="C3" s="1799"/>
    </row>
    <row r="4" spans="1:3" x14ac:dyDescent="0.25">
      <c r="A4" s="588"/>
      <c r="B4" s="590"/>
      <c r="C4" s="591"/>
    </row>
    <row r="5" spans="1:3" ht="13" x14ac:dyDescent="0.25">
      <c r="A5" s="1851" t="s">
        <v>2023</v>
      </c>
      <c r="B5" s="1852"/>
      <c r="C5" s="1853"/>
    </row>
    <row r="6" spans="1:3" ht="13" thickBot="1" x14ac:dyDescent="0.3">
      <c r="A6" s="594"/>
      <c r="B6" s="595"/>
      <c r="C6" s="596"/>
    </row>
    <row r="7" spans="1:3" ht="13" x14ac:dyDescent="0.3">
      <c r="A7" s="588"/>
      <c r="B7" s="586"/>
      <c r="C7" s="597" t="s">
        <v>1059</v>
      </c>
    </row>
    <row r="8" spans="1:3" ht="13.5" thickBot="1" x14ac:dyDescent="0.35">
      <c r="A8" s="594"/>
      <c r="B8" s="595"/>
      <c r="C8" s="598" t="s">
        <v>250</v>
      </c>
    </row>
    <row r="9" spans="1:3" x14ac:dyDescent="0.25">
      <c r="A9" s="588"/>
      <c r="B9" s="599"/>
      <c r="C9" s="600"/>
    </row>
    <row r="10" spans="1:3" x14ac:dyDescent="0.25">
      <c r="A10" s="601"/>
      <c r="B10" s="755" t="s">
        <v>1907</v>
      </c>
      <c r="C10" s="587"/>
    </row>
    <row r="11" spans="1:3" x14ac:dyDescent="0.25">
      <c r="A11" s="588"/>
      <c r="B11" s="599"/>
      <c r="C11" s="587"/>
    </row>
    <row r="12" spans="1:3" x14ac:dyDescent="0.25">
      <c r="A12" s="601"/>
      <c r="B12" s="755" t="s">
        <v>1908</v>
      </c>
      <c r="C12" s="587"/>
    </row>
    <row r="13" spans="1:3" x14ac:dyDescent="0.25">
      <c r="A13" s="588"/>
      <c r="B13" s="599"/>
      <c r="C13" s="587"/>
    </row>
    <row r="14" spans="1:3" x14ac:dyDescent="0.25">
      <c r="A14" s="601"/>
      <c r="B14" s="755" t="s">
        <v>1909</v>
      </c>
      <c r="C14" s="587"/>
    </row>
    <row r="15" spans="1:3" x14ac:dyDescent="0.25">
      <c r="A15" s="588"/>
      <c r="B15" s="599"/>
      <c r="C15" s="587"/>
    </row>
    <row r="16" spans="1:3" x14ac:dyDescent="0.25">
      <c r="A16" s="601"/>
      <c r="B16" s="755" t="s">
        <v>1910</v>
      </c>
      <c r="C16" s="587"/>
    </row>
    <row r="17" spans="1:3" s="589" customFormat="1" x14ac:dyDescent="0.25">
      <c r="A17" s="588"/>
      <c r="B17" s="599"/>
    </row>
    <row r="18" spans="1:3" x14ac:dyDescent="0.25">
      <c r="A18" s="601"/>
      <c r="B18" s="755" t="s">
        <v>1911</v>
      </c>
      <c r="C18" s="587"/>
    </row>
    <row r="19" spans="1:3" s="589" customFormat="1" x14ac:dyDescent="0.25">
      <c r="A19" s="588"/>
      <c r="B19" s="599"/>
    </row>
    <row r="20" spans="1:3" x14ac:dyDescent="0.25">
      <c r="A20" s="601"/>
      <c r="B20" s="755" t="s">
        <v>1912</v>
      </c>
      <c r="C20" s="587"/>
    </row>
    <row r="21" spans="1:3" s="589" customFormat="1" x14ac:dyDescent="0.25">
      <c r="A21" s="588"/>
      <c r="B21" s="599"/>
    </row>
    <row r="22" spans="1:3" x14ac:dyDescent="0.25">
      <c r="A22" s="601"/>
      <c r="B22" s="755" t="s">
        <v>1913</v>
      </c>
      <c r="C22" s="587"/>
    </row>
    <row r="23" spans="1:3" s="589" customFormat="1" x14ac:dyDescent="0.25">
      <c r="A23" s="588"/>
      <c r="B23" s="599"/>
    </row>
    <row r="24" spans="1:3" x14ac:dyDescent="0.25">
      <c r="A24" s="601"/>
      <c r="B24" s="755" t="s">
        <v>1914</v>
      </c>
      <c r="C24" s="587"/>
    </row>
    <row r="25" spans="1:3" s="589" customFormat="1" x14ac:dyDescent="0.25">
      <c r="A25" s="588"/>
      <c r="B25" s="599"/>
    </row>
    <row r="26" spans="1:3" x14ac:dyDescent="0.25">
      <c r="A26" s="601"/>
      <c r="B26" s="755" t="s">
        <v>1915</v>
      </c>
      <c r="C26" s="587"/>
    </row>
    <row r="27" spans="1:3" s="589" customFormat="1" x14ac:dyDescent="0.25">
      <c r="A27" s="588"/>
      <c r="B27" s="599"/>
    </row>
    <row r="28" spans="1:3" s="589" customFormat="1" x14ac:dyDescent="0.25">
      <c r="A28" s="604"/>
      <c r="B28" s="605"/>
    </row>
    <row r="29" spans="1:3" ht="13.5" thickBot="1" x14ac:dyDescent="0.3">
      <c r="A29" s="1792" t="s">
        <v>1569</v>
      </c>
      <c r="B29" s="1793"/>
      <c r="C29" s="587"/>
    </row>
    <row r="30" spans="1:3" s="589" customFormat="1" x14ac:dyDescent="0.25">
      <c r="A30" s="588"/>
      <c r="B30" s="608"/>
      <c r="C30" s="609"/>
    </row>
    <row r="31" spans="1:3" x14ac:dyDescent="0.25">
      <c r="A31" s="588"/>
      <c r="B31" s="608"/>
      <c r="C31" s="609"/>
    </row>
    <row r="32" spans="1:3" s="589" customFormat="1" x14ac:dyDescent="0.25">
      <c r="A32" s="588"/>
      <c r="B32" s="608"/>
      <c r="C32" s="609"/>
    </row>
    <row r="33" spans="1:3" x14ac:dyDescent="0.25">
      <c r="A33" s="588"/>
      <c r="B33" s="608"/>
      <c r="C33" s="609"/>
    </row>
    <row r="34" spans="1:3" x14ac:dyDescent="0.25">
      <c r="A34" s="588"/>
      <c r="B34" s="608"/>
      <c r="C34" s="609"/>
    </row>
    <row r="35" spans="1:3" x14ac:dyDescent="0.25">
      <c r="A35" s="588"/>
      <c r="B35" s="608"/>
      <c r="C35" s="609"/>
    </row>
    <row r="36" spans="1:3" x14ac:dyDescent="0.25">
      <c r="A36" s="588"/>
      <c r="B36" s="608"/>
      <c r="C36" s="609"/>
    </row>
    <row r="37" spans="1:3" x14ac:dyDescent="0.25">
      <c r="A37" s="588"/>
      <c r="B37" s="608"/>
      <c r="C37" s="609"/>
    </row>
    <row r="38" spans="1:3" x14ac:dyDescent="0.25">
      <c r="A38" s="588"/>
      <c r="B38" s="608"/>
      <c r="C38" s="609"/>
    </row>
    <row r="39" spans="1:3" ht="13" thickBot="1" x14ac:dyDescent="0.3">
      <c r="A39" s="594"/>
      <c r="B39" s="610"/>
      <c r="C39" s="611"/>
    </row>
    <row r="41" spans="1:3" x14ac:dyDescent="0.25">
      <c r="C41" s="612"/>
    </row>
  </sheetData>
  <mergeCells count="4">
    <mergeCell ref="A29:B29"/>
    <mergeCell ref="A1:C1"/>
    <mergeCell ref="A3:C3"/>
    <mergeCell ref="A5:C5"/>
  </mergeCells>
  <pageMargins left="0.5" right="0.5" top="1" bottom="1" header="0.5" footer="0.5"/>
  <pageSetup paperSize="9" scale="90" orientation="portrait" r:id="rId1"/>
  <headerFooter alignWithMargins="0">
    <oddHeader>&amp;C&amp;"Arial,Bold"&amp;12BILL No. 3.6 COLLECTION SHEET</oddHeader>
    <oddFooter>&amp;CPage &amp;P of &amp;N&amp;RCollection Sheet - Bill No. 3.6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J464"/>
  <sheetViews>
    <sheetView view="pageBreakPreview" topLeftCell="A429" zoomScaleSheetLayoutView="100" workbookViewId="0">
      <selection activeCell="F9" sqref="F9:F454"/>
    </sheetView>
  </sheetViews>
  <sheetFormatPr defaultRowHeight="13" x14ac:dyDescent="0.3"/>
  <cols>
    <col min="1" max="1" width="8.1796875" style="673" customWidth="1"/>
    <col min="2" max="2" width="58.453125" style="81" customWidth="1"/>
    <col min="3" max="3" width="6.453125" style="674" customWidth="1"/>
    <col min="4" max="4" width="8.81640625" style="675" customWidth="1"/>
    <col min="5" max="5" width="13.7265625" style="676" customWidth="1"/>
    <col min="6" max="6" width="21" style="1031" bestFit="1" customWidth="1"/>
    <col min="7" max="7" width="9.1796875" style="81"/>
    <col min="8" max="8" width="12" style="81" customWidth="1"/>
    <col min="9" max="9" width="10.7265625" style="81" customWidth="1"/>
    <col min="10" max="255" width="9.1796875" style="81"/>
    <col min="256" max="256" width="6.26953125" style="81" customWidth="1"/>
    <col min="257" max="257" width="44.81640625" style="81" customWidth="1"/>
    <col min="258" max="258" width="4" style="81" customWidth="1"/>
    <col min="259" max="259" width="8.81640625" style="81" customWidth="1"/>
    <col min="260" max="260" width="7.54296875" style="81" customWidth="1"/>
    <col min="261" max="261" width="9.7265625" style="81" customWidth="1"/>
    <col min="262" max="262" width="0" style="81" hidden="1" customWidth="1"/>
    <col min="263" max="263" width="9.1796875" style="81"/>
    <col min="264" max="264" width="12" style="81" customWidth="1"/>
    <col min="265" max="265" width="10.7265625" style="81" customWidth="1"/>
    <col min="266" max="511" width="9.1796875" style="81"/>
    <col min="512" max="512" width="6.26953125" style="81" customWidth="1"/>
    <col min="513" max="513" width="44.81640625" style="81" customWidth="1"/>
    <col min="514" max="514" width="4" style="81" customWidth="1"/>
    <col min="515" max="515" width="8.81640625" style="81" customWidth="1"/>
    <col min="516" max="516" width="7.54296875" style="81" customWidth="1"/>
    <col min="517" max="517" width="9.7265625" style="81" customWidth="1"/>
    <col min="518" max="518" width="0" style="81" hidden="1" customWidth="1"/>
    <col min="519" max="519" width="9.1796875" style="81"/>
    <col min="520" max="520" width="12" style="81" customWidth="1"/>
    <col min="521" max="521" width="10.7265625" style="81" customWidth="1"/>
    <col min="522" max="767" width="9.1796875" style="81"/>
    <col min="768" max="768" width="6.26953125" style="81" customWidth="1"/>
    <col min="769" max="769" width="44.81640625" style="81" customWidth="1"/>
    <col min="770" max="770" width="4" style="81" customWidth="1"/>
    <col min="771" max="771" width="8.81640625" style="81" customWidth="1"/>
    <col min="772" max="772" width="7.54296875" style="81" customWidth="1"/>
    <col min="773" max="773" width="9.7265625" style="81" customWidth="1"/>
    <col min="774" max="774" width="0" style="81" hidden="1" customWidth="1"/>
    <col min="775" max="775" width="9.1796875" style="81"/>
    <col min="776" max="776" width="12" style="81" customWidth="1"/>
    <col min="777" max="777" width="10.7265625" style="81" customWidth="1"/>
    <col min="778" max="1023" width="9.1796875" style="81"/>
    <col min="1024" max="1024" width="6.26953125" style="81" customWidth="1"/>
    <col min="1025" max="1025" width="44.81640625" style="81" customWidth="1"/>
    <col min="1026" max="1026" width="4" style="81" customWidth="1"/>
    <col min="1027" max="1027" width="8.81640625" style="81" customWidth="1"/>
    <col min="1028" max="1028" width="7.54296875" style="81" customWidth="1"/>
    <col min="1029" max="1029" width="9.7265625" style="81" customWidth="1"/>
    <col min="1030" max="1030" width="0" style="81" hidden="1" customWidth="1"/>
    <col min="1031" max="1031" width="9.1796875" style="81"/>
    <col min="1032" max="1032" width="12" style="81" customWidth="1"/>
    <col min="1033" max="1033" width="10.7265625" style="81" customWidth="1"/>
    <col min="1034" max="1279" width="9.1796875" style="81"/>
    <col min="1280" max="1280" width="6.26953125" style="81" customWidth="1"/>
    <col min="1281" max="1281" width="44.81640625" style="81" customWidth="1"/>
    <col min="1282" max="1282" width="4" style="81" customWidth="1"/>
    <col min="1283" max="1283" width="8.81640625" style="81" customWidth="1"/>
    <col min="1284" max="1284" width="7.54296875" style="81" customWidth="1"/>
    <col min="1285" max="1285" width="9.7265625" style="81" customWidth="1"/>
    <col min="1286" max="1286" width="0" style="81" hidden="1" customWidth="1"/>
    <col min="1287" max="1287" width="9.1796875" style="81"/>
    <col min="1288" max="1288" width="12" style="81" customWidth="1"/>
    <col min="1289" max="1289" width="10.7265625" style="81" customWidth="1"/>
    <col min="1290" max="1535" width="9.1796875" style="81"/>
    <col min="1536" max="1536" width="6.26953125" style="81" customWidth="1"/>
    <col min="1537" max="1537" width="44.81640625" style="81" customWidth="1"/>
    <col min="1538" max="1538" width="4" style="81" customWidth="1"/>
    <col min="1539" max="1539" width="8.81640625" style="81" customWidth="1"/>
    <col min="1540" max="1540" width="7.54296875" style="81" customWidth="1"/>
    <col min="1541" max="1541" width="9.7265625" style="81" customWidth="1"/>
    <col min="1542" max="1542" width="0" style="81" hidden="1" customWidth="1"/>
    <col min="1543" max="1543" width="9.1796875" style="81"/>
    <col min="1544" max="1544" width="12" style="81" customWidth="1"/>
    <col min="1545" max="1545" width="10.7265625" style="81" customWidth="1"/>
    <col min="1546" max="1791" width="9.1796875" style="81"/>
    <col min="1792" max="1792" width="6.26953125" style="81" customWidth="1"/>
    <col min="1793" max="1793" width="44.81640625" style="81" customWidth="1"/>
    <col min="1794" max="1794" width="4" style="81" customWidth="1"/>
    <col min="1795" max="1795" width="8.81640625" style="81" customWidth="1"/>
    <col min="1796" max="1796" width="7.54296875" style="81" customWidth="1"/>
    <col min="1797" max="1797" width="9.7265625" style="81" customWidth="1"/>
    <col min="1798" max="1798" width="0" style="81" hidden="1" customWidth="1"/>
    <col min="1799" max="1799" width="9.1796875" style="81"/>
    <col min="1800" max="1800" width="12" style="81" customWidth="1"/>
    <col min="1801" max="1801" width="10.7265625" style="81" customWidth="1"/>
    <col min="1802" max="2047" width="9.1796875" style="81"/>
    <col min="2048" max="2048" width="6.26953125" style="81" customWidth="1"/>
    <col min="2049" max="2049" width="44.81640625" style="81" customWidth="1"/>
    <col min="2050" max="2050" width="4" style="81" customWidth="1"/>
    <col min="2051" max="2051" width="8.81640625" style="81" customWidth="1"/>
    <col min="2052" max="2052" width="7.54296875" style="81" customWidth="1"/>
    <col min="2053" max="2053" width="9.7265625" style="81" customWidth="1"/>
    <col min="2054" max="2054" width="0" style="81" hidden="1" customWidth="1"/>
    <col min="2055" max="2055" width="9.1796875" style="81"/>
    <col min="2056" max="2056" width="12" style="81" customWidth="1"/>
    <col min="2057" max="2057" width="10.7265625" style="81" customWidth="1"/>
    <col min="2058" max="2303" width="9.1796875" style="81"/>
    <col min="2304" max="2304" width="6.26953125" style="81" customWidth="1"/>
    <col min="2305" max="2305" width="44.81640625" style="81" customWidth="1"/>
    <col min="2306" max="2306" width="4" style="81" customWidth="1"/>
    <col min="2307" max="2307" width="8.81640625" style="81" customWidth="1"/>
    <col min="2308" max="2308" width="7.54296875" style="81" customWidth="1"/>
    <col min="2309" max="2309" width="9.7265625" style="81" customWidth="1"/>
    <col min="2310" max="2310" width="0" style="81" hidden="1" customWidth="1"/>
    <col min="2311" max="2311" width="9.1796875" style="81"/>
    <col min="2312" max="2312" width="12" style="81" customWidth="1"/>
    <col min="2313" max="2313" width="10.7265625" style="81" customWidth="1"/>
    <col min="2314" max="2559" width="9.1796875" style="81"/>
    <col min="2560" max="2560" width="6.26953125" style="81" customWidth="1"/>
    <col min="2561" max="2561" width="44.81640625" style="81" customWidth="1"/>
    <col min="2562" max="2562" width="4" style="81" customWidth="1"/>
    <col min="2563" max="2563" width="8.81640625" style="81" customWidth="1"/>
    <col min="2564" max="2564" width="7.54296875" style="81" customWidth="1"/>
    <col min="2565" max="2565" width="9.7265625" style="81" customWidth="1"/>
    <col min="2566" max="2566" width="0" style="81" hidden="1" customWidth="1"/>
    <col min="2567" max="2567" width="9.1796875" style="81"/>
    <col min="2568" max="2568" width="12" style="81" customWidth="1"/>
    <col min="2569" max="2569" width="10.7265625" style="81" customWidth="1"/>
    <col min="2570" max="2815" width="9.1796875" style="81"/>
    <col min="2816" max="2816" width="6.26953125" style="81" customWidth="1"/>
    <col min="2817" max="2817" width="44.81640625" style="81" customWidth="1"/>
    <col min="2818" max="2818" width="4" style="81" customWidth="1"/>
    <col min="2819" max="2819" width="8.81640625" style="81" customWidth="1"/>
    <col min="2820" max="2820" width="7.54296875" style="81" customWidth="1"/>
    <col min="2821" max="2821" width="9.7265625" style="81" customWidth="1"/>
    <col min="2822" max="2822" width="0" style="81" hidden="1" customWidth="1"/>
    <col min="2823" max="2823" width="9.1796875" style="81"/>
    <col min="2824" max="2824" width="12" style="81" customWidth="1"/>
    <col min="2825" max="2825" width="10.7265625" style="81" customWidth="1"/>
    <col min="2826" max="3071" width="9.1796875" style="81"/>
    <col min="3072" max="3072" width="6.26953125" style="81" customWidth="1"/>
    <col min="3073" max="3073" width="44.81640625" style="81" customWidth="1"/>
    <col min="3074" max="3074" width="4" style="81" customWidth="1"/>
    <col min="3075" max="3075" width="8.81640625" style="81" customWidth="1"/>
    <col min="3076" max="3076" width="7.54296875" style="81" customWidth="1"/>
    <col min="3077" max="3077" width="9.7265625" style="81" customWidth="1"/>
    <col min="3078" max="3078" width="0" style="81" hidden="1" customWidth="1"/>
    <col min="3079" max="3079" width="9.1796875" style="81"/>
    <col min="3080" max="3080" width="12" style="81" customWidth="1"/>
    <col min="3081" max="3081" width="10.7265625" style="81" customWidth="1"/>
    <col min="3082" max="3327" width="9.1796875" style="81"/>
    <col min="3328" max="3328" width="6.26953125" style="81" customWidth="1"/>
    <col min="3329" max="3329" width="44.81640625" style="81" customWidth="1"/>
    <col min="3330" max="3330" width="4" style="81" customWidth="1"/>
    <col min="3331" max="3331" width="8.81640625" style="81" customWidth="1"/>
    <col min="3332" max="3332" width="7.54296875" style="81" customWidth="1"/>
    <col min="3333" max="3333" width="9.7265625" style="81" customWidth="1"/>
    <col min="3334" max="3334" width="0" style="81" hidden="1" customWidth="1"/>
    <col min="3335" max="3335" width="9.1796875" style="81"/>
    <col min="3336" max="3336" width="12" style="81" customWidth="1"/>
    <col min="3337" max="3337" width="10.7265625" style="81" customWidth="1"/>
    <col min="3338" max="3583" width="9.1796875" style="81"/>
    <col min="3584" max="3584" width="6.26953125" style="81" customWidth="1"/>
    <col min="3585" max="3585" width="44.81640625" style="81" customWidth="1"/>
    <col min="3586" max="3586" width="4" style="81" customWidth="1"/>
    <col min="3587" max="3587" width="8.81640625" style="81" customWidth="1"/>
    <col min="3588" max="3588" width="7.54296875" style="81" customWidth="1"/>
    <col min="3589" max="3589" width="9.7265625" style="81" customWidth="1"/>
    <col min="3590" max="3590" width="0" style="81" hidden="1" customWidth="1"/>
    <col min="3591" max="3591" width="9.1796875" style="81"/>
    <col min="3592" max="3592" width="12" style="81" customWidth="1"/>
    <col min="3593" max="3593" width="10.7265625" style="81" customWidth="1"/>
    <col min="3594" max="3839" width="9.1796875" style="81"/>
    <col min="3840" max="3840" width="6.26953125" style="81" customWidth="1"/>
    <col min="3841" max="3841" width="44.81640625" style="81" customWidth="1"/>
    <col min="3842" max="3842" width="4" style="81" customWidth="1"/>
    <col min="3843" max="3843" width="8.81640625" style="81" customWidth="1"/>
    <col min="3844" max="3844" width="7.54296875" style="81" customWidth="1"/>
    <col min="3845" max="3845" width="9.7265625" style="81" customWidth="1"/>
    <col min="3846" max="3846" width="0" style="81" hidden="1" customWidth="1"/>
    <col min="3847" max="3847" width="9.1796875" style="81"/>
    <col min="3848" max="3848" width="12" style="81" customWidth="1"/>
    <col min="3849" max="3849" width="10.7265625" style="81" customWidth="1"/>
    <col min="3850" max="4095" width="9.1796875" style="81"/>
    <col min="4096" max="4096" width="6.26953125" style="81" customWidth="1"/>
    <col min="4097" max="4097" width="44.81640625" style="81" customWidth="1"/>
    <col min="4098" max="4098" width="4" style="81" customWidth="1"/>
    <col min="4099" max="4099" width="8.81640625" style="81" customWidth="1"/>
    <col min="4100" max="4100" width="7.54296875" style="81" customWidth="1"/>
    <col min="4101" max="4101" width="9.7265625" style="81" customWidth="1"/>
    <col min="4102" max="4102" width="0" style="81" hidden="1" customWidth="1"/>
    <col min="4103" max="4103" width="9.1796875" style="81"/>
    <col min="4104" max="4104" width="12" style="81" customWidth="1"/>
    <col min="4105" max="4105" width="10.7265625" style="81" customWidth="1"/>
    <col min="4106" max="4351" width="9.1796875" style="81"/>
    <col min="4352" max="4352" width="6.26953125" style="81" customWidth="1"/>
    <col min="4353" max="4353" width="44.81640625" style="81" customWidth="1"/>
    <col min="4354" max="4354" width="4" style="81" customWidth="1"/>
    <col min="4355" max="4355" width="8.81640625" style="81" customWidth="1"/>
    <col min="4356" max="4356" width="7.54296875" style="81" customWidth="1"/>
    <col min="4357" max="4357" width="9.7265625" style="81" customWidth="1"/>
    <col min="4358" max="4358" width="0" style="81" hidden="1" customWidth="1"/>
    <col min="4359" max="4359" width="9.1796875" style="81"/>
    <col min="4360" max="4360" width="12" style="81" customWidth="1"/>
    <col min="4361" max="4361" width="10.7265625" style="81" customWidth="1"/>
    <col min="4362" max="4607" width="9.1796875" style="81"/>
    <col min="4608" max="4608" width="6.26953125" style="81" customWidth="1"/>
    <col min="4609" max="4609" width="44.81640625" style="81" customWidth="1"/>
    <col min="4610" max="4610" width="4" style="81" customWidth="1"/>
    <col min="4611" max="4611" width="8.81640625" style="81" customWidth="1"/>
    <col min="4612" max="4612" width="7.54296875" style="81" customWidth="1"/>
    <col min="4613" max="4613" width="9.7265625" style="81" customWidth="1"/>
    <col min="4614" max="4614" width="0" style="81" hidden="1" customWidth="1"/>
    <col min="4615" max="4615" width="9.1796875" style="81"/>
    <col min="4616" max="4616" width="12" style="81" customWidth="1"/>
    <col min="4617" max="4617" width="10.7265625" style="81" customWidth="1"/>
    <col min="4618" max="4863" width="9.1796875" style="81"/>
    <col min="4864" max="4864" width="6.26953125" style="81" customWidth="1"/>
    <col min="4865" max="4865" width="44.81640625" style="81" customWidth="1"/>
    <col min="4866" max="4866" width="4" style="81" customWidth="1"/>
    <col min="4867" max="4867" width="8.81640625" style="81" customWidth="1"/>
    <col min="4868" max="4868" width="7.54296875" style="81" customWidth="1"/>
    <col min="4869" max="4869" width="9.7265625" style="81" customWidth="1"/>
    <col min="4870" max="4870" width="0" style="81" hidden="1" customWidth="1"/>
    <col min="4871" max="4871" width="9.1796875" style="81"/>
    <col min="4872" max="4872" width="12" style="81" customWidth="1"/>
    <col min="4873" max="4873" width="10.7265625" style="81" customWidth="1"/>
    <col min="4874" max="5119" width="9.1796875" style="81"/>
    <col min="5120" max="5120" width="6.26953125" style="81" customWidth="1"/>
    <col min="5121" max="5121" width="44.81640625" style="81" customWidth="1"/>
    <col min="5122" max="5122" width="4" style="81" customWidth="1"/>
    <col min="5123" max="5123" width="8.81640625" style="81" customWidth="1"/>
    <col min="5124" max="5124" width="7.54296875" style="81" customWidth="1"/>
    <col min="5125" max="5125" width="9.7265625" style="81" customWidth="1"/>
    <col min="5126" max="5126" width="0" style="81" hidden="1" customWidth="1"/>
    <col min="5127" max="5127" width="9.1796875" style="81"/>
    <col min="5128" max="5128" width="12" style="81" customWidth="1"/>
    <col min="5129" max="5129" width="10.7265625" style="81" customWidth="1"/>
    <col min="5130" max="5375" width="9.1796875" style="81"/>
    <col min="5376" max="5376" width="6.26953125" style="81" customWidth="1"/>
    <col min="5377" max="5377" width="44.81640625" style="81" customWidth="1"/>
    <col min="5378" max="5378" width="4" style="81" customWidth="1"/>
    <col min="5379" max="5379" width="8.81640625" style="81" customWidth="1"/>
    <col min="5380" max="5380" width="7.54296875" style="81" customWidth="1"/>
    <col min="5381" max="5381" width="9.7265625" style="81" customWidth="1"/>
    <col min="5382" max="5382" width="0" style="81" hidden="1" customWidth="1"/>
    <col min="5383" max="5383" width="9.1796875" style="81"/>
    <col min="5384" max="5384" width="12" style="81" customWidth="1"/>
    <col min="5385" max="5385" width="10.7265625" style="81" customWidth="1"/>
    <col min="5386" max="5631" width="9.1796875" style="81"/>
    <col min="5632" max="5632" width="6.26953125" style="81" customWidth="1"/>
    <col min="5633" max="5633" width="44.81640625" style="81" customWidth="1"/>
    <col min="5634" max="5634" width="4" style="81" customWidth="1"/>
    <col min="5635" max="5635" width="8.81640625" style="81" customWidth="1"/>
    <col min="5636" max="5636" width="7.54296875" style="81" customWidth="1"/>
    <col min="5637" max="5637" width="9.7265625" style="81" customWidth="1"/>
    <col min="5638" max="5638" width="0" style="81" hidden="1" customWidth="1"/>
    <col min="5639" max="5639" width="9.1796875" style="81"/>
    <col min="5640" max="5640" width="12" style="81" customWidth="1"/>
    <col min="5641" max="5641" width="10.7265625" style="81" customWidth="1"/>
    <col min="5642" max="5887" width="9.1796875" style="81"/>
    <col min="5888" max="5888" width="6.26953125" style="81" customWidth="1"/>
    <col min="5889" max="5889" width="44.81640625" style="81" customWidth="1"/>
    <col min="5890" max="5890" width="4" style="81" customWidth="1"/>
    <col min="5891" max="5891" width="8.81640625" style="81" customWidth="1"/>
    <col min="5892" max="5892" width="7.54296875" style="81" customWidth="1"/>
    <col min="5893" max="5893" width="9.7265625" style="81" customWidth="1"/>
    <col min="5894" max="5894" width="0" style="81" hidden="1" customWidth="1"/>
    <col min="5895" max="5895" width="9.1796875" style="81"/>
    <col min="5896" max="5896" width="12" style="81" customWidth="1"/>
    <col min="5897" max="5897" width="10.7265625" style="81" customWidth="1"/>
    <col min="5898" max="6143" width="9.1796875" style="81"/>
    <col min="6144" max="6144" width="6.26953125" style="81" customWidth="1"/>
    <col min="6145" max="6145" width="44.81640625" style="81" customWidth="1"/>
    <col min="6146" max="6146" width="4" style="81" customWidth="1"/>
    <col min="6147" max="6147" width="8.81640625" style="81" customWidth="1"/>
    <col min="6148" max="6148" width="7.54296875" style="81" customWidth="1"/>
    <col min="6149" max="6149" width="9.7265625" style="81" customWidth="1"/>
    <col min="6150" max="6150" width="0" style="81" hidden="1" customWidth="1"/>
    <col min="6151" max="6151" width="9.1796875" style="81"/>
    <col min="6152" max="6152" width="12" style="81" customWidth="1"/>
    <col min="6153" max="6153" width="10.7265625" style="81" customWidth="1"/>
    <col min="6154" max="6399" width="9.1796875" style="81"/>
    <col min="6400" max="6400" width="6.26953125" style="81" customWidth="1"/>
    <col min="6401" max="6401" width="44.81640625" style="81" customWidth="1"/>
    <col min="6402" max="6402" width="4" style="81" customWidth="1"/>
    <col min="6403" max="6403" width="8.81640625" style="81" customWidth="1"/>
    <col min="6404" max="6404" width="7.54296875" style="81" customWidth="1"/>
    <col min="6405" max="6405" width="9.7265625" style="81" customWidth="1"/>
    <col min="6406" max="6406" width="0" style="81" hidden="1" customWidth="1"/>
    <col min="6407" max="6407" width="9.1796875" style="81"/>
    <col min="6408" max="6408" width="12" style="81" customWidth="1"/>
    <col min="6409" max="6409" width="10.7265625" style="81" customWidth="1"/>
    <col min="6410" max="6655" width="9.1796875" style="81"/>
    <col min="6656" max="6656" width="6.26953125" style="81" customWidth="1"/>
    <col min="6657" max="6657" width="44.81640625" style="81" customWidth="1"/>
    <col min="6658" max="6658" width="4" style="81" customWidth="1"/>
    <col min="6659" max="6659" width="8.81640625" style="81" customWidth="1"/>
    <col min="6660" max="6660" width="7.54296875" style="81" customWidth="1"/>
    <col min="6661" max="6661" width="9.7265625" style="81" customWidth="1"/>
    <col min="6662" max="6662" width="0" style="81" hidden="1" customWidth="1"/>
    <col min="6663" max="6663" width="9.1796875" style="81"/>
    <col min="6664" max="6664" width="12" style="81" customWidth="1"/>
    <col min="6665" max="6665" width="10.7265625" style="81" customWidth="1"/>
    <col min="6666" max="6911" width="9.1796875" style="81"/>
    <col min="6912" max="6912" width="6.26953125" style="81" customWidth="1"/>
    <col min="6913" max="6913" width="44.81640625" style="81" customWidth="1"/>
    <col min="6914" max="6914" width="4" style="81" customWidth="1"/>
    <col min="6915" max="6915" width="8.81640625" style="81" customWidth="1"/>
    <col min="6916" max="6916" width="7.54296875" style="81" customWidth="1"/>
    <col min="6917" max="6917" width="9.7265625" style="81" customWidth="1"/>
    <col min="6918" max="6918" width="0" style="81" hidden="1" customWidth="1"/>
    <col min="6919" max="6919" width="9.1796875" style="81"/>
    <col min="6920" max="6920" width="12" style="81" customWidth="1"/>
    <col min="6921" max="6921" width="10.7265625" style="81" customWidth="1"/>
    <col min="6922" max="7167" width="9.1796875" style="81"/>
    <col min="7168" max="7168" width="6.26953125" style="81" customWidth="1"/>
    <col min="7169" max="7169" width="44.81640625" style="81" customWidth="1"/>
    <col min="7170" max="7170" width="4" style="81" customWidth="1"/>
    <col min="7171" max="7171" width="8.81640625" style="81" customWidth="1"/>
    <col min="7172" max="7172" width="7.54296875" style="81" customWidth="1"/>
    <col min="7173" max="7173" width="9.7265625" style="81" customWidth="1"/>
    <col min="7174" max="7174" width="0" style="81" hidden="1" customWidth="1"/>
    <col min="7175" max="7175" width="9.1796875" style="81"/>
    <col min="7176" max="7176" width="12" style="81" customWidth="1"/>
    <col min="7177" max="7177" width="10.7265625" style="81" customWidth="1"/>
    <col min="7178" max="7423" width="9.1796875" style="81"/>
    <col min="7424" max="7424" width="6.26953125" style="81" customWidth="1"/>
    <col min="7425" max="7425" width="44.81640625" style="81" customWidth="1"/>
    <col min="7426" max="7426" width="4" style="81" customWidth="1"/>
    <col min="7427" max="7427" width="8.81640625" style="81" customWidth="1"/>
    <col min="7428" max="7428" width="7.54296875" style="81" customWidth="1"/>
    <col min="7429" max="7429" width="9.7265625" style="81" customWidth="1"/>
    <col min="7430" max="7430" width="0" style="81" hidden="1" customWidth="1"/>
    <col min="7431" max="7431" width="9.1796875" style="81"/>
    <col min="7432" max="7432" width="12" style="81" customWidth="1"/>
    <col min="7433" max="7433" width="10.7265625" style="81" customWidth="1"/>
    <col min="7434" max="7679" width="9.1796875" style="81"/>
    <col min="7680" max="7680" width="6.26953125" style="81" customWidth="1"/>
    <col min="7681" max="7681" width="44.81640625" style="81" customWidth="1"/>
    <col min="7682" max="7682" width="4" style="81" customWidth="1"/>
    <col min="7683" max="7683" width="8.81640625" style="81" customWidth="1"/>
    <col min="7684" max="7684" width="7.54296875" style="81" customWidth="1"/>
    <col min="7685" max="7685" width="9.7265625" style="81" customWidth="1"/>
    <col min="7686" max="7686" width="0" style="81" hidden="1" customWidth="1"/>
    <col min="7687" max="7687" width="9.1796875" style="81"/>
    <col min="7688" max="7688" width="12" style="81" customWidth="1"/>
    <col min="7689" max="7689" width="10.7265625" style="81" customWidth="1"/>
    <col min="7690" max="7935" width="9.1796875" style="81"/>
    <col min="7936" max="7936" width="6.26953125" style="81" customWidth="1"/>
    <col min="7937" max="7937" width="44.81640625" style="81" customWidth="1"/>
    <col min="7938" max="7938" width="4" style="81" customWidth="1"/>
    <col min="7939" max="7939" width="8.81640625" style="81" customWidth="1"/>
    <col min="7940" max="7940" width="7.54296875" style="81" customWidth="1"/>
    <col min="7941" max="7941" width="9.7265625" style="81" customWidth="1"/>
    <col min="7942" max="7942" width="0" style="81" hidden="1" customWidth="1"/>
    <col min="7943" max="7943" width="9.1796875" style="81"/>
    <col min="7944" max="7944" width="12" style="81" customWidth="1"/>
    <col min="7945" max="7945" width="10.7265625" style="81" customWidth="1"/>
    <col min="7946" max="8191" width="9.1796875" style="81"/>
    <col min="8192" max="8192" width="6.26953125" style="81" customWidth="1"/>
    <col min="8193" max="8193" width="44.81640625" style="81" customWidth="1"/>
    <col min="8194" max="8194" width="4" style="81" customWidth="1"/>
    <col min="8195" max="8195" width="8.81640625" style="81" customWidth="1"/>
    <col min="8196" max="8196" width="7.54296875" style="81" customWidth="1"/>
    <col min="8197" max="8197" width="9.7265625" style="81" customWidth="1"/>
    <col min="8198" max="8198" width="0" style="81" hidden="1" customWidth="1"/>
    <col min="8199" max="8199" width="9.1796875" style="81"/>
    <col min="8200" max="8200" width="12" style="81" customWidth="1"/>
    <col min="8201" max="8201" width="10.7265625" style="81" customWidth="1"/>
    <col min="8202" max="8447" width="9.1796875" style="81"/>
    <col min="8448" max="8448" width="6.26953125" style="81" customWidth="1"/>
    <col min="8449" max="8449" width="44.81640625" style="81" customWidth="1"/>
    <col min="8450" max="8450" width="4" style="81" customWidth="1"/>
    <col min="8451" max="8451" width="8.81640625" style="81" customWidth="1"/>
    <col min="8452" max="8452" width="7.54296875" style="81" customWidth="1"/>
    <col min="8453" max="8453" width="9.7265625" style="81" customWidth="1"/>
    <col min="8454" max="8454" width="0" style="81" hidden="1" customWidth="1"/>
    <col min="8455" max="8455" width="9.1796875" style="81"/>
    <col min="8456" max="8456" width="12" style="81" customWidth="1"/>
    <col min="8457" max="8457" width="10.7265625" style="81" customWidth="1"/>
    <col min="8458" max="8703" width="9.1796875" style="81"/>
    <col min="8704" max="8704" width="6.26953125" style="81" customWidth="1"/>
    <col min="8705" max="8705" width="44.81640625" style="81" customWidth="1"/>
    <col min="8706" max="8706" width="4" style="81" customWidth="1"/>
    <col min="8707" max="8707" width="8.81640625" style="81" customWidth="1"/>
    <col min="8708" max="8708" width="7.54296875" style="81" customWidth="1"/>
    <col min="8709" max="8709" width="9.7265625" style="81" customWidth="1"/>
    <col min="8710" max="8710" width="0" style="81" hidden="1" customWidth="1"/>
    <col min="8711" max="8711" width="9.1796875" style="81"/>
    <col min="8712" max="8712" width="12" style="81" customWidth="1"/>
    <col min="8713" max="8713" width="10.7265625" style="81" customWidth="1"/>
    <col min="8714" max="8959" width="9.1796875" style="81"/>
    <col min="8960" max="8960" width="6.26953125" style="81" customWidth="1"/>
    <col min="8961" max="8961" width="44.81640625" style="81" customWidth="1"/>
    <col min="8962" max="8962" width="4" style="81" customWidth="1"/>
    <col min="8963" max="8963" width="8.81640625" style="81" customWidth="1"/>
    <col min="8964" max="8964" width="7.54296875" style="81" customWidth="1"/>
    <col min="8965" max="8965" width="9.7265625" style="81" customWidth="1"/>
    <col min="8966" max="8966" width="0" style="81" hidden="1" customWidth="1"/>
    <col min="8967" max="8967" width="9.1796875" style="81"/>
    <col min="8968" max="8968" width="12" style="81" customWidth="1"/>
    <col min="8969" max="8969" width="10.7265625" style="81" customWidth="1"/>
    <col min="8970" max="9215" width="9.1796875" style="81"/>
    <col min="9216" max="9216" width="6.26953125" style="81" customWidth="1"/>
    <col min="9217" max="9217" width="44.81640625" style="81" customWidth="1"/>
    <col min="9218" max="9218" width="4" style="81" customWidth="1"/>
    <col min="9219" max="9219" width="8.81640625" style="81" customWidth="1"/>
    <col min="9220" max="9220" width="7.54296875" style="81" customWidth="1"/>
    <col min="9221" max="9221" width="9.7265625" style="81" customWidth="1"/>
    <col min="9222" max="9222" width="0" style="81" hidden="1" customWidth="1"/>
    <col min="9223" max="9223" width="9.1796875" style="81"/>
    <col min="9224" max="9224" width="12" style="81" customWidth="1"/>
    <col min="9225" max="9225" width="10.7265625" style="81" customWidth="1"/>
    <col min="9226" max="9471" width="9.1796875" style="81"/>
    <col min="9472" max="9472" width="6.26953125" style="81" customWidth="1"/>
    <col min="9473" max="9473" width="44.81640625" style="81" customWidth="1"/>
    <col min="9474" max="9474" width="4" style="81" customWidth="1"/>
    <col min="9475" max="9475" width="8.81640625" style="81" customWidth="1"/>
    <col min="9476" max="9476" width="7.54296875" style="81" customWidth="1"/>
    <col min="9477" max="9477" width="9.7265625" style="81" customWidth="1"/>
    <col min="9478" max="9478" width="0" style="81" hidden="1" customWidth="1"/>
    <col min="9479" max="9479" width="9.1796875" style="81"/>
    <col min="9480" max="9480" width="12" style="81" customWidth="1"/>
    <col min="9481" max="9481" width="10.7265625" style="81" customWidth="1"/>
    <col min="9482" max="9727" width="9.1796875" style="81"/>
    <col min="9728" max="9728" width="6.26953125" style="81" customWidth="1"/>
    <col min="9729" max="9729" width="44.81640625" style="81" customWidth="1"/>
    <col min="9730" max="9730" width="4" style="81" customWidth="1"/>
    <col min="9731" max="9731" width="8.81640625" style="81" customWidth="1"/>
    <col min="9732" max="9732" width="7.54296875" style="81" customWidth="1"/>
    <col min="9733" max="9733" width="9.7265625" style="81" customWidth="1"/>
    <col min="9734" max="9734" width="0" style="81" hidden="1" customWidth="1"/>
    <col min="9735" max="9735" width="9.1796875" style="81"/>
    <col min="9736" max="9736" width="12" style="81" customWidth="1"/>
    <col min="9737" max="9737" width="10.7265625" style="81" customWidth="1"/>
    <col min="9738" max="9983" width="9.1796875" style="81"/>
    <col min="9984" max="9984" width="6.26953125" style="81" customWidth="1"/>
    <col min="9985" max="9985" width="44.81640625" style="81" customWidth="1"/>
    <col min="9986" max="9986" width="4" style="81" customWidth="1"/>
    <col min="9987" max="9987" width="8.81640625" style="81" customWidth="1"/>
    <col min="9988" max="9988" width="7.54296875" style="81" customWidth="1"/>
    <col min="9989" max="9989" width="9.7265625" style="81" customWidth="1"/>
    <col min="9990" max="9990" width="0" style="81" hidden="1" customWidth="1"/>
    <col min="9991" max="9991" width="9.1796875" style="81"/>
    <col min="9992" max="9992" width="12" style="81" customWidth="1"/>
    <col min="9993" max="9993" width="10.7265625" style="81" customWidth="1"/>
    <col min="9994" max="10239" width="9.1796875" style="81"/>
    <col min="10240" max="10240" width="6.26953125" style="81" customWidth="1"/>
    <col min="10241" max="10241" width="44.81640625" style="81" customWidth="1"/>
    <col min="10242" max="10242" width="4" style="81" customWidth="1"/>
    <col min="10243" max="10243" width="8.81640625" style="81" customWidth="1"/>
    <col min="10244" max="10244" width="7.54296875" style="81" customWidth="1"/>
    <col min="10245" max="10245" width="9.7265625" style="81" customWidth="1"/>
    <col min="10246" max="10246" width="0" style="81" hidden="1" customWidth="1"/>
    <col min="10247" max="10247" width="9.1796875" style="81"/>
    <col min="10248" max="10248" width="12" style="81" customWidth="1"/>
    <col min="10249" max="10249" width="10.7265625" style="81" customWidth="1"/>
    <col min="10250" max="10495" width="9.1796875" style="81"/>
    <col min="10496" max="10496" width="6.26953125" style="81" customWidth="1"/>
    <col min="10497" max="10497" width="44.81640625" style="81" customWidth="1"/>
    <col min="10498" max="10498" width="4" style="81" customWidth="1"/>
    <col min="10499" max="10499" width="8.81640625" style="81" customWidth="1"/>
    <col min="10500" max="10500" width="7.54296875" style="81" customWidth="1"/>
    <col min="10501" max="10501" width="9.7265625" style="81" customWidth="1"/>
    <col min="10502" max="10502" width="0" style="81" hidden="1" customWidth="1"/>
    <col min="10503" max="10503" width="9.1796875" style="81"/>
    <col min="10504" max="10504" width="12" style="81" customWidth="1"/>
    <col min="10505" max="10505" width="10.7265625" style="81" customWidth="1"/>
    <col min="10506" max="10751" width="9.1796875" style="81"/>
    <col min="10752" max="10752" width="6.26953125" style="81" customWidth="1"/>
    <col min="10753" max="10753" width="44.81640625" style="81" customWidth="1"/>
    <col min="10754" max="10754" width="4" style="81" customWidth="1"/>
    <col min="10755" max="10755" width="8.81640625" style="81" customWidth="1"/>
    <col min="10756" max="10756" width="7.54296875" style="81" customWidth="1"/>
    <col min="10757" max="10757" width="9.7265625" style="81" customWidth="1"/>
    <col min="10758" max="10758" width="0" style="81" hidden="1" customWidth="1"/>
    <col min="10759" max="10759" width="9.1796875" style="81"/>
    <col min="10760" max="10760" width="12" style="81" customWidth="1"/>
    <col min="10761" max="10761" width="10.7265625" style="81" customWidth="1"/>
    <col min="10762" max="11007" width="9.1796875" style="81"/>
    <col min="11008" max="11008" width="6.26953125" style="81" customWidth="1"/>
    <col min="11009" max="11009" width="44.81640625" style="81" customWidth="1"/>
    <col min="11010" max="11010" width="4" style="81" customWidth="1"/>
    <col min="11011" max="11011" width="8.81640625" style="81" customWidth="1"/>
    <col min="11012" max="11012" width="7.54296875" style="81" customWidth="1"/>
    <col min="11013" max="11013" width="9.7265625" style="81" customWidth="1"/>
    <col min="11014" max="11014" width="0" style="81" hidden="1" customWidth="1"/>
    <col min="11015" max="11015" width="9.1796875" style="81"/>
    <col min="11016" max="11016" width="12" style="81" customWidth="1"/>
    <col min="11017" max="11017" width="10.7265625" style="81" customWidth="1"/>
    <col min="11018" max="11263" width="9.1796875" style="81"/>
    <col min="11264" max="11264" width="6.26953125" style="81" customWidth="1"/>
    <col min="11265" max="11265" width="44.81640625" style="81" customWidth="1"/>
    <col min="11266" max="11266" width="4" style="81" customWidth="1"/>
    <col min="11267" max="11267" width="8.81640625" style="81" customWidth="1"/>
    <col min="11268" max="11268" width="7.54296875" style="81" customWidth="1"/>
    <col min="11269" max="11269" width="9.7265625" style="81" customWidth="1"/>
    <col min="11270" max="11270" width="0" style="81" hidden="1" customWidth="1"/>
    <col min="11271" max="11271" width="9.1796875" style="81"/>
    <col min="11272" max="11272" width="12" style="81" customWidth="1"/>
    <col min="11273" max="11273" width="10.7265625" style="81" customWidth="1"/>
    <col min="11274" max="11519" width="9.1796875" style="81"/>
    <col min="11520" max="11520" width="6.26953125" style="81" customWidth="1"/>
    <col min="11521" max="11521" width="44.81640625" style="81" customWidth="1"/>
    <col min="11522" max="11522" width="4" style="81" customWidth="1"/>
    <col min="11523" max="11523" width="8.81640625" style="81" customWidth="1"/>
    <col min="11524" max="11524" width="7.54296875" style="81" customWidth="1"/>
    <col min="11525" max="11525" width="9.7265625" style="81" customWidth="1"/>
    <col min="11526" max="11526" width="0" style="81" hidden="1" customWidth="1"/>
    <col min="11527" max="11527" width="9.1796875" style="81"/>
    <col min="11528" max="11528" width="12" style="81" customWidth="1"/>
    <col min="11529" max="11529" width="10.7265625" style="81" customWidth="1"/>
    <col min="11530" max="11775" width="9.1796875" style="81"/>
    <col min="11776" max="11776" width="6.26953125" style="81" customWidth="1"/>
    <col min="11777" max="11777" width="44.81640625" style="81" customWidth="1"/>
    <col min="11778" max="11778" width="4" style="81" customWidth="1"/>
    <col min="11779" max="11779" width="8.81640625" style="81" customWidth="1"/>
    <col min="11780" max="11780" width="7.54296875" style="81" customWidth="1"/>
    <col min="11781" max="11781" width="9.7265625" style="81" customWidth="1"/>
    <col min="11782" max="11782" width="0" style="81" hidden="1" customWidth="1"/>
    <col min="11783" max="11783" width="9.1796875" style="81"/>
    <col min="11784" max="11784" width="12" style="81" customWidth="1"/>
    <col min="11785" max="11785" width="10.7265625" style="81" customWidth="1"/>
    <col min="11786" max="12031" width="9.1796875" style="81"/>
    <col min="12032" max="12032" width="6.26953125" style="81" customWidth="1"/>
    <col min="12033" max="12033" width="44.81640625" style="81" customWidth="1"/>
    <col min="12034" max="12034" width="4" style="81" customWidth="1"/>
    <col min="12035" max="12035" width="8.81640625" style="81" customWidth="1"/>
    <col min="12036" max="12036" width="7.54296875" style="81" customWidth="1"/>
    <col min="12037" max="12037" width="9.7265625" style="81" customWidth="1"/>
    <col min="12038" max="12038" width="0" style="81" hidden="1" customWidth="1"/>
    <col min="12039" max="12039" width="9.1796875" style="81"/>
    <col min="12040" max="12040" width="12" style="81" customWidth="1"/>
    <col min="12041" max="12041" width="10.7265625" style="81" customWidth="1"/>
    <col min="12042" max="12287" width="9.1796875" style="81"/>
    <col min="12288" max="12288" width="6.26953125" style="81" customWidth="1"/>
    <col min="12289" max="12289" width="44.81640625" style="81" customWidth="1"/>
    <col min="12290" max="12290" width="4" style="81" customWidth="1"/>
    <col min="12291" max="12291" width="8.81640625" style="81" customWidth="1"/>
    <col min="12292" max="12292" width="7.54296875" style="81" customWidth="1"/>
    <col min="12293" max="12293" width="9.7265625" style="81" customWidth="1"/>
    <col min="12294" max="12294" width="0" style="81" hidden="1" customWidth="1"/>
    <col min="12295" max="12295" width="9.1796875" style="81"/>
    <col min="12296" max="12296" width="12" style="81" customWidth="1"/>
    <col min="12297" max="12297" width="10.7265625" style="81" customWidth="1"/>
    <col min="12298" max="12543" width="9.1796875" style="81"/>
    <col min="12544" max="12544" width="6.26953125" style="81" customWidth="1"/>
    <col min="12545" max="12545" width="44.81640625" style="81" customWidth="1"/>
    <col min="12546" max="12546" width="4" style="81" customWidth="1"/>
    <col min="12547" max="12547" width="8.81640625" style="81" customWidth="1"/>
    <col min="12548" max="12548" width="7.54296875" style="81" customWidth="1"/>
    <col min="12549" max="12549" width="9.7265625" style="81" customWidth="1"/>
    <col min="12550" max="12550" width="0" style="81" hidden="1" customWidth="1"/>
    <col min="12551" max="12551" width="9.1796875" style="81"/>
    <col min="12552" max="12552" width="12" style="81" customWidth="1"/>
    <col min="12553" max="12553" width="10.7265625" style="81" customWidth="1"/>
    <col min="12554" max="12799" width="9.1796875" style="81"/>
    <col min="12800" max="12800" width="6.26953125" style="81" customWidth="1"/>
    <col min="12801" max="12801" width="44.81640625" style="81" customWidth="1"/>
    <col min="12802" max="12802" width="4" style="81" customWidth="1"/>
    <col min="12803" max="12803" width="8.81640625" style="81" customWidth="1"/>
    <col min="12804" max="12804" width="7.54296875" style="81" customWidth="1"/>
    <col min="12805" max="12805" width="9.7265625" style="81" customWidth="1"/>
    <col min="12806" max="12806" width="0" style="81" hidden="1" customWidth="1"/>
    <col min="12807" max="12807" width="9.1796875" style="81"/>
    <col min="12808" max="12808" width="12" style="81" customWidth="1"/>
    <col min="12809" max="12809" width="10.7265625" style="81" customWidth="1"/>
    <col min="12810" max="13055" width="9.1796875" style="81"/>
    <col min="13056" max="13056" width="6.26953125" style="81" customWidth="1"/>
    <col min="13057" max="13057" width="44.81640625" style="81" customWidth="1"/>
    <col min="13058" max="13058" width="4" style="81" customWidth="1"/>
    <col min="13059" max="13059" width="8.81640625" style="81" customWidth="1"/>
    <col min="13060" max="13060" width="7.54296875" style="81" customWidth="1"/>
    <col min="13061" max="13061" width="9.7265625" style="81" customWidth="1"/>
    <col min="13062" max="13062" width="0" style="81" hidden="1" customWidth="1"/>
    <col min="13063" max="13063" width="9.1796875" style="81"/>
    <col min="13064" max="13064" width="12" style="81" customWidth="1"/>
    <col min="13065" max="13065" width="10.7265625" style="81" customWidth="1"/>
    <col min="13066" max="13311" width="9.1796875" style="81"/>
    <col min="13312" max="13312" width="6.26953125" style="81" customWidth="1"/>
    <col min="13313" max="13313" width="44.81640625" style="81" customWidth="1"/>
    <col min="13314" max="13314" width="4" style="81" customWidth="1"/>
    <col min="13315" max="13315" width="8.81640625" style="81" customWidth="1"/>
    <col min="13316" max="13316" width="7.54296875" style="81" customWidth="1"/>
    <col min="13317" max="13317" width="9.7265625" style="81" customWidth="1"/>
    <col min="13318" max="13318" width="0" style="81" hidden="1" customWidth="1"/>
    <col min="13319" max="13319" width="9.1796875" style="81"/>
    <col min="13320" max="13320" width="12" style="81" customWidth="1"/>
    <col min="13321" max="13321" width="10.7265625" style="81" customWidth="1"/>
    <col min="13322" max="13567" width="9.1796875" style="81"/>
    <col min="13568" max="13568" width="6.26953125" style="81" customWidth="1"/>
    <col min="13569" max="13569" width="44.81640625" style="81" customWidth="1"/>
    <col min="13570" max="13570" width="4" style="81" customWidth="1"/>
    <col min="13571" max="13571" width="8.81640625" style="81" customWidth="1"/>
    <col min="13572" max="13572" width="7.54296875" style="81" customWidth="1"/>
    <col min="13573" max="13573" width="9.7265625" style="81" customWidth="1"/>
    <col min="13574" max="13574" width="0" style="81" hidden="1" customWidth="1"/>
    <col min="13575" max="13575" width="9.1796875" style="81"/>
    <col min="13576" max="13576" width="12" style="81" customWidth="1"/>
    <col min="13577" max="13577" width="10.7265625" style="81" customWidth="1"/>
    <col min="13578" max="13823" width="9.1796875" style="81"/>
    <col min="13824" max="13824" width="6.26953125" style="81" customWidth="1"/>
    <col min="13825" max="13825" width="44.81640625" style="81" customWidth="1"/>
    <col min="13826" max="13826" width="4" style="81" customWidth="1"/>
    <col min="13827" max="13827" width="8.81640625" style="81" customWidth="1"/>
    <col min="13828" max="13828" width="7.54296875" style="81" customWidth="1"/>
    <col min="13829" max="13829" width="9.7265625" style="81" customWidth="1"/>
    <col min="13830" max="13830" width="0" style="81" hidden="1" customWidth="1"/>
    <col min="13831" max="13831" width="9.1796875" style="81"/>
    <col min="13832" max="13832" width="12" style="81" customWidth="1"/>
    <col min="13833" max="13833" width="10.7265625" style="81" customWidth="1"/>
    <col min="13834" max="14079" width="9.1796875" style="81"/>
    <col min="14080" max="14080" width="6.26953125" style="81" customWidth="1"/>
    <col min="14081" max="14081" width="44.81640625" style="81" customWidth="1"/>
    <col min="14082" max="14082" width="4" style="81" customWidth="1"/>
    <col min="14083" max="14083" width="8.81640625" style="81" customWidth="1"/>
    <col min="14084" max="14084" width="7.54296875" style="81" customWidth="1"/>
    <col min="14085" max="14085" width="9.7265625" style="81" customWidth="1"/>
    <col min="14086" max="14086" width="0" style="81" hidden="1" customWidth="1"/>
    <col min="14087" max="14087" width="9.1796875" style="81"/>
    <col min="14088" max="14088" width="12" style="81" customWidth="1"/>
    <col min="14089" max="14089" width="10.7265625" style="81" customWidth="1"/>
    <col min="14090" max="14335" width="9.1796875" style="81"/>
    <col min="14336" max="14336" width="6.26953125" style="81" customWidth="1"/>
    <col min="14337" max="14337" width="44.81640625" style="81" customWidth="1"/>
    <col min="14338" max="14338" width="4" style="81" customWidth="1"/>
    <col min="14339" max="14339" width="8.81640625" style="81" customWidth="1"/>
    <col min="14340" max="14340" width="7.54296875" style="81" customWidth="1"/>
    <col min="14341" max="14341" width="9.7265625" style="81" customWidth="1"/>
    <col min="14342" max="14342" width="0" style="81" hidden="1" customWidth="1"/>
    <col min="14343" max="14343" width="9.1796875" style="81"/>
    <col min="14344" max="14344" width="12" style="81" customWidth="1"/>
    <col min="14345" max="14345" width="10.7265625" style="81" customWidth="1"/>
    <col min="14346" max="14591" width="9.1796875" style="81"/>
    <col min="14592" max="14592" width="6.26953125" style="81" customWidth="1"/>
    <col min="14593" max="14593" width="44.81640625" style="81" customWidth="1"/>
    <col min="14594" max="14594" width="4" style="81" customWidth="1"/>
    <col min="14595" max="14595" width="8.81640625" style="81" customWidth="1"/>
    <col min="14596" max="14596" width="7.54296875" style="81" customWidth="1"/>
    <col min="14597" max="14597" width="9.7265625" style="81" customWidth="1"/>
    <col min="14598" max="14598" width="0" style="81" hidden="1" customWidth="1"/>
    <col min="14599" max="14599" width="9.1796875" style="81"/>
    <col min="14600" max="14600" width="12" style="81" customWidth="1"/>
    <col min="14601" max="14601" width="10.7265625" style="81" customWidth="1"/>
    <col min="14602" max="14847" width="9.1796875" style="81"/>
    <col min="14848" max="14848" width="6.26953125" style="81" customWidth="1"/>
    <col min="14849" max="14849" width="44.81640625" style="81" customWidth="1"/>
    <col min="14850" max="14850" width="4" style="81" customWidth="1"/>
    <col min="14851" max="14851" width="8.81640625" style="81" customWidth="1"/>
    <col min="14852" max="14852" width="7.54296875" style="81" customWidth="1"/>
    <col min="14853" max="14853" width="9.7265625" style="81" customWidth="1"/>
    <col min="14854" max="14854" width="0" style="81" hidden="1" customWidth="1"/>
    <col min="14855" max="14855" width="9.1796875" style="81"/>
    <col min="14856" max="14856" width="12" style="81" customWidth="1"/>
    <col min="14857" max="14857" width="10.7265625" style="81" customWidth="1"/>
    <col min="14858" max="15103" width="9.1796875" style="81"/>
    <col min="15104" max="15104" width="6.26953125" style="81" customWidth="1"/>
    <col min="15105" max="15105" width="44.81640625" style="81" customWidth="1"/>
    <col min="15106" max="15106" width="4" style="81" customWidth="1"/>
    <col min="15107" max="15107" width="8.81640625" style="81" customWidth="1"/>
    <col min="15108" max="15108" width="7.54296875" style="81" customWidth="1"/>
    <col min="15109" max="15109" width="9.7265625" style="81" customWidth="1"/>
    <col min="15110" max="15110" width="0" style="81" hidden="1" customWidth="1"/>
    <col min="15111" max="15111" width="9.1796875" style="81"/>
    <col min="15112" max="15112" width="12" style="81" customWidth="1"/>
    <col min="15113" max="15113" width="10.7265625" style="81" customWidth="1"/>
    <col min="15114" max="15359" width="9.1796875" style="81"/>
    <col min="15360" max="15360" width="6.26953125" style="81" customWidth="1"/>
    <col min="15361" max="15361" width="44.81640625" style="81" customWidth="1"/>
    <col min="15362" max="15362" width="4" style="81" customWidth="1"/>
    <col min="15363" max="15363" width="8.81640625" style="81" customWidth="1"/>
    <col min="15364" max="15364" width="7.54296875" style="81" customWidth="1"/>
    <col min="15365" max="15365" width="9.7265625" style="81" customWidth="1"/>
    <col min="15366" max="15366" width="0" style="81" hidden="1" customWidth="1"/>
    <col min="15367" max="15367" width="9.1796875" style="81"/>
    <col min="15368" max="15368" width="12" style="81" customWidth="1"/>
    <col min="15369" max="15369" width="10.7265625" style="81" customWidth="1"/>
    <col min="15370" max="15615" width="9.1796875" style="81"/>
    <col min="15616" max="15616" width="6.26953125" style="81" customWidth="1"/>
    <col min="15617" max="15617" width="44.81640625" style="81" customWidth="1"/>
    <col min="15618" max="15618" width="4" style="81" customWidth="1"/>
    <col min="15619" max="15619" width="8.81640625" style="81" customWidth="1"/>
    <col min="15620" max="15620" width="7.54296875" style="81" customWidth="1"/>
    <col min="15621" max="15621" width="9.7265625" style="81" customWidth="1"/>
    <col min="15622" max="15622" width="0" style="81" hidden="1" customWidth="1"/>
    <col min="15623" max="15623" width="9.1796875" style="81"/>
    <col min="15624" max="15624" width="12" style="81" customWidth="1"/>
    <col min="15625" max="15625" width="10.7265625" style="81" customWidth="1"/>
    <col min="15626" max="15871" width="9.1796875" style="81"/>
    <col min="15872" max="15872" width="6.26953125" style="81" customWidth="1"/>
    <col min="15873" max="15873" width="44.81640625" style="81" customWidth="1"/>
    <col min="15874" max="15874" width="4" style="81" customWidth="1"/>
    <col min="15875" max="15875" width="8.81640625" style="81" customWidth="1"/>
    <col min="15876" max="15876" width="7.54296875" style="81" customWidth="1"/>
    <col min="15877" max="15877" width="9.7265625" style="81" customWidth="1"/>
    <col min="15878" max="15878" width="0" style="81" hidden="1" customWidth="1"/>
    <col min="15879" max="15879" width="9.1796875" style="81"/>
    <col min="15880" max="15880" width="12" style="81" customWidth="1"/>
    <col min="15881" max="15881" width="10.7265625" style="81" customWidth="1"/>
    <col min="15882" max="16127" width="9.1796875" style="81"/>
    <col min="16128" max="16128" width="6.26953125" style="81" customWidth="1"/>
    <col min="16129" max="16129" width="44.81640625" style="81" customWidth="1"/>
    <col min="16130" max="16130" width="4" style="81" customWidth="1"/>
    <col min="16131" max="16131" width="8.81640625" style="81" customWidth="1"/>
    <col min="16132" max="16132" width="7.54296875" style="81" customWidth="1"/>
    <col min="16133" max="16133" width="9.7265625" style="81" customWidth="1"/>
    <col min="16134" max="16134" width="0" style="81" hidden="1" customWidth="1"/>
    <col min="16135" max="16135" width="9.1796875" style="81"/>
    <col min="16136" max="16136" width="12" style="81" customWidth="1"/>
    <col min="16137" max="16137" width="10.7265625" style="81" customWidth="1"/>
    <col min="16138" max="16384" width="9.1796875" style="81"/>
  </cols>
  <sheetData>
    <row r="1" spans="1:6" x14ac:dyDescent="0.3">
      <c r="A1" s="1870" t="str">
        <f>'Treated Water Tank'!A1:F1</f>
        <v>TETU-AGUTHI WATER SUPPLY PROJECT</v>
      </c>
      <c r="B1" s="1871"/>
      <c r="C1" s="1871"/>
      <c r="D1" s="1871"/>
      <c r="E1" s="1871"/>
      <c r="F1" s="1872"/>
    </row>
    <row r="2" spans="1:6" x14ac:dyDescent="0.3">
      <c r="A2" s="616"/>
      <c r="B2" s="592"/>
      <c r="C2" s="592"/>
      <c r="D2" s="592"/>
      <c r="E2" s="805"/>
      <c r="F2" s="1032"/>
    </row>
    <row r="3" spans="1:6" x14ac:dyDescent="0.3">
      <c r="A3" s="1873" t="s">
        <v>1572</v>
      </c>
      <c r="B3" s="1874"/>
      <c r="C3" s="1874"/>
      <c r="D3" s="1874"/>
      <c r="E3" s="1874"/>
      <c r="F3" s="1875"/>
    </row>
    <row r="4" spans="1:6" x14ac:dyDescent="0.3">
      <c r="A4" s="616"/>
      <c r="B4" s="617"/>
      <c r="C4" s="617"/>
      <c r="D4" s="617"/>
      <c r="E4" s="617"/>
      <c r="F4" s="1028"/>
    </row>
    <row r="5" spans="1:6" x14ac:dyDescent="0.3">
      <c r="A5" s="1876" t="s">
        <v>2302</v>
      </c>
      <c r="B5" s="1877"/>
      <c r="C5" s="1877"/>
      <c r="D5" s="1877"/>
      <c r="E5" s="1877"/>
      <c r="F5" s="1878"/>
    </row>
    <row r="6" spans="1:6" ht="13.5" thickBot="1" x14ac:dyDescent="0.35">
      <c r="A6" s="618"/>
      <c r="B6" s="619"/>
      <c r="C6" s="620"/>
      <c r="D6" s="621"/>
      <c r="E6" s="622"/>
      <c r="F6" s="1029"/>
    </row>
    <row r="7" spans="1:6" ht="26" x14ac:dyDescent="0.3">
      <c r="A7" s="623" t="s">
        <v>0</v>
      </c>
      <c r="B7" s="624" t="s">
        <v>1</v>
      </c>
      <c r="C7" s="624" t="s">
        <v>2</v>
      </c>
      <c r="D7" s="625" t="s">
        <v>3</v>
      </c>
      <c r="E7" s="626" t="s">
        <v>4</v>
      </c>
      <c r="F7" s="1033" t="s">
        <v>5</v>
      </c>
    </row>
    <row r="8" spans="1:6" ht="13.5" thickBot="1" x14ac:dyDescent="0.35">
      <c r="A8" s="627" t="s">
        <v>6</v>
      </c>
      <c r="B8" s="628"/>
      <c r="C8" s="629"/>
      <c r="D8" s="630"/>
      <c r="E8" s="631" t="s">
        <v>250</v>
      </c>
      <c r="F8" s="1034" t="s">
        <v>250</v>
      </c>
    </row>
    <row r="9" spans="1:6" x14ac:dyDescent="0.3">
      <c r="A9" s="62"/>
      <c r="B9" s="685"/>
      <c r="C9" s="64"/>
      <c r="D9" s="632"/>
      <c r="E9" s="633"/>
      <c r="F9" s="81"/>
    </row>
    <row r="10" spans="1:6" x14ac:dyDescent="0.3">
      <c r="A10" s="634"/>
      <c r="B10" s="686" t="s">
        <v>1067</v>
      </c>
      <c r="C10" s="636"/>
      <c r="D10" s="637"/>
      <c r="E10" s="638"/>
      <c r="F10" s="81"/>
    </row>
    <row r="11" spans="1:6" x14ac:dyDescent="0.3">
      <c r="A11" s="634"/>
      <c r="B11" s="635"/>
      <c r="C11" s="636"/>
      <c r="D11" s="637"/>
      <c r="E11" s="638"/>
      <c r="F11" s="81"/>
    </row>
    <row r="12" spans="1:6" x14ac:dyDescent="0.3">
      <c r="A12" s="495">
        <v>1</v>
      </c>
      <c r="B12" s="68" t="s">
        <v>251</v>
      </c>
      <c r="C12" s="69"/>
      <c r="D12" s="637"/>
      <c r="E12" s="638"/>
      <c r="F12" s="81"/>
    </row>
    <row r="13" spans="1:6" x14ac:dyDescent="0.3">
      <c r="A13" s="72"/>
      <c r="B13" s="73"/>
      <c r="C13" s="74"/>
      <c r="D13" s="637"/>
      <c r="E13" s="638"/>
      <c r="F13" s="81"/>
    </row>
    <row r="14" spans="1:6" s="85" customFormat="1" x14ac:dyDescent="0.3">
      <c r="A14" s="1866"/>
      <c r="B14" s="1864" t="s">
        <v>252</v>
      </c>
      <c r="C14" s="1864"/>
      <c r="D14" s="1864"/>
      <c r="E14" s="1864"/>
    </row>
    <row r="15" spans="1:6" s="85" customFormat="1" x14ac:dyDescent="0.3">
      <c r="A15" s="1867"/>
      <c r="B15" s="1869"/>
      <c r="C15" s="1869"/>
      <c r="D15" s="1869"/>
      <c r="E15" s="1869"/>
    </row>
    <row r="16" spans="1:6" s="85" customFormat="1" x14ac:dyDescent="0.3">
      <c r="A16" s="1868"/>
      <c r="B16" s="1865"/>
      <c r="C16" s="1865"/>
      <c r="D16" s="1865"/>
      <c r="E16" s="1865"/>
    </row>
    <row r="17" spans="1:6" x14ac:dyDescent="0.3">
      <c r="A17" s="72"/>
      <c r="B17" s="73"/>
      <c r="C17" s="74"/>
      <c r="D17" s="637"/>
      <c r="E17" s="638"/>
      <c r="F17" s="81"/>
    </row>
    <row r="18" spans="1:6" s="85" customFormat="1" x14ac:dyDescent="0.3">
      <c r="A18" s="1866"/>
      <c r="B18" s="1864" t="s">
        <v>1068</v>
      </c>
      <c r="C18" s="1864"/>
      <c r="D18" s="1864"/>
      <c r="E18" s="1864"/>
    </row>
    <row r="19" spans="1:6" s="85" customFormat="1" x14ac:dyDescent="0.3">
      <c r="A19" s="1868"/>
      <c r="B19" s="1865"/>
      <c r="C19" s="1865"/>
      <c r="D19" s="1865"/>
      <c r="E19" s="1865"/>
    </row>
    <row r="20" spans="1:6" x14ac:dyDescent="0.3">
      <c r="A20" s="72"/>
      <c r="B20" s="73"/>
      <c r="C20" s="74"/>
      <c r="D20" s="637"/>
      <c r="E20" s="638"/>
      <c r="F20" s="81"/>
    </row>
    <row r="21" spans="1:6" s="85" customFormat="1" x14ac:dyDescent="0.3">
      <c r="A21" s="1866"/>
      <c r="B21" s="1864" t="s">
        <v>254</v>
      </c>
      <c r="C21" s="1864"/>
      <c r="D21" s="1864"/>
      <c r="E21" s="1864"/>
    </row>
    <row r="22" spans="1:6" s="85" customFormat="1" x14ac:dyDescent="0.3">
      <c r="A22" s="1867"/>
      <c r="B22" s="1869"/>
      <c r="C22" s="1869"/>
      <c r="D22" s="1869"/>
      <c r="E22" s="1869"/>
    </row>
    <row r="23" spans="1:6" s="85" customFormat="1" x14ac:dyDescent="0.3">
      <c r="A23" s="1867"/>
      <c r="B23" s="1869"/>
      <c r="C23" s="1869"/>
      <c r="D23" s="1869"/>
      <c r="E23" s="1869"/>
    </row>
    <row r="24" spans="1:6" s="85" customFormat="1" x14ac:dyDescent="0.3">
      <c r="A24" s="1868"/>
      <c r="B24" s="1865"/>
      <c r="C24" s="1865"/>
      <c r="D24" s="1865"/>
      <c r="E24" s="1865"/>
    </row>
    <row r="25" spans="1:6" x14ac:dyDescent="0.3">
      <c r="A25" s="72"/>
      <c r="B25" s="73"/>
      <c r="C25" s="74"/>
      <c r="D25" s="637"/>
      <c r="E25" s="638"/>
      <c r="F25" s="81"/>
    </row>
    <row r="26" spans="1:6" s="640" customFormat="1" ht="14.5" x14ac:dyDescent="0.3">
      <c r="A26" s="97">
        <v>1.1000000000000001</v>
      </c>
      <c r="B26" s="491" t="s">
        <v>255</v>
      </c>
      <c r="C26" s="492" t="s">
        <v>14</v>
      </c>
      <c r="D26" s="639">
        <v>110</v>
      </c>
      <c r="E26" s="804"/>
    </row>
    <row r="27" spans="1:6" s="641" customFormat="1" x14ac:dyDescent="0.3">
      <c r="A27" s="72"/>
      <c r="B27" s="73"/>
      <c r="C27" s="74"/>
      <c r="D27" s="637"/>
      <c r="E27" s="804"/>
    </row>
    <row r="28" spans="1:6" s="640" customFormat="1" ht="14.5" x14ac:dyDescent="0.3">
      <c r="A28" s="97">
        <v>1.2</v>
      </c>
      <c r="B28" s="491" t="s">
        <v>256</v>
      </c>
      <c r="C28" s="492" t="s">
        <v>14</v>
      </c>
      <c r="D28" s="639">
        <v>60</v>
      </c>
      <c r="E28" s="804"/>
    </row>
    <row r="29" spans="1:6" s="641" customFormat="1" x14ac:dyDescent="0.3">
      <c r="A29" s="72"/>
      <c r="B29" s="73"/>
      <c r="C29" s="74"/>
      <c r="D29" s="637"/>
      <c r="E29" s="804"/>
    </row>
    <row r="30" spans="1:6" s="640" customFormat="1" ht="14.5" x14ac:dyDescent="0.3">
      <c r="A30" s="97">
        <v>1.3</v>
      </c>
      <c r="B30" s="491" t="s">
        <v>257</v>
      </c>
      <c r="C30" s="492" t="s">
        <v>14</v>
      </c>
      <c r="D30" s="639">
        <v>2</v>
      </c>
      <c r="E30" s="804"/>
    </row>
    <row r="31" spans="1:6" x14ac:dyDescent="0.3">
      <c r="A31" s="72"/>
      <c r="B31" s="73"/>
      <c r="C31" s="74"/>
      <c r="D31" s="637"/>
      <c r="E31" s="638"/>
      <c r="F31" s="81"/>
    </row>
    <row r="32" spans="1:6" s="85" customFormat="1" x14ac:dyDescent="0.3">
      <c r="A32" s="76"/>
      <c r="B32" s="642" t="s">
        <v>1069</v>
      </c>
      <c r="C32" s="643"/>
      <c r="D32" s="644"/>
      <c r="E32" s="804"/>
    </row>
    <row r="33" spans="1:6" x14ac:dyDescent="0.3">
      <c r="A33" s="72"/>
      <c r="B33" s="73"/>
      <c r="C33" s="74"/>
      <c r="D33" s="637"/>
      <c r="E33" s="638"/>
      <c r="F33" s="81"/>
    </row>
    <row r="34" spans="1:6" s="640" customFormat="1" ht="14.5" x14ac:dyDescent="0.3">
      <c r="A34" s="97">
        <v>1.4</v>
      </c>
      <c r="B34" s="491" t="s">
        <v>1070</v>
      </c>
      <c r="C34" s="492" t="s">
        <v>14</v>
      </c>
      <c r="D34" s="639">
        <v>11</v>
      </c>
      <c r="E34" s="804"/>
    </row>
    <row r="35" spans="1:6" s="641" customFormat="1" x14ac:dyDescent="0.3">
      <c r="A35" s="72"/>
      <c r="B35" s="73"/>
      <c r="C35" s="74"/>
      <c r="D35" s="637"/>
      <c r="E35" s="804"/>
    </row>
    <row r="36" spans="1:6" s="640" customFormat="1" ht="14.5" x14ac:dyDescent="0.3">
      <c r="A36" s="97">
        <v>1.5</v>
      </c>
      <c r="B36" s="491" t="s">
        <v>1071</v>
      </c>
      <c r="C36" s="492" t="s">
        <v>14</v>
      </c>
      <c r="D36" s="639">
        <v>18</v>
      </c>
      <c r="E36" s="804"/>
    </row>
    <row r="37" spans="1:6" s="641" customFormat="1" x14ac:dyDescent="0.3">
      <c r="A37" s="72"/>
      <c r="B37" s="73"/>
      <c r="C37" s="74"/>
      <c r="D37" s="637"/>
      <c r="E37" s="804"/>
    </row>
    <row r="38" spans="1:6" s="640" customFormat="1" ht="14.5" x14ac:dyDescent="0.3">
      <c r="A38" s="97">
        <v>1.6</v>
      </c>
      <c r="B38" s="491" t="s">
        <v>1072</v>
      </c>
      <c r="C38" s="492" t="s">
        <v>14</v>
      </c>
      <c r="D38" s="639">
        <v>7</v>
      </c>
      <c r="E38" s="804"/>
    </row>
    <row r="39" spans="1:6" x14ac:dyDescent="0.3">
      <c r="A39" s="72"/>
      <c r="B39" s="73"/>
      <c r="C39" s="74"/>
      <c r="D39" s="637"/>
      <c r="E39" s="638"/>
      <c r="F39" s="81"/>
    </row>
    <row r="40" spans="1:6" s="85" customFormat="1" x14ac:dyDescent="0.3">
      <c r="A40" s="645"/>
      <c r="B40" s="642" t="s">
        <v>1073</v>
      </c>
      <c r="C40" s="643"/>
      <c r="D40" s="644"/>
      <c r="E40" s="804"/>
    </row>
    <row r="41" spans="1:6" x14ac:dyDescent="0.3">
      <c r="A41" s="72"/>
      <c r="B41" s="73"/>
      <c r="C41" s="74"/>
      <c r="D41" s="637"/>
      <c r="E41" s="638"/>
      <c r="F41" s="81"/>
    </row>
    <row r="42" spans="1:6" s="640" customFormat="1" ht="37.5" x14ac:dyDescent="0.3">
      <c r="A42" s="76">
        <v>1.7</v>
      </c>
      <c r="B42" s="646" t="s">
        <v>1074</v>
      </c>
      <c r="C42" s="643" t="s">
        <v>14</v>
      </c>
      <c r="D42" s="644">
        <v>20</v>
      </c>
      <c r="E42" s="804"/>
    </row>
    <row r="43" spans="1:6" x14ac:dyDescent="0.3">
      <c r="A43" s="72"/>
      <c r="B43" s="73"/>
      <c r="C43" s="74"/>
      <c r="D43" s="637"/>
      <c r="E43" s="638"/>
      <c r="F43" s="81"/>
    </row>
    <row r="44" spans="1:6" s="640" customFormat="1" ht="37.5" x14ac:dyDescent="0.3">
      <c r="A44" s="76">
        <v>1.8</v>
      </c>
      <c r="B44" s="646" t="s">
        <v>1075</v>
      </c>
      <c r="C44" s="643" t="s">
        <v>15</v>
      </c>
      <c r="D44" s="644">
        <v>54</v>
      </c>
      <c r="E44" s="804"/>
    </row>
    <row r="45" spans="1:6" s="641" customFormat="1" x14ac:dyDescent="0.3">
      <c r="A45" s="72"/>
      <c r="B45" s="73"/>
      <c r="C45" s="74"/>
      <c r="D45" s="637"/>
      <c r="E45" s="638"/>
    </row>
    <row r="46" spans="1:6" s="640" customFormat="1" ht="25" x14ac:dyDescent="0.3">
      <c r="A46" s="647">
        <v>1.9</v>
      </c>
      <c r="B46" s="646" t="s">
        <v>1076</v>
      </c>
      <c r="C46" s="643" t="s">
        <v>15</v>
      </c>
      <c r="D46" s="644">
        <v>54</v>
      </c>
      <c r="E46" s="804"/>
    </row>
    <row r="47" spans="1:6" x14ac:dyDescent="0.3">
      <c r="A47" s="72"/>
      <c r="B47" s="73"/>
      <c r="C47" s="74"/>
      <c r="D47" s="637"/>
      <c r="E47" s="638"/>
      <c r="F47" s="81"/>
    </row>
    <row r="48" spans="1:6" s="85" customFormat="1" x14ac:dyDescent="0.3">
      <c r="A48" s="76"/>
      <c r="B48" s="642" t="s">
        <v>46</v>
      </c>
      <c r="C48" s="643"/>
      <c r="D48" s="644"/>
      <c r="E48" s="804"/>
    </row>
    <row r="49" spans="1:6" x14ac:dyDescent="0.3">
      <c r="A49" s="72"/>
      <c r="B49" s="73"/>
      <c r="C49" s="74"/>
      <c r="D49" s="637"/>
      <c r="E49" s="638"/>
      <c r="F49" s="81"/>
    </row>
    <row r="50" spans="1:6" s="640" customFormat="1" ht="14.5" x14ac:dyDescent="0.3">
      <c r="A50" s="498">
        <v>1.1000000000000001</v>
      </c>
      <c r="B50" s="491" t="s">
        <v>47</v>
      </c>
      <c r="C50" s="492" t="s">
        <v>14</v>
      </c>
      <c r="D50" s="639">
        <v>152</v>
      </c>
      <c r="E50" s="804"/>
    </row>
    <row r="51" spans="1:6" x14ac:dyDescent="0.3">
      <c r="A51" s="72"/>
      <c r="B51" s="73"/>
      <c r="C51" s="74"/>
      <c r="D51" s="637"/>
      <c r="E51" s="638"/>
      <c r="F51" s="81"/>
    </row>
    <row r="52" spans="1:6" s="85" customFormat="1" x14ac:dyDescent="0.3">
      <c r="A52" s="76"/>
      <c r="B52" s="642" t="s">
        <v>48</v>
      </c>
      <c r="C52" s="643"/>
      <c r="D52" s="644"/>
      <c r="E52" s="804"/>
    </row>
    <row r="53" spans="1:6" x14ac:dyDescent="0.3">
      <c r="A53" s="72"/>
      <c r="B53" s="73"/>
      <c r="C53" s="74"/>
      <c r="D53" s="637"/>
      <c r="E53" s="638"/>
      <c r="F53" s="81"/>
    </row>
    <row r="54" spans="1:6" s="640" customFormat="1" ht="25" x14ac:dyDescent="0.3">
      <c r="A54" s="76">
        <v>1.1100000000000001</v>
      </c>
      <c r="B54" s="646" t="s">
        <v>1077</v>
      </c>
      <c r="C54" s="643" t="s">
        <v>15</v>
      </c>
      <c r="D54" s="644">
        <v>54</v>
      </c>
      <c r="E54" s="804"/>
    </row>
    <row r="55" spans="1:6" s="640" customFormat="1" x14ac:dyDescent="0.3">
      <c r="A55" s="76"/>
      <c r="B55" s="646"/>
      <c r="C55" s="643"/>
      <c r="D55" s="648"/>
      <c r="E55" s="638"/>
    </row>
    <row r="56" spans="1:6" s="85" customFormat="1" x14ac:dyDescent="0.3">
      <c r="A56" s="76"/>
      <c r="B56" s="642" t="s">
        <v>1078</v>
      </c>
      <c r="C56" s="643"/>
      <c r="D56" s="644"/>
      <c r="E56" s="804"/>
    </row>
    <row r="57" spans="1:6" x14ac:dyDescent="0.3">
      <c r="A57" s="72"/>
      <c r="B57" s="73"/>
      <c r="C57" s="74"/>
      <c r="D57" s="637"/>
      <c r="E57" s="638"/>
      <c r="F57" s="81"/>
    </row>
    <row r="58" spans="1:6" s="640" customFormat="1" ht="14.5" x14ac:dyDescent="0.3">
      <c r="A58" s="97">
        <v>1.1200000000000001</v>
      </c>
      <c r="B58" s="491" t="s">
        <v>51</v>
      </c>
      <c r="C58" s="492" t="s">
        <v>15</v>
      </c>
      <c r="D58" s="639">
        <v>54</v>
      </c>
      <c r="E58" s="804"/>
    </row>
    <row r="59" spans="1:6" x14ac:dyDescent="0.3">
      <c r="A59" s="72"/>
      <c r="B59" s="73"/>
      <c r="C59" s="74"/>
      <c r="D59" s="637"/>
      <c r="E59" s="638"/>
      <c r="F59" s="81"/>
    </row>
    <row r="60" spans="1:6" ht="13.5" thickBot="1" x14ac:dyDescent="0.35">
      <c r="A60" s="1854" t="s">
        <v>272</v>
      </c>
      <c r="B60" s="1855"/>
      <c r="C60" s="1855"/>
      <c r="D60" s="1855"/>
      <c r="E60" s="1856"/>
      <c r="F60" s="81"/>
    </row>
    <row r="61" spans="1:6" s="85" customFormat="1" x14ac:dyDescent="0.3">
      <c r="A61" s="76"/>
      <c r="B61" s="642" t="s">
        <v>1079</v>
      </c>
      <c r="C61" s="643"/>
      <c r="D61" s="644"/>
      <c r="E61" s="804"/>
    </row>
    <row r="62" spans="1:6" x14ac:dyDescent="0.3">
      <c r="A62" s="72"/>
      <c r="B62" s="73"/>
      <c r="C62" s="74"/>
      <c r="D62" s="637"/>
      <c r="E62" s="638"/>
      <c r="F62" s="81"/>
    </row>
    <row r="63" spans="1:6" s="85" customFormat="1" x14ac:dyDescent="0.3">
      <c r="A63" s="76"/>
      <c r="B63" s="1862" t="s">
        <v>1080</v>
      </c>
      <c r="C63" s="1862"/>
      <c r="D63" s="1862"/>
      <c r="E63" s="1864"/>
    </row>
    <row r="64" spans="1:6" s="85" customFormat="1" x14ac:dyDescent="0.3">
      <c r="A64" s="76"/>
      <c r="B64" s="1863"/>
      <c r="C64" s="1863"/>
      <c r="D64" s="1863"/>
      <c r="E64" s="1865"/>
    </row>
    <row r="65" spans="1:6" x14ac:dyDescent="0.3">
      <c r="A65" s="72"/>
      <c r="B65" s="73"/>
      <c r="C65" s="74"/>
      <c r="D65" s="637"/>
      <c r="E65" s="638"/>
      <c r="F65" s="81"/>
    </row>
    <row r="66" spans="1:6" s="640" customFormat="1" ht="25" x14ac:dyDescent="0.3">
      <c r="A66" s="76">
        <v>1.1299999999999999</v>
      </c>
      <c r="B66" s="646" t="s">
        <v>1081</v>
      </c>
      <c r="C66" s="643" t="s">
        <v>15</v>
      </c>
      <c r="D66" s="644">
        <v>75</v>
      </c>
      <c r="E66" s="804"/>
    </row>
    <row r="67" spans="1:6" x14ac:dyDescent="0.3">
      <c r="A67" s="72"/>
      <c r="B67" s="73"/>
      <c r="C67" s="74"/>
      <c r="D67" s="637"/>
      <c r="E67" s="638"/>
      <c r="F67" s="81"/>
    </row>
    <row r="68" spans="1:6" s="85" customFormat="1" x14ac:dyDescent="0.3">
      <c r="A68" s="1860"/>
      <c r="B68" s="1862" t="s">
        <v>1082</v>
      </c>
      <c r="C68" s="1862"/>
      <c r="D68" s="1862"/>
      <c r="E68" s="1864"/>
    </row>
    <row r="69" spans="1:6" s="85" customFormat="1" x14ac:dyDescent="0.3">
      <c r="A69" s="1861"/>
      <c r="B69" s="1863"/>
      <c r="C69" s="1863"/>
      <c r="D69" s="1863"/>
      <c r="E69" s="1865"/>
    </row>
    <row r="70" spans="1:6" x14ac:dyDescent="0.3">
      <c r="A70" s="72"/>
      <c r="B70" s="73"/>
      <c r="C70" s="74"/>
      <c r="D70" s="637"/>
      <c r="E70" s="638"/>
      <c r="F70" s="81"/>
    </row>
    <row r="71" spans="1:6" s="640" customFormat="1" ht="14.5" x14ac:dyDescent="0.3">
      <c r="A71" s="97">
        <v>1.1399999999999999</v>
      </c>
      <c r="B71" s="491" t="s">
        <v>1083</v>
      </c>
      <c r="C71" s="492" t="s">
        <v>14</v>
      </c>
      <c r="D71" s="639">
        <v>20</v>
      </c>
      <c r="E71" s="804"/>
    </row>
    <row r="72" spans="1:6" x14ac:dyDescent="0.3">
      <c r="A72" s="72"/>
      <c r="B72" s="73"/>
      <c r="C72" s="74"/>
      <c r="D72" s="637"/>
      <c r="E72" s="638"/>
      <c r="F72" s="81"/>
    </row>
    <row r="73" spans="1:6" s="640" customFormat="1" ht="14.5" x14ac:dyDescent="0.3">
      <c r="A73" s="97">
        <v>1.1499999999999999</v>
      </c>
      <c r="B73" s="491" t="s">
        <v>60</v>
      </c>
      <c r="C73" s="492" t="s">
        <v>14</v>
      </c>
      <c r="D73" s="639">
        <v>5</v>
      </c>
      <c r="E73" s="804"/>
    </row>
    <row r="74" spans="1:6" x14ac:dyDescent="0.3">
      <c r="A74" s="72"/>
      <c r="B74" s="73"/>
      <c r="C74" s="74"/>
      <c r="D74" s="637"/>
      <c r="E74" s="638"/>
      <c r="F74" s="81"/>
    </row>
    <row r="75" spans="1:6" s="640" customFormat="1" ht="14.5" x14ac:dyDescent="0.3">
      <c r="A75" s="97">
        <v>1.1599999999999999</v>
      </c>
      <c r="B75" s="491" t="s">
        <v>1084</v>
      </c>
      <c r="C75" s="492" t="s">
        <v>14</v>
      </c>
      <c r="D75" s="639">
        <v>2</v>
      </c>
      <c r="E75" s="804"/>
    </row>
    <row r="76" spans="1:6" x14ac:dyDescent="0.3">
      <c r="A76" s="72"/>
      <c r="B76" s="73"/>
      <c r="C76" s="74"/>
      <c r="D76" s="637"/>
      <c r="E76" s="638"/>
      <c r="F76" s="81"/>
    </row>
    <row r="77" spans="1:6" s="640" customFormat="1" ht="14.5" x14ac:dyDescent="0.3">
      <c r="A77" s="97">
        <v>1.17</v>
      </c>
      <c r="B77" s="491" t="s">
        <v>63</v>
      </c>
      <c r="C77" s="492" t="s">
        <v>14</v>
      </c>
      <c r="D77" s="639">
        <v>1</v>
      </c>
      <c r="E77" s="804"/>
    </row>
    <row r="78" spans="1:6" x14ac:dyDescent="0.3">
      <c r="A78" s="72"/>
      <c r="B78" s="73"/>
      <c r="C78" s="74"/>
      <c r="D78" s="637"/>
      <c r="E78" s="638"/>
      <c r="F78" s="81"/>
    </row>
    <row r="79" spans="1:6" s="640" customFormat="1" ht="14.5" x14ac:dyDescent="0.3">
      <c r="A79" s="97">
        <v>1.18</v>
      </c>
      <c r="B79" s="491" t="s">
        <v>1085</v>
      </c>
      <c r="C79" s="492" t="s">
        <v>14</v>
      </c>
      <c r="D79" s="639">
        <v>2</v>
      </c>
      <c r="E79" s="804"/>
    </row>
    <row r="80" spans="1:6" x14ac:dyDescent="0.3">
      <c r="A80" s="72"/>
      <c r="B80" s="73"/>
      <c r="C80" s="74"/>
      <c r="D80" s="637"/>
      <c r="E80" s="638"/>
      <c r="F80" s="81"/>
    </row>
    <row r="81" spans="1:6" s="640" customFormat="1" ht="14.5" x14ac:dyDescent="0.3">
      <c r="A81" s="97">
        <v>1.19</v>
      </c>
      <c r="B81" s="491" t="s">
        <v>1086</v>
      </c>
      <c r="C81" s="492" t="s">
        <v>14</v>
      </c>
      <c r="D81" s="639">
        <v>4</v>
      </c>
      <c r="E81" s="804"/>
    </row>
    <row r="82" spans="1:6" x14ac:dyDescent="0.3">
      <c r="A82" s="72"/>
      <c r="B82" s="73"/>
      <c r="C82" s="74"/>
      <c r="D82" s="637"/>
      <c r="E82" s="638"/>
      <c r="F82" s="81"/>
    </row>
    <row r="83" spans="1:6" s="85" customFormat="1" x14ac:dyDescent="0.3">
      <c r="A83" s="97"/>
      <c r="B83" s="651" t="s">
        <v>1087</v>
      </c>
      <c r="C83" s="492"/>
      <c r="D83" s="650"/>
      <c r="E83" s="638"/>
    </row>
    <row r="84" spans="1:6" x14ac:dyDescent="0.3">
      <c r="A84" s="72"/>
      <c r="B84" s="73"/>
      <c r="C84" s="74"/>
      <c r="D84" s="637"/>
      <c r="E84" s="638"/>
      <c r="F84" s="81"/>
    </row>
    <row r="85" spans="1:6" s="649" customFormat="1" ht="62.5" x14ac:dyDescent="0.3">
      <c r="A85" s="86">
        <v>1.2</v>
      </c>
      <c r="B85" s="646" t="s">
        <v>1088</v>
      </c>
      <c r="C85" s="643" t="s">
        <v>12</v>
      </c>
      <c r="D85" s="644">
        <v>1</v>
      </c>
      <c r="E85" s="804"/>
    </row>
    <row r="86" spans="1:6" x14ac:dyDescent="0.3">
      <c r="A86" s="72"/>
      <c r="B86" s="73"/>
      <c r="C86" s="74"/>
      <c r="D86" s="637"/>
      <c r="E86" s="638"/>
      <c r="F86" s="81"/>
    </row>
    <row r="87" spans="1:6" s="649" customFormat="1" ht="37.5" x14ac:dyDescent="0.3">
      <c r="A87" s="76">
        <v>1.21</v>
      </c>
      <c r="B87" s="646" t="s">
        <v>1089</v>
      </c>
      <c r="C87" s="643" t="s">
        <v>21</v>
      </c>
      <c r="D87" s="644">
        <v>14</v>
      </c>
      <c r="E87" s="804"/>
    </row>
    <row r="88" spans="1:6" x14ac:dyDescent="0.3">
      <c r="A88" s="72"/>
      <c r="B88" s="73"/>
      <c r="C88" s="74"/>
      <c r="D88" s="637"/>
      <c r="E88" s="638"/>
      <c r="F88" s="81"/>
    </row>
    <row r="89" spans="1:6" s="649" customFormat="1" ht="50" x14ac:dyDescent="0.3">
      <c r="A89" s="86">
        <v>1.22</v>
      </c>
      <c r="B89" s="646" t="s">
        <v>1090</v>
      </c>
      <c r="C89" s="643" t="s">
        <v>21</v>
      </c>
      <c r="D89" s="644">
        <v>6</v>
      </c>
      <c r="E89" s="804"/>
    </row>
    <row r="90" spans="1:6" x14ac:dyDescent="0.3">
      <c r="A90" s="72"/>
      <c r="B90" s="73"/>
      <c r="C90" s="74"/>
      <c r="D90" s="637"/>
      <c r="E90" s="638"/>
      <c r="F90" s="81"/>
    </row>
    <row r="91" spans="1:6" s="649" customFormat="1" ht="25" x14ac:dyDescent="0.3">
      <c r="A91" s="86">
        <v>1.23</v>
      </c>
      <c r="B91" s="1273" t="s">
        <v>2071</v>
      </c>
      <c r="C91" s="643" t="s">
        <v>21</v>
      </c>
      <c r="D91" s="644">
        <v>2</v>
      </c>
      <c r="E91" s="804"/>
    </row>
    <row r="92" spans="1:6" x14ac:dyDescent="0.3">
      <c r="A92" s="72"/>
      <c r="B92" s="73"/>
      <c r="C92" s="74"/>
      <c r="D92" s="637"/>
      <c r="E92" s="638"/>
      <c r="F92" s="81"/>
    </row>
    <row r="93" spans="1:6" s="649" customFormat="1" ht="37.5" x14ac:dyDescent="0.3">
      <c r="A93" s="76">
        <v>1.24</v>
      </c>
      <c r="B93" s="646" t="s">
        <v>1091</v>
      </c>
      <c r="C93" s="643" t="s">
        <v>12</v>
      </c>
      <c r="D93" s="644">
        <v>2</v>
      </c>
      <c r="E93" s="804"/>
    </row>
    <row r="94" spans="1:6" x14ac:dyDescent="0.3">
      <c r="A94" s="72"/>
      <c r="B94" s="73"/>
      <c r="C94" s="74"/>
      <c r="D94" s="637"/>
      <c r="E94" s="638"/>
      <c r="F94" s="81"/>
    </row>
    <row r="95" spans="1:6" s="649" customFormat="1" ht="37.5" x14ac:dyDescent="0.3">
      <c r="A95" s="76">
        <v>1.25</v>
      </c>
      <c r="B95" s="646" t="s">
        <v>1092</v>
      </c>
      <c r="C95" s="643" t="s">
        <v>12</v>
      </c>
      <c r="D95" s="644">
        <v>2</v>
      </c>
      <c r="E95" s="804"/>
    </row>
    <row r="96" spans="1:6" x14ac:dyDescent="0.3">
      <c r="A96" s="72"/>
      <c r="B96" s="73"/>
      <c r="C96" s="74"/>
      <c r="D96" s="637"/>
      <c r="E96" s="638"/>
      <c r="F96" s="81"/>
    </row>
    <row r="97" spans="1:6" s="85" customFormat="1" ht="26" x14ac:dyDescent="0.3">
      <c r="A97" s="76"/>
      <c r="B97" s="652" t="s">
        <v>1082</v>
      </c>
      <c r="C97" s="643"/>
      <c r="D97" s="644"/>
      <c r="E97" s="804"/>
    </row>
    <row r="98" spans="1:6" x14ac:dyDescent="0.3">
      <c r="A98" s="72"/>
      <c r="B98" s="73"/>
      <c r="C98" s="74"/>
      <c r="D98" s="637"/>
      <c r="E98" s="638"/>
      <c r="F98" s="81"/>
    </row>
    <row r="99" spans="1:6" s="649" customFormat="1" ht="25" x14ac:dyDescent="0.3">
      <c r="A99" s="72">
        <v>1.26</v>
      </c>
      <c r="B99" s="491" t="s">
        <v>1093</v>
      </c>
      <c r="C99" s="492" t="s">
        <v>14</v>
      </c>
      <c r="D99" s="639">
        <v>1</v>
      </c>
      <c r="E99" s="804"/>
    </row>
    <row r="100" spans="1:6" x14ac:dyDescent="0.3">
      <c r="A100" s="72"/>
      <c r="B100" s="73"/>
      <c r="C100" s="74"/>
      <c r="D100" s="637"/>
      <c r="E100" s="638"/>
      <c r="F100" s="81"/>
    </row>
    <row r="101" spans="1:6" s="649" customFormat="1" ht="25" x14ac:dyDescent="0.3">
      <c r="A101" s="76">
        <v>1.27</v>
      </c>
      <c r="B101" s="646" t="s">
        <v>1094</v>
      </c>
      <c r="C101" s="643" t="s">
        <v>15</v>
      </c>
      <c r="D101" s="653">
        <v>5</v>
      </c>
      <c r="E101" s="804"/>
    </row>
    <row r="102" spans="1:6" x14ac:dyDescent="0.3">
      <c r="A102" s="72"/>
      <c r="B102" s="73"/>
      <c r="C102" s="74"/>
      <c r="D102" s="637"/>
      <c r="E102" s="638"/>
      <c r="F102" s="81"/>
    </row>
    <row r="103" spans="1:6" ht="13.5" thickBot="1" x14ac:dyDescent="0.35">
      <c r="A103" s="1854" t="s">
        <v>272</v>
      </c>
      <c r="B103" s="1855"/>
      <c r="C103" s="1855"/>
      <c r="D103" s="1855"/>
      <c r="E103" s="1856"/>
      <c r="F103" s="81"/>
    </row>
    <row r="104" spans="1:6" s="85" customFormat="1" ht="39" x14ac:dyDescent="0.3">
      <c r="A104" s="76"/>
      <c r="B104" s="654" t="s">
        <v>65</v>
      </c>
      <c r="C104" s="643"/>
      <c r="D104" s="644"/>
      <c r="E104" s="804"/>
    </row>
    <row r="105" spans="1:6" x14ac:dyDescent="0.3">
      <c r="A105" s="72"/>
      <c r="B105" s="73"/>
      <c r="C105" s="74"/>
      <c r="D105" s="637"/>
      <c r="E105" s="638"/>
      <c r="F105" s="81"/>
    </row>
    <row r="106" spans="1:6" s="649" customFormat="1" ht="25" x14ac:dyDescent="0.3">
      <c r="A106" s="86">
        <v>1.28</v>
      </c>
      <c r="B106" s="646" t="s">
        <v>66</v>
      </c>
      <c r="C106" s="643" t="s">
        <v>15</v>
      </c>
      <c r="D106" s="644">
        <v>5</v>
      </c>
      <c r="E106" s="804"/>
    </row>
    <row r="107" spans="1:6" x14ac:dyDescent="0.3">
      <c r="A107" s="72"/>
      <c r="B107" s="73"/>
      <c r="C107" s="74"/>
      <c r="D107" s="637"/>
      <c r="E107" s="638"/>
      <c r="F107" s="81"/>
    </row>
    <row r="108" spans="1:6" s="85" customFormat="1" ht="39" x14ac:dyDescent="0.3">
      <c r="A108" s="76"/>
      <c r="B108" s="654" t="s">
        <v>465</v>
      </c>
      <c r="C108" s="643"/>
      <c r="D108" s="644"/>
      <c r="E108" s="804"/>
    </row>
    <row r="109" spans="1:6" x14ac:dyDescent="0.3">
      <c r="A109" s="72"/>
      <c r="B109" s="73"/>
      <c r="C109" s="74"/>
      <c r="D109" s="637"/>
      <c r="E109" s="638"/>
      <c r="F109" s="81"/>
    </row>
    <row r="110" spans="1:6" s="640" customFormat="1" x14ac:dyDescent="0.3">
      <c r="A110" s="97">
        <v>1.29</v>
      </c>
      <c r="B110" s="491" t="s">
        <v>68</v>
      </c>
      <c r="C110" s="492" t="s">
        <v>69</v>
      </c>
      <c r="D110" s="639">
        <v>3300</v>
      </c>
      <c r="E110" s="804"/>
    </row>
    <row r="111" spans="1:6" x14ac:dyDescent="0.3">
      <c r="A111" s="72"/>
      <c r="B111" s="73"/>
      <c r="C111" s="74"/>
      <c r="D111" s="637"/>
      <c r="E111" s="638"/>
      <c r="F111" s="81"/>
    </row>
    <row r="112" spans="1:6" s="85" customFormat="1" x14ac:dyDescent="0.3">
      <c r="A112" s="76"/>
      <c r="B112" s="642" t="s">
        <v>295</v>
      </c>
      <c r="C112" s="643"/>
      <c r="D112" s="644"/>
      <c r="E112" s="804"/>
    </row>
    <row r="113" spans="1:6" x14ac:dyDescent="0.3">
      <c r="A113" s="72"/>
      <c r="B113" s="73"/>
      <c r="C113" s="74"/>
      <c r="D113" s="637"/>
      <c r="E113" s="638"/>
      <c r="F113" s="81"/>
    </row>
    <row r="114" spans="1:6" s="85" customFormat="1" ht="26" x14ac:dyDescent="0.3">
      <c r="A114" s="76"/>
      <c r="B114" s="654" t="s">
        <v>456</v>
      </c>
      <c r="C114" s="643"/>
      <c r="D114" s="644"/>
      <c r="E114" s="804"/>
    </row>
    <row r="115" spans="1:6" x14ac:dyDescent="0.3">
      <c r="A115" s="72"/>
      <c r="B115" s="73"/>
      <c r="C115" s="74"/>
      <c r="D115" s="637"/>
      <c r="E115" s="638"/>
      <c r="F115" s="81"/>
    </row>
    <row r="116" spans="1:6" s="85" customFormat="1" x14ac:dyDescent="0.3">
      <c r="A116" s="76"/>
      <c r="B116" s="642" t="s">
        <v>72</v>
      </c>
      <c r="C116" s="643"/>
      <c r="D116" s="644"/>
      <c r="E116" s="804"/>
    </row>
    <row r="117" spans="1:6" x14ac:dyDescent="0.3">
      <c r="A117" s="72"/>
      <c r="B117" s="73"/>
      <c r="C117" s="74"/>
      <c r="D117" s="637"/>
      <c r="E117" s="638"/>
      <c r="F117" s="81"/>
    </row>
    <row r="118" spans="1:6" s="640" customFormat="1" ht="14.5" x14ac:dyDescent="0.3">
      <c r="A118" s="498">
        <v>1.3</v>
      </c>
      <c r="B118" s="491" t="s">
        <v>1095</v>
      </c>
      <c r="C118" s="492" t="s">
        <v>15</v>
      </c>
      <c r="D118" s="639">
        <v>11</v>
      </c>
      <c r="E118" s="804"/>
    </row>
    <row r="119" spans="1:6" x14ac:dyDescent="0.3">
      <c r="A119" s="72"/>
      <c r="B119" s="73"/>
      <c r="C119" s="74"/>
      <c r="D119" s="637"/>
      <c r="E119" s="638"/>
      <c r="F119" s="81"/>
    </row>
    <row r="120" spans="1:6" s="640" customFormat="1" ht="14.5" x14ac:dyDescent="0.3">
      <c r="A120" s="97">
        <v>1.31</v>
      </c>
      <c r="B120" s="491" t="s">
        <v>1096</v>
      </c>
      <c r="C120" s="492" t="s">
        <v>15</v>
      </c>
      <c r="D120" s="639">
        <v>1</v>
      </c>
      <c r="E120" s="804"/>
    </row>
    <row r="121" spans="1:6" x14ac:dyDescent="0.3">
      <c r="A121" s="72"/>
      <c r="B121" s="73"/>
      <c r="C121" s="74"/>
      <c r="D121" s="637"/>
      <c r="E121" s="638"/>
      <c r="F121" s="81"/>
    </row>
    <row r="122" spans="1:6" s="640" customFormat="1" ht="14.5" x14ac:dyDescent="0.3">
      <c r="A122" s="97">
        <v>1.32</v>
      </c>
      <c r="B122" s="491" t="s">
        <v>1097</v>
      </c>
      <c r="C122" s="492" t="s">
        <v>15</v>
      </c>
      <c r="D122" s="639">
        <v>10</v>
      </c>
      <c r="E122" s="804"/>
    </row>
    <row r="123" spans="1:6" x14ac:dyDescent="0.3">
      <c r="A123" s="72"/>
      <c r="B123" s="73"/>
      <c r="C123" s="74"/>
      <c r="D123" s="637"/>
      <c r="E123" s="638"/>
      <c r="F123" s="81"/>
    </row>
    <row r="124" spans="1:6" s="640" customFormat="1" ht="14.5" x14ac:dyDescent="0.3">
      <c r="A124" s="97">
        <v>1.33</v>
      </c>
      <c r="B124" s="491" t="s">
        <v>1098</v>
      </c>
      <c r="C124" s="492" t="s">
        <v>15</v>
      </c>
      <c r="D124" s="639">
        <v>20</v>
      </c>
      <c r="E124" s="804"/>
    </row>
    <row r="125" spans="1:6" x14ac:dyDescent="0.3">
      <c r="A125" s="72"/>
      <c r="B125" s="73"/>
      <c r="C125" s="74"/>
      <c r="D125" s="637"/>
      <c r="E125" s="638"/>
      <c r="F125" s="81"/>
    </row>
    <row r="126" spans="1:6" s="649" customFormat="1" ht="62.5" x14ac:dyDescent="0.3">
      <c r="A126" s="86">
        <v>1.34</v>
      </c>
      <c r="B126" s="646" t="s">
        <v>1099</v>
      </c>
      <c r="C126" s="643" t="s">
        <v>15</v>
      </c>
      <c r="D126" s="644">
        <v>1</v>
      </c>
      <c r="E126" s="804"/>
    </row>
    <row r="127" spans="1:6" x14ac:dyDescent="0.3">
      <c r="A127" s="72"/>
      <c r="B127" s="73"/>
      <c r="C127" s="74"/>
      <c r="D127" s="637"/>
      <c r="E127" s="638"/>
      <c r="F127" s="81"/>
    </row>
    <row r="128" spans="1:6" s="649" customFormat="1" ht="37.5" x14ac:dyDescent="0.3">
      <c r="A128" s="86">
        <v>1.35</v>
      </c>
      <c r="B128" s="646" t="s">
        <v>1100</v>
      </c>
      <c r="C128" s="643" t="s">
        <v>15</v>
      </c>
      <c r="D128" s="644">
        <v>7</v>
      </c>
      <c r="E128" s="804"/>
    </row>
    <row r="129" spans="1:6" x14ac:dyDescent="0.3">
      <c r="A129" s="72"/>
      <c r="B129" s="73"/>
      <c r="C129" s="74"/>
      <c r="D129" s="637"/>
      <c r="E129" s="638"/>
      <c r="F129" s="81"/>
    </row>
    <row r="130" spans="1:6" s="649" customFormat="1" ht="50" x14ac:dyDescent="0.3">
      <c r="A130" s="76">
        <v>1.36</v>
      </c>
      <c r="B130" s="646" t="s">
        <v>1090</v>
      </c>
      <c r="C130" s="643" t="s">
        <v>15</v>
      </c>
      <c r="D130" s="644">
        <v>3</v>
      </c>
      <c r="E130" s="804"/>
    </row>
    <row r="131" spans="1:6" x14ac:dyDescent="0.3">
      <c r="A131" s="72"/>
      <c r="B131" s="73"/>
      <c r="C131" s="74"/>
      <c r="D131" s="637"/>
      <c r="E131" s="638"/>
      <c r="F131" s="81"/>
    </row>
    <row r="132" spans="1:6" s="85" customFormat="1" x14ac:dyDescent="0.3">
      <c r="A132" s="76"/>
      <c r="B132" s="642" t="s">
        <v>74</v>
      </c>
      <c r="C132" s="643"/>
      <c r="D132" s="644"/>
      <c r="E132" s="804"/>
    </row>
    <row r="133" spans="1:6" x14ac:dyDescent="0.3">
      <c r="A133" s="72"/>
      <c r="B133" s="73"/>
      <c r="C133" s="74"/>
      <c r="D133" s="637"/>
      <c r="E133" s="638"/>
      <c r="F133" s="81"/>
    </row>
    <row r="134" spans="1:6" s="649" customFormat="1" ht="25" x14ac:dyDescent="0.3">
      <c r="A134" s="76">
        <v>1.37</v>
      </c>
      <c r="B134" s="646" t="s">
        <v>1101</v>
      </c>
      <c r="C134" s="643" t="s">
        <v>21</v>
      </c>
      <c r="D134" s="644">
        <v>11</v>
      </c>
      <c r="E134" s="804"/>
    </row>
    <row r="135" spans="1:6" x14ac:dyDescent="0.3">
      <c r="A135" s="72"/>
      <c r="B135" s="73"/>
      <c r="C135" s="74"/>
      <c r="D135" s="637"/>
      <c r="E135" s="638"/>
      <c r="F135" s="81"/>
    </row>
    <row r="136" spans="1:6" s="649" customFormat="1" ht="25" x14ac:dyDescent="0.3">
      <c r="A136" s="76">
        <v>1.38</v>
      </c>
      <c r="B136" s="646" t="s">
        <v>1102</v>
      </c>
      <c r="C136" s="643" t="s">
        <v>21</v>
      </c>
      <c r="D136" s="644">
        <v>20</v>
      </c>
      <c r="E136" s="804"/>
    </row>
    <row r="137" spans="1:6" x14ac:dyDescent="0.3">
      <c r="A137" s="72"/>
      <c r="B137" s="73"/>
      <c r="C137" s="74"/>
      <c r="D137" s="637"/>
      <c r="E137" s="638"/>
      <c r="F137" s="81"/>
    </row>
    <row r="138" spans="1:6" s="85" customFormat="1" x14ac:dyDescent="0.3">
      <c r="A138" s="76"/>
      <c r="B138" s="656" t="s">
        <v>1103</v>
      </c>
      <c r="C138" s="643"/>
      <c r="D138" s="644"/>
      <c r="E138" s="804"/>
    </row>
    <row r="139" spans="1:6" x14ac:dyDescent="0.3">
      <c r="A139" s="72"/>
      <c r="B139" s="73"/>
      <c r="C139" s="74"/>
      <c r="D139" s="637"/>
      <c r="E139" s="638"/>
      <c r="F139" s="81"/>
    </row>
    <row r="140" spans="1:6" s="85" customFormat="1" ht="26" x14ac:dyDescent="0.3">
      <c r="A140" s="76"/>
      <c r="B140" s="657" t="s">
        <v>1104</v>
      </c>
      <c r="C140" s="643"/>
      <c r="D140" s="644"/>
      <c r="E140" s="804"/>
    </row>
    <row r="141" spans="1:6" x14ac:dyDescent="0.3">
      <c r="A141" s="72"/>
      <c r="B141" s="73"/>
      <c r="C141" s="74"/>
      <c r="D141" s="637"/>
      <c r="E141" s="638"/>
      <c r="F141" s="81"/>
    </row>
    <row r="142" spans="1:6" s="649" customFormat="1" ht="25" x14ac:dyDescent="0.3">
      <c r="A142" s="76">
        <v>1.39</v>
      </c>
      <c r="B142" s="646" t="s">
        <v>1105</v>
      </c>
      <c r="C142" s="643" t="s">
        <v>15</v>
      </c>
      <c r="D142" s="644">
        <v>5</v>
      </c>
      <c r="E142" s="804"/>
    </row>
    <row r="143" spans="1:6" x14ac:dyDescent="0.3">
      <c r="A143" s="72"/>
      <c r="B143" s="73"/>
      <c r="C143" s="74"/>
      <c r="D143" s="637"/>
      <c r="E143" s="638"/>
      <c r="F143" s="81"/>
    </row>
    <row r="144" spans="1:6" s="649" customFormat="1" ht="25" x14ac:dyDescent="0.3">
      <c r="A144" s="86">
        <v>1.4</v>
      </c>
      <c r="B144" s="646" t="s">
        <v>1106</v>
      </c>
      <c r="C144" s="643" t="s">
        <v>15</v>
      </c>
      <c r="D144" s="644">
        <v>14</v>
      </c>
      <c r="E144" s="804"/>
    </row>
    <row r="145" spans="1:6" x14ac:dyDescent="0.3">
      <c r="A145" s="72"/>
      <c r="B145" s="73"/>
      <c r="C145" s="74"/>
      <c r="D145" s="637"/>
      <c r="E145" s="638"/>
      <c r="F145" s="81"/>
    </row>
    <row r="146" spans="1:6" ht="13.5" thickBot="1" x14ac:dyDescent="0.35">
      <c r="A146" s="1854" t="s">
        <v>272</v>
      </c>
      <c r="B146" s="1855"/>
      <c r="C146" s="1855"/>
      <c r="D146" s="1855"/>
      <c r="E146" s="1856"/>
      <c r="F146" s="81"/>
    </row>
    <row r="147" spans="1:6" s="85" customFormat="1" ht="39" x14ac:dyDescent="0.3">
      <c r="A147" s="76"/>
      <c r="B147" s="657" t="s">
        <v>1107</v>
      </c>
      <c r="C147" s="643"/>
      <c r="D147" s="644"/>
      <c r="E147" s="804"/>
    </row>
    <row r="148" spans="1:6" x14ac:dyDescent="0.3">
      <c r="A148" s="72"/>
      <c r="B148" s="73"/>
      <c r="C148" s="74"/>
      <c r="D148" s="637"/>
      <c r="E148" s="638"/>
      <c r="F148" s="81"/>
    </row>
    <row r="149" spans="1:6" s="640" customFormat="1" ht="14.5" x14ac:dyDescent="0.3">
      <c r="A149" s="97">
        <v>1.41</v>
      </c>
      <c r="B149" s="491" t="s">
        <v>1108</v>
      </c>
      <c r="C149" s="492" t="s">
        <v>15</v>
      </c>
      <c r="D149" s="639">
        <v>54</v>
      </c>
      <c r="E149" s="804"/>
    </row>
    <row r="150" spans="1:6" x14ac:dyDescent="0.3">
      <c r="A150" s="72"/>
      <c r="B150" s="73"/>
      <c r="C150" s="74"/>
      <c r="D150" s="637"/>
      <c r="E150" s="638"/>
      <c r="F150" s="81"/>
    </row>
    <row r="151" spans="1:6" s="85" customFormat="1" x14ac:dyDescent="0.3">
      <c r="A151" s="76"/>
      <c r="B151" s="654" t="s">
        <v>205</v>
      </c>
      <c r="C151" s="643"/>
      <c r="D151" s="644"/>
      <c r="E151" s="804"/>
    </row>
    <row r="152" spans="1:6" x14ac:dyDescent="0.3">
      <c r="A152" s="72"/>
      <c r="B152" s="73"/>
      <c r="C152" s="74"/>
      <c r="D152" s="637"/>
      <c r="E152" s="638"/>
      <c r="F152" s="81"/>
    </row>
    <row r="153" spans="1:6" s="649" customFormat="1" ht="25" x14ac:dyDescent="0.3">
      <c r="A153" s="86">
        <v>1.42</v>
      </c>
      <c r="B153" s="646" t="s">
        <v>1109</v>
      </c>
      <c r="C153" s="643" t="s">
        <v>15</v>
      </c>
      <c r="D153" s="644">
        <v>19</v>
      </c>
      <c r="E153" s="804"/>
    </row>
    <row r="154" spans="1:6" x14ac:dyDescent="0.3">
      <c r="A154" s="72"/>
      <c r="B154" s="73"/>
      <c r="C154" s="74"/>
      <c r="D154" s="637"/>
      <c r="E154" s="638"/>
      <c r="F154" s="81"/>
    </row>
    <row r="155" spans="1:6" s="649" customFormat="1" ht="25" x14ac:dyDescent="0.3">
      <c r="A155" s="76">
        <v>1.43</v>
      </c>
      <c r="B155" s="646" t="s">
        <v>1110</v>
      </c>
      <c r="C155" s="643" t="s">
        <v>15</v>
      </c>
      <c r="D155" s="644">
        <v>35</v>
      </c>
      <c r="E155" s="804"/>
    </row>
    <row r="156" spans="1:6" x14ac:dyDescent="0.3">
      <c r="A156" s="72"/>
      <c r="B156" s="73"/>
      <c r="C156" s="74"/>
      <c r="D156" s="637"/>
      <c r="E156" s="638"/>
      <c r="F156" s="81"/>
    </row>
    <row r="157" spans="1:6" s="85" customFormat="1" x14ac:dyDescent="0.3">
      <c r="A157" s="76"/>
      <c r="B157" s="654" t="s">
        <v>79</v>
      </c>
      <c r="C157" s="643"/>
      <c r="D157" s="644"/>
      <c r="E157" s="804"/>
    </row>
    <row r="158" spans="1:6" x14ac:dyDescent="0.3">
      <c r="A158" s="72"/>
      <c r="B158" s="73"/>
      <c r="C158" s="74"/>
      <c r="D158" s="637"/>
      <c r="E158" s="638"/>
      <c r="F158" s="81"/>
    </row>
    <row r="159" spans="1:6" s="85" customFormat="1" x14ac:dyDescent="0.3">
      <c r="A159" s="76"/>
      <c r="B159" s="654" t="s">
        <v>1111</v>
      </c>
      <c r="C159" s="643"/>
      <c r="D159" s="644"/>
      <c r="E159" s="804"/>
    </row>
    <row r="160" spans="1:6" x14ac:dyDescent="0.3">
      <c r="A160" s="72"/>
      <c r="B160" s="73"/>
      <c r="C160" s="74"/>
      <c r="D160" s="637"/>
      <c r="E160" s="638"/>
      <c r="F160" s="81"/>
    </row>
    <row r="161" spans="1:6" s="640" customFormat="1" x14ac:dyDescent="0.3">
      <c r="A161" s="97">
        <v>1.44</v>
      </c>
      <c r="B161" s="491" t="s">
        <v>81</v>
      </c>
      <c r="C161" s="492" t="s">
        <v>21</v>
      </c>
      <c r="D161" s="639">
        <v>30</v>
      </c>
      <c r="E161" s="804"/>
    </row>
    <row r="162" spans="1:6" x14ac:dyDescent="0.3">
      <c r="A162" s="72"/>
      <c r="B162" s="73"/>
      <c r="C162" s="74"/>
      <c r="D162" s="637"/>
      <c r="E162" s="638"/>
      <c r="F162" s="81"/>
    </row>
    <row r="163" spans="1:6" s="85" customFormat="1" x14ac:dyDescent="0.3">
      <c r="A163" s="76"/>
      <c r="B163" s="654" t="s">
        <v>1112</v>
      </c>
      <c r="C163" s="643"/>
      <c r="D163" s="644"/>
      <c r="E163" s="804"/>
    </row>
    <row r="164" spans="1:6" s="649" customFormat="1" ht="37.5" x14ac:dyDescent="0.3">
      <c r="A164" s="76">
        <v>1.45</v>
      </c>
      <c r="B164" s="646" t="s">
        <v>1113</v>
      </c>
      <c r="C164" s="643" t="s">
        <v>15</v>
      </c>
      <c r="D164" s="644">
        <v>5</v>
      </c>
      <c r="E164" s="804"/>
    </row>
    <row r="165" spans="1:6" x14ac:dyDescent="0.3">
      <c r="A165" s="72"/>
      <c r="B165" s="73"/>
      <c r="C165" s="74"/>
      <c r="D165" s="637"/>
      <c r="E165" s="638"/>
      <c r="F165" s="81"/>
    </row>
    <row r="166" spans="1:6" s="649" customFormat="1" ht="37.5" x14ac:dyDescent="0.3">
      <c r="A166" s="76">
        <v>1.46</v>
      </c>
      <c r="B166" s="646" t="s">
        <v>1114</v>
      </c>
      <c r="C166" s="643" t="s">
        <v>15</v>
      </c>
      <c r="D166" s="644">
        <v>14</v>
      </c>
      <c r="E166" s="804"/>
    </row>
    <row r="167" spans="1:6" x14ac:dyDescent="0.3">
      <c r="A167" s="72"/>
      <c r="B167" s="73"/>
      <c r="C167" s="74"/>
      <c r="D167" s="637"/>
      <c r="E167" s="638"/>
      <c r="F167" s="81"/>
    </row>
    <row r="168" spans="1:6" s="649" customFormat="1" x14ac:dyDescent="0.3">
      <c r="A168" s="634"/>
      <c r="B168" s="658" t="s">
        <v>76</v>
      </c>
      <c r="C168" s="659"/>
      <c r="D168" s="648"/>
      <c r="E168" s="638"/>
    </row>
    <row r="169" spans="1:6" x14ac:dyDescent="0.3">
      <c r="A169" s="72"/>
      <c r="B169" s="73"/>
      <c r="C169" s="74"/>
      <c r="D169" s="637"/>
      <c r="E169" s="638"/>
      <c r="F169" s="81"/>
    </row>
    <row r="170" spans="1:6" s="649" customFormat="1" ht="39" x14ac:dyDescent="0.3">
      <c r="A170" s="76"/>
      <c r="B170" s="654" t="s">
        <v>1115</v>
      </c>
      <c r="C170" s="643"/>
      <c r="D170" s="644"/>
      <c r="E170" s="638"/>
    </row>
    <row r="171" spans="1:6" x14ac:dyDescent="0.3">
      <c r="A171" s="72"/>
      <c r="B171" s="73"/>
      <c r="C171" s="74"/>
      <c r="D171" s="637"/>
      <c r="E171" s="638"/>
      <c r="F171" s="81"/>
    </row>
    <row r="172" spans="1:6" s="640" customFormat="1" ht="14.5" x14ac:dyDescent="0.3">
      <c r="A172" s="97">
        <v>1.47</v>
      </c>
      <c r="B172" s="491" t="s">
        <v>78</v>
      </c>
      <c r="C172" s="492" t="s">
        <v>15</v>
      </c>
      <c r="D172" s="639">
        <v>20</v>
      </c>
      <c r="E172" s="804"/>
    </row>
    <row r="173" spans="1:6" x14ac:dyDescent="0.3">
      <c r="A173" s="72"/>
      <c r="B173" s="73"/>
      <c r="C173" s="74"/>
      <c r="D173" s="637"/>
      <c r="E173" s="638"/>
      <c r="F173" s="81"/>
    </row>
    <row r="174" spans="1:6" s="85" customFormat="1" x14ac:dyDescent="0.3">
      <c r="A174" s="76"/>
      <c r="B174" s="654" t="s">
        <v>82</v>
      </c>
      <c r="C174" s="643"/>
      <c r="D174" s="644"/>
      <c r="E174" s="804"/>
    </row>
    <row r="175" spans="1:6" x14ac:dyDescent="0.3">
      <c r="A175" s="72"/>
      <c r="B175" s="73"/>
      <c r="C175" s="74"/>
      <c r="D175" s="637"/>
      <c r="E175" s="638"/>
      <c r="F175" s="81"/>
    </row>
    <row r="176" spans="1:6" s="85" customFormat="1" x14ac:dyDescent="0.3">
      <c r="A176" s="76"/>
      <c r="B176" s="654" t="s">
        <v>267</v>
      </c>
      <c r="C176" s="643"/>
      <c r="D176" s="644"/>
      <c r="E176" s="804"/>
    </row>
    <row r="177" spans="1:6" x14ac:dyDescent="0.3">
      <c r="A177" s="72"/>
      <c r="B177" s="73"/>
      <c r="C177" s="74"/>
      <c r="D177" s="637"/>
      <c r="E177" s="638"/>
      <c r="F177" s="81"/>
    </row>
    <row r="178" spans="1:6" s="85" customFormat="1" ht="26" x14ac:dyDescent="0.3">
      <c r="A178" s="76"/>
      <c r="B178" s="654" t="s">
        <v>450</v>
      </c>
      <c r="C178" s="643"/>
      <c r="D178" s="644"/>
      <c r="E178" s="804"/>
    </row>
    <row r="179" spans="1:6" x14ac:dyDescent="0.3">
      <c r="A179" s="72"/>
      <c r="B179" s="73"/>
      <c r="C179" s="74"/>
      <c r="D179" s="637"/>
      <c r="E179" s="638"/>
      <c r="F179" s="81"/>
    </row>
    <row r="180" spans="1:6" s="640" customFormat="1" ht="14.5" x14ac:dyDescent="0.3">
      <c r="A180" s="97">
        <v>1.48</v>
      </c>
      <c r="B180" s="491" t="s">
        <v>1116</v>
      </c>
      <c r="C180" s="492" t="s">
        <v>14</v>
      </c>
      <c r="D180" s="639">
        <v>1</v>
      </c>
      <c r="E180" s="804"/>
    </row>
    <row r="181" spans="1:6" x14ac:dyDescent="0.3">
      <c r="A181" s="72"/>
      <c r="B181" s="73"/>
      <c r="C181" s="74"/>
      <c r="D181" s="637"/>
      <c r="E181" s="638"/>
      <c r="F181" s="81"/>
    </row>
    <row r="182" spans="1:6" s="640" customFormat="1" ht="14.5" x14ac:dyDescent="0.3">
      <c r="A182" s="97">
        <v>1.49</v>
      </c>
      <c r="B182" s="491" t="s">
        <v>94</v>
      </c>
      <c r="C182" s="492" t="s">
        <v>14</v>
      </c>
      <c r="D182" s="639">
        <v>2</v>
      </c>
      <c r="E182" s="804"/>
    </row>
    <row r="183" spans="1:6" x14ac:dyDescent="0.3">
      <c r="A183" s="72"/>
      <c r="B183" s="73"/>
      <c r="C183" s="74"/>
      <c r="D183" s="637"/>
      <c r="E183" s="638"/>
      <c r="F183" s="81"/>
    </row>
    <row r="184" spans="1:6" s="640" customFormat="1" ht="14.5" x14ac:dyDescent="0.3">
      <c r="A184" s="498">
        <v>1.5</v>
      </c>
      <c r="B184" s="491" t="s">
        <v>1117</v>
      </c>
      <c r="C184" s="492" t="s">
        <v>14</v>
      </c>
      <c r="D184" s="639">
        <v>3</v>
      </c>
      <c r="E184" s="804"/>
    </row>
    <row r="185" spans="1:6" x14ac:dyDescent="0.3">
      <c r="A185" s="72"/>
      <c r="B185" s="73"/>
      <c r="C185" s="74"/>
      <c r="D185" s="637"/>
      <c r="E185" s="638"/>
      <c r="F185" s="81"/>
    </row>
    <row r="186" spans="1:6" s="85" customFormat="1" x14ac:dyDescent="0.3">
      <c r="A186" s="76"/>
      <c r="B186" s="657" t="s">
        <v>530</v>
      </c>
      <c r="C186" s="643"/>
      <c r="D186" s="644"/>
      <c r="E186" s="804"/>
    </row>
    <row r="187" spans="1:6" x14ac:dyDescent="0.3">
      <c r="A187" s="72"/>
      <c r="B187" s="73"/>
      <c r="C187" s="74"/>
      <c r="D187" s="637"/>
      <c r="E187" s="638"/>
      <c r="F187" s="81"/>
    </row>
    <row r="188" spans="1:6" s="649" customFormat="1" ht="25" x14ac:dyDescent="0.3">
      <c r="A188" s="76">
        <v>1.51</v>
      </c>
      <c r="B188" s="646" t="s">
        <v>1118</v>
      </c>
      <c r="C188" s="643" t="s">
        <v>15</v>
      </c>
      <c r="D188" s="644">
        <v>50</v>
      </c>
      <c r="E188" s="804"/>
    </row>
    <row r="189" spans="1:6" x14ac:dyDescent="0.3">
      <c r="A189" s="72"/>
      <c r="B189" s="73"/>
      <c r="C189" s="74"/>
      <c r="D189" s="637"/>
      <c r="E189" s="638"/>
      <c r="F189" s="81"/>
    </row>
    <row r="190" spans="1:6" s="85" customFormat="1" x14ac:dyDescent="0.3">
      <c r="A190" s="76"/>
      <c r="B190" s="656" t="s">
        <v>292</v>
      </c>
      <c r="C190" s="643"/>
      <c r="D190" s="644"/>
      <c r="E190" s="804"/>
    </row>
    <row r="191" spans="1:6" x14ac:dyDescent="0.3">
      <c r="A191" s="72"/>
      <c r="B191" s="73"/>
      <c r="C191" s="74"/>
      <c r="D191" s="637"/>
      <c r="E191" s="638"/>
      <c r="F191" s="81"/>
    </row>
    <row r="192" spans="1:6" s="85" customFormat="1" ht="37.5" x14ac:dyDescent="0.3">
      <c r="A192" s="76"/>
      <c r="B192" s="646" t="s">
        <v>1119</v>
      </c>
      <c r="C192" s="643"/>
      <c r="D192" s="644"/>
      <c r="E192" s="804"/>
    </row>
    <row r="193" spans="1:6" x14ac:dyDescent="0.3">
      <c r="A193" s="72"/>
      <c r="B193" s="73"/>
      <c r="C193" s="74"/>
      <c r="D193" s="637"/>
      <c r="E193" s="638"/>
      <c r="F193" s="81"/>
    </row>
    <row r="194" spans="1:6" s="640" customFormat="1" x14ac:dyDescent="0.3">
      <c r="A194" s="97">
        <v>1.52</v>
      </c>
      <c r="B194" s="491" t="s">
        <v>114</v>
      </c>
      <c r="C194" s="492" t="s">
        <v>797</v>
      </c>
      <c r="D194" s="639">
        <v>720</v>
      </c>
      <c r="E194" s="804"/>
    </row>
    <row r="195" spans="1:6" x14ac:dyDescent="0.3">
      <c r="A195" s="72"/>
      <c r="B195" s="73"/>
      <c r="C195" s="74"/>
      <c r="D195" s="637"/>
      <c r="E195" s="638"/>
      <c r="F195" s="81"/>
    </row>
    <row r="196" spans="1:6" ht="13.5" thickBot="1" x14ac:dyDescent="0.35">
      <c r="A196" s="1854" t="s">
        <v>272</v>
      </c>
      <c r="B196" s="1855"/>
      <c r="C196" s="1855"/>
      <c r="D196" s="1855"/>
      <c r="E196" s="1856"/>
      <c r="F196" s="81"/>
    </row>
    <row r="197" spans="1:6" s="85" customFormat="1" x14ac:dyDescent="0.3">
      <c r="A197" s="76"/>
      <c r="B197" s="656" t="s">
        <v>295</v>
      </c>
      <c r="C197" s="643"/>
      <c r="D197" s="644"/>
      <c r="E197" s="804"/>
    </row>
    <row r="198" spans="1:6" x14ac:dyDescent="0.3">
      <c r="A198" s="72"/>
      <c r="B198" s="73"/>
      <c r="C198" s="74"/>
      <c r="D198" s="637"/>
      <c r="E198" s="638"/>
      <c r="F198" s="81"/>
    </row>
    <row r="199" spans="1:6" s="85" customFormat="1" ht="25" x14ac:dyDescent="0.3">
      <c r="A199" s="76"/>
      <c r="B199" s="646" t="s">
        <v>1120</v>
      </c>
      <c r="C199" s="643"/>
      <c r="D199" s="644"/>
      <c r="E199" s="804"/>
    </row>
    <row r="200" spans="1:6" x14ac:dyDescent="0.3">
      <c r="A200" s="72"/>
      <c r="B200" s="73"/>
      <c r="C200" s="74"/>
      <c r="D200" s="637"/>
      <c r="E200" s="638"/>
      <c r="F200" s="81"/>
    </row>
    <row r="201" spans="1:6" s="649" customFormat="1" ht="25" x14ac:dyDescent="0.3">
      <c r="A201" s="86">
        <v>1.53</v>
      </c>
      <c r="B201" s="646" t="s">
        <v>1121</v>
      </c>
      <c r="C201" s="643" t="s">
        <v>15</v>
      </c>
      <c r="D201" s="644">
        <v>35</v>
      </c>
      <c r="E201" s="804"/>
    </row>
    <row r="202" spans="1:6" x14ac:dyDescent="0.3">
      <c r="A202" s="72"/>
      <c r="B202" s="73"/>
      <c r="C202" s="74"/>
      <c r="D202" s="637"/>
      <c r="E202" s="638"/>
      <c r="F202" s="81"/>
    </row>
    <row r="203" spans="1:6" s="85" customFormat="1" x14ac:dyDescent="0.3">
      <c r="A203" s="76"/>
      <c r="B203" s="656" t="s">
        <v>118</v>
      </c>
      <c r="C203" s="643"/>
      <c r="D203" s="644"/>
      <c r="E203" s="804"/>
    </row>
    <row r="204" spans="1:6" x14ac:dyDescent="0.3">
      <c r="A204" s="72"/>
      <c r="B204" s="73"/>
      <c r="C204" s="74"/>
      <c r="D204" s="637"/>
      <c r="E204" s="638"/>
      <c r="F204" s="81"/>
    </row>
    <row r="205" spans="1:6" s="85" customFormat="1" ht="37.5" x14ac:dyDescent="0.3">
      <c r="A205" s="76"/>
      <c r="B205" s="646" t="s">
        <v>1122</v>
      </c>
      <c r="C205" s="643"/>
      <c r="D205" s="644"/>
      <c r="E205" s="804"/>
    </row>
    <row r="206" spans="1:6" x14ac:dyDescent="0.3">
      <c r="A206" s="72"/>
      <c r="B206" s="73"/>
      <c r="C206" s="74"/>
      <c r="D206" s="637"/>
      <c r="E206" s="638"/>
      <c r="F206" s="81"/>
    </row>
    <row r="207" spans="1:6" s="640" customFormat="1" ht="14.5" x14ac:dyDescent="0.3">
      <c r="A207" s="97">
        <v>1.54</v>
      </c>
      <c r="B207" s="491" t="s">
        <v>121</v>
      </c>
      <c r="C207" s="492" t="s">
        <v>15</v>
      </c>
      <c r="D207" s="639">
        <v>60</v>
      </c>
      <c r="E207" s="804"/>
    </row>
    <row r="208" spans="1:6" x14ac:dyDescent="0.3">
      <c r="A208" s="72"/>
      <c r="B208" s="73"/>
      <c r="C208" s="74"/>
      <c r="D208" s="637"/>
      <c r="E208" s="638"/>
      <c r="F208" s="81"/>
    </row>
    <row r="209" spans="1:6" s="85" customFormat="1" x14ac:dyDescent="0.3">
      <c r="A209" s="76"/>
      <c r="B209" s="656" t="s">
        <v>122</v>
      </c>
      <c r="C209" s="643"/>
      <c r="D209" s="644"/>
      <c r="E209" s="804"/>
    </row>
    <row r="210" spans="1:6" s="640" customFormat="1" ht="14.5" x14ac:dyDescent="0.3">
      <c r="A210" s="97">
        <v>1.55</v>
      </c>
      <c r="B210" s="491" t="s">
        <v>1123</v>
      </c>
      <c r="C210" s="492" t="s">
        <v>15</v>
      </c>
      <c r="D210" s="639">
        <v>60</v>
      </c>
      <c r="E210" s="804"/>
    </row>
    <row r="211" spans="1:6" x14ac:dyDescent="0.3">
      <c r="A211" s="72"/>
      <c r="B211" s="73"/>
      <c r="C211" s="74"/>
      <c r="D211" s="637"/>
      <c r="E211" s="638"/>
      <c r="F211" s="81"/>
    </row>
    <row r="212" spans="1:6" s="85" customFormat="1" x14ac:dyDescent="0.3">
      <c r="A212" s="76"/>
      <c r="B212" s="656" t="s">
        <v>470</v>
      </c>
      <c r="C212" s="643"/>
      <c r="D212" s="644"/>
      <c r="E212" s="804"/>
    </row>
    <row r="213" spans="1:6" x14ac:dyDescent="0.3">
      <c r="A213" s="72"/>
      <c r="B213" s="73"/>
      <c r="C213" s="74"/>
      <c r="D213" s="637"/>
      <c r="E213" s="638"/>
      <c r="F213" s="81"/>
    </row>
    <row r="214" spans="1:6" s="649" customFormat="1" ht="25" x14ac:dyDescent="0.3">
      <c r="A214" s="660">
        <v>1.56</v>
      </c>
      <c r="B214" s="646" t="s">
        <v>1124</v>
      </c>
      <c r="C214" s="643" t="s">
        <v>21</v>
      </c>
      <c r="D214" s="644">
        <v>8</v>
      </c>
      <c r="E214" s="804"/>
    </row>
    <row r="215" spans="1:6" x14ac:dyDescent="0.3">
      <c r="A215" s="72"/>
      <c r="B215" s="73"/>
      <c r="C215" s="74"/>
      <c r="D215" s="637"/>
      <c r="E215" s="638"/>
      <c r="F215" s="81"/>
    </row>
    <row r="216" spans="1:6" s="85" customFormat="1" x14ac:dyDescent="0.3">
      <c r="A216" s="76"/>
      <c r="B216" s="656" t="s">
        <v>183</v>
      </c>
      <c r="C216" s="643"/>
      <c r="D216" s="644"/>
      <c r="E216" s="804"/>
    </row>
    <row r="217" spans="1:6" x14ac:dyDescent="0.3">
      <c r="A217" s="72"/>
      <c r="B217" s="73"/>
      <c r="C217" s="74"/>
      <c r="D217" s="637"/>
      <c r="E217" s="638"/>
      <c r="F217" s="81"/>
    </row>
    <row r="218" spans="1:6" s="649" customFormat="1" ht="15" x14ac:dyDescent="0.3">
      <c r="A218" s="661">
        <v>1.57</v>
      </c>
      <c r="B218" s="646" t="s">
        <v>1125</v>
      </c>
      <c r="C218" s="643" t="s">
        <v>15</v>
      </c>
      <c r="D218" s="644">
        <v>70</v>
      </c>
      <c r="E218" s="804"/>
    </row>
    <row r="219" spans="1:6" x14ac:dyDescent="0.3">
      <c r="A219" s="72"/>
      <c r="B219" s="73"/>
      <c r="C219" s="74"/>
      <c r="D219" s="637"/>
      <c r="E219" s="638"/>
      <c r="F219" s="81"/>
    </row>
    <row r="220" spans="1:6" s="85" customFormat="1" x14ac:dyDescent="0.3">
      <c r="A220" s="660"/>
      <c r="B220" s="656" t="s">
        <v>179</v>
      </c>
      <c r="C220" s="643"/>
      <c r="D220" s="644"/>
      <c r="E220" s="804"/>
    </row>
    <row r="221" spans="1:6" x14ac:dyDescent="0.3">
      <c r="A221" s="72"/>
      <c r="B221" s="73"/>
      <c r="C221" s="74"/>
      <c r="D221" s="637"/>
      <c r="E221" s="638"/>
      <c r="F221" s="81"/>
    </row>
    <row r="222" spans="1:6" s="649" customFormat="1" ht="25" x14ac:dyDescent="0.3">
      <c r="A222" s="660">
        <v>1.58</v>
      </c>
      <c r="B222" s="646" t="s">
        <v>1126</v>
      </c>
      <c r="C222" s="643" t="s">
        <v>15</v>
      </c>
      <c r="D222" s="644">
        <v>25</v>
      </c>
      <c r="E222" s="804"/>
    </row>
    <row r="223" spans="1:6" x14ac:dyDescent="0.3">
      <c r="A223" s="72"/>
      <c r="B223" s="73"/>
      <c r="C223" s="74"/>
      <c r="D223" s="637"/>
      <c r="E223" s="638"/>
      <c r="F223" s="81"/>
    </row>
    <row r="224" spans="1:6" s="85" customFormat="1" x14ac:dyDescent="0.3">
      <c r="A224" s="76"/>
      <c r="B224" s="656" t="s">
        <v>166</v>
      </c>
      <c r="C224" s="643"/>
      <c r="D224" s="644"/>
      <c r="E224" s="804"/>
    </row>
    <row r="225" spans="1:6" x14ac:dyDescent="0.3">
      <c r="A225" s="72"/>
      <c r="B225" s="73"/>
      <c r="C225" s="74"/>
      <c r="D225" s="637"/>
      <c r="E225" s="638"/>
      <c r="F225" s="81"/>
    </row>
    <row r="226" spans="1:6" s="85" customFormat="1" ht="26" x14ac:dyDescent="0.3">
      <c r="A226" s="76"/>
      <c r="B226" s="657" t="s">
        <v>1127</v>
      </c>
      <c r="C226" s="643"/>
      <c r="D226" s="644"/>
      <c r="E226" s="804"/>
    </row>
    <row r="227" spans="1:6" x14ac:dyDescent="0.3">
      <c r="A227" s="72"/>
      <c r="B227" s="73"/>
      <c r="C227" s="74"/>
      <c r="D227" s="637"/>
      <c r="E227" s="638"/>
      <c r="F227" s="81"/>
    </row>
    <row r="228" spans="1:6" s="85" customFormat="1" x14ac:dyDescent="0.3">
      <c r="A228" s="76"/>
      <c r="B228" s="657" t="s">
        <v>1128</v>
      </c>
      <c r="C228" s="643"/>
      <c r="D228" s="644"/>
      <c r="E228" s="804"/>
    </row>
    <row r="229" spans="1:6" x14ac:dyDescent="0.3">
      <c r="A229" s="72"/>
      <c r="B229" s="73"/>
      <c r="C229" s="74"/>
      <c r="D229" s="637"/>
      <c r="E229" s="638"/>
      <c r="F229" s="81"/>
    </row>
    <row r="230" spans="1:6" s="649" customFormat="1" ht="50" x14ac:dyDescent="0.3">
      <c r="A230" s="660">
        <v>1.59</v>
      </c>
      <c r="B230" s="646" t="s">
        <v>1129</v>
      </c>
      <c r="C230" s="643" t="s">
        <v>15</v>
      </c>
      <c r="D230" s="644">
        <v>2</v>
      </c>
      <c r="E230" s="804"/>
    </row>
    <row r="231" spans="1:6" x14ac:dyDescent="0.3">
      <c r="A231" s="72"/>
      <c r="B231" s="73"/>
      <c r="C231" s="74"/>
      <c r="D231" s="637"/>
      <c r="E231" s="638"/>
      <c r="F231" s="81"/>
    </row>
    <row r="232" spans="1:6" s="649" customFormat="1" ht="25" x14ac:dyDescent="0.3">
      <c r="A232" s="661">
        <v>1.6</v>
      </c>
      <c r="B232" s="646" t="s">
        <v>1130</v>
      </c>
      <c r="C232" s="643" t="s">
        <v>15</v>
      </c>
      <c r="D232" s="644">
        <v>3</v>
      </c>
      <c r="E232" s="804"/>
    </row>
    <row r="233" spans="1:6" x14ac:dyDescent="0.3">
      <c r="A233" s="72"/>
      <c r="B233" s="73"/>
      <c r="C233" s="74"/>
      <c r="D233" s="637"/>
      <c r="E233" s="638"/>
      <c r="F233" s="81"/>
    </row>
    <row r="234" spans="1:6" s="85" customFormat="1" x14ac:dyDescent="0.3">
      <c r="A234" s="76"/>
      <c r="B234" s="656" t="s">
        <v>1131</v>
      </c>
      <c r="C234" s="643"/>
      <c r="D234" s="644"/>
      <c r="E234" s="804"/>
    </row>
    <row r="235" spans="1:6" x14ac:dyDescent="0.3">
      <c r="A235" s="72"/>
      <c r="B235" s="73"/>
      <c r="C235" s="74"/>
      <c r="D235" s="637"/>
      <c r="E235" s="638"/>
      <c r="F235" s="81"/>
    </row>
    <row r="236" spans="1:6" s="649" customFormat="1" ht="50" x14ac:dyDescent="0.3">
      <c r="A236" s="76">
        <v>1.61</v>
      </c>
      <c r="B236" s="1273" t="s">
        <v>2070</v>
      </c>
      <c r="C236" s="643" t="s">
        <v>12</v>
      </c>
      <c r="D236" s="644">
        <v>1</v>
      </c>
      <c r="E236" s="804"/>
    </row>
    <row r="237" spans="1:6" x14ac:dyDescent="0.3">
      <c r="A237" s="72"/>
      <c r="B237" s="73"/>
      <c r="C237" s="74"/>
      <c r="D237" s="637"/>
      <c r="E237" s="638"/>
      <c r="F237" s="81"/>
    </row>
    <row r="238" spans="1:6" ht="13.5" thickBot="1" x14ac:dyDescent="0.35">
      <c r="A238" s="1854" t="s">
        <v>272</v>
      </c>
      <c r="B238" s="1855"/>
      <c r="C238" s="1855"/>
      <c r="D238" s="1855"/>
      <c r="E238" s="1856"/>
      <c r="F238" s="81"/>
    </row>
    <row r="239" spans="1:6" s="85" customFormat="1" x14ac:dyDescent="0.3">
      <c r="A239" s="76"/>
      <c r="B239" s="656" t="s">
        <v>167</v>
      </c>
      <c r="C239" s="643"/>
      <c r="D239" s="644"/>
      <c r="E239" s="804"/>
    </row>
    <row r="240" spans="1:6" s="85" customFormat="1" x14ac:dyDescent="0.3">
      <c r="A240" s="76"/>
      <c r="B240" s="656" t="s">
        <v>168</v>
      </c>
      <c r="C240" s="643"/>
      <c r="D240" s="644"/>
      <c r="E240" s="804"/>
    </row>
    <row r="241" spans="1:6" s="85" customFormat="1" ht="87.5" x14ac:dyDescent="0.3">
      <c r="A241" s="76"/>
      <c r="B241" s="646" t="s">
        <v>1132</v>
      </c>
      <c r="C241" s="643"/>
      <c r="D241" s="644"/>
      <c r="E241" s="804"/>
    </row>
    <row r="242" spans="1:6" x14ac:dyDescent="0.3">
      <c r="A242" s="72"/>
      <c r="B242" s="73"/>
      <c r="C242" s="74"/>
      <c r="D242" s="637"/>
      <c r="E242" s="638"/>
      <c r="F242" s="81"/>
    </row>
    <row r="243" spans="1:6" s="640" customFormat="1" x14ac:dyDescent="0.3">
      <c r="A243" s="97">
        <v>1.62</v>
      </c>
      <c r="B243" s="491" t="s">
        <v>170</v>
      </c>
      <c r="C243" s="492" t="s">
        <v>12</v>
      </c>
      <c r="D243" s="639">
        <v>1</v>
      </c>
      <c r="E243" s="804"/>
    </row>
    <row r="244" spans="1:6" x14ac:dyDescent="0.3">
      <c r="A244" s="72"/>
      <c r="B244" s="73"/>
      <c r="C244" s="74"/>
      <c r="D244" s="637"/>
      <c r="E244" s="638"/>
      <c r="F244" s="81"/>
    </row>
    <row r="245" spans="1:6" s="85" customFormat="1" x14ac:dyDescent="0.3">
      <c r="A245" s="76"/>
      <c r="B245" s="656" t="s">
        <v>504</v>
      </c>
      <c r="C245" s="643"/>
      <c r="D245" s="644"/>
      <c r="E245" s="804"/>
    </row>
    <row r="246" spans="1:6" x14ac:dyDescent="0.3">
      <c r="A246" s="72"/>
      <c r="B246" s="73"/>
      <c r="C246" s="74"/>
      <c r="D246" s="637"/>
      <c r="E246" s="638"/>
      <c r="F246" s="81"/>
    </row>
    <row r="247" spans="1:6" s="85" customFormat="1" ht="50" x14ac:dyDescent="0.3">
      <c r="A247" s="76"/>
      <c r="B247" s="646" t="s">
        <v>1133</v>
      </c>
      <c r="C247" s="643"/>
      <c r="D247" s="644"/>
      <c r="E247" s="804"/>
    </row>
    <row r="248" spans="1:6" x14ac:dyDescent="0.3">
      <c r="A248" s="72"/>
      <c r="B248" s="73"/>
      <c r="C248" s="74"/>
      <c r="D248" s="637"/>
      <c r="E248" s="638"/>
      <c r="F248" s="81"/>
    </row>
    <row r="249" spans="1:6" s="85" customFormat="1" ht="25" x14ac:dyDescent="0.3">
      <c r="A249" s="76"/>
      <c r="B249" s="646" t="s">
        <v>1134</v>
      </c>
      <c r="C249" s="643"/>
      <c r="D249" s="644"/>
      <c r="E249" s="804"/>
    </row>
    <row r="250" spans="1:6" x14ac:dyDescent="0.3">
      <c r="A250" s="72"/>
      <c r="B250" s="73"/>
      <c r="C250" s="74"/>
      <c r="D250" s="637"/>
      <c r="E250" s="638"/>
      <c r="F250" s="81"/>
    </row>
    <row r="251" spans="1:6" s="85" customFormat="1" ht="25" x14ac:dyDescent="0.3">
      <c r="A251" s="76"/>
      <c r="B251" s="646" t="s">
        <v>1135</v>
      </c>
      <c r="C251" s="643"/>
      <c r="D251" s="644"/>
      <c r="E251" s="804"/>
    </row>
    <row r="252" spans="1:6" x14ac:dyDescent="0.3">
      <c r="A252" s="72"/>
      <c r="B252" s="73"/>
      <c r="C252" s="74"/>
      <c r="D252" s="637"/>
      <c r="E252" s="638"/>
      <c r="F252" s="81"/>
    </row>
    <row r="253" spans="1:6" s="85" customFormat="1" ht="50" x14ac:dyDescent="0.3">
      <c r="A253" s="76"/>
      <c r="B253" s="646" t="s">
        <v>1136</v>
      </c>
      <c r="C253" s="643"/>
      <c r="D253" s="644"/>
      <c r="E253" s="804"/>
    </row>
    <row r="254" spans="1:6" x14ac:dyDescent="0.3">
      <c r="A254" s="72"/>
      <c r="B254" s="73"/>
      <c r="C254" s="74"/>
      <c r="D254" s="637"/>
      <c r="E254" s="638"/>
      <c r="F254" s="81"/>
    </row>
    <row r="255" spans="1:6" s="649" customFormat="1" ht="37.5" x14ac:dyDescent="0.3">
      <c r="A255" s="86">
        <v>1.63</v>
      </c>
      <c r="B255" s="646" t="s">
        <v>1137</v>
      </c>
      <c r="C255" s="643" t="s">
        <v>12</v>
      </c>
      <c r="D255" s="644">
        <v>2</v>
      </c>
      <c r="E255" s="804"/>
    </row>
    <row r="256" spans="1:6" x14ac:dyDescent="0.3">
      <c r="A256" s="72"/>
      <c r="B256" s="73"/>
      <c r="C256" s="74"/>
      <c r="D256" s="637"/>
      <c r="E256" s="638"/>
      <c r="F256" s="81"/>
    </row>
    <row r="257" spans="1:10" s="663" customFormat="1" ht="37.5" x14ac:dyDescent="0.25">
      <c r="A257" s="199">
        <v>1.64</v>
      </c>
      <c r="B257" s="646" t="s">
        <v>1138</v>
      </c>
      <c r="C257" s="643" t="s">
        <v>12</v>
      </c>
      <c r="D257" s="644">
        <v>2</v>
      </c>
      <c r="E257" s="662"/>
    </row>
    <row r="258" spans="1:10" x14ac:dyDescent="0.3">
      <c r="A258" s="72"/>
      <c r="B258" s="73"/>
      <c r="C258" s="74"/>
      <c r="D258" s="637"/>
      <c r="E258" s="638"/>
      <c r="F258" s="81"/>
    </row>
    <row r="259" spans="1:10" s="664" customFormat="1" ht="26" x14ac:dyDescent="0.25">
      <c r="A259" s="199"/>
      <c r="B259" s="654" t="s">
        <v>1139</v>
      </c>
      <c r="C259" s="643"/>
      <c r="D259" s="644"/>
      <c r="E259" s="662"/>
    </row>
    <row r="260" spans="1:10" x14ac:dyDescent="0.3">
      <c r="A260" s="72"/>
      <c r="B260" s="73"/>
      <c r="C260" s="74"/>
      <c r="D260" s="637"/>
      <c r="E260" s="638"/>
      <c r="F260" s="81"/>
    </row>
    <row r="261" spans="1:10" s="640" customFormat="1" x14ac:dyDescent="0.3">
      <c r="A261" s="97">
        <v>1.65</v>
      </c>
      <c r="B261" s="491" t="s">
        <v>1140</v>
      </c>
      <c r="C261" s="492" t="s">
        <v>12</v>
      </c>
      <c r="D261" s="639">
        <v>4</v>
      </c>
      <c r="E261" s="804"/>
    </row>
    <row r="262" spans="1:10" x14ac:dyDescent="0.3">
      <c r="A262" s="72"/>
      <c r="B262" s="73"/>
      <c r="C262" s="74"/>
      <c r="D262" s="637"/>
      <c r="E262" s="638"/>
      <c r="F262" s="81"/>
    </row>
    <row r="263" spans="1:10" s="640" customFormat="1" x14ac:dyDescent="0.3">
      <c r="A263" s="97">
        <v>1.66</v>
      </c>
      <c r="B263" s="491" t="s">
        <v>1141</v>
      </c>
      <c r="C263" s="492" t="s">
        <v>12</v>
      </c>
      <c r="D263" s="639">
        <v>2</v>
      </c>
      <c r="E263" s="804"/>
    </row>
    <row r="264" spans="1:10" x14ac:dyDescent="0.3">
      <c r="A264" s="72"/>
      <c r="B264" s="73"/>
      <c r="C264" s="74"/>
      <c r="D264" s="637"/>
      <c r="E264" s="638"/>
      <c r="F264" s="81"/>
    </row>
    <row r="265" spans="1:10" s="85" customFormat="1" x14ac:dyDescent="0.3">
      <c r="A265" s="86"/>
      <c r="B265" s="656" t="s">
        <v>205</v>
      </c>
      <c r="C265" s="643"/>
      <c r="D265" s="644"/>
      <c r="E265" s="804"/>
      <c r="F265" s="81"/>
      <c r="G265" s="81"/>
      <c r="H265" s="81"/>
      <c r="I265" s="81"/>
      <c r="J265" s="81"/>
    </row>
    <row r="266" spans="1:10" x14ac:dyDescent="0.3">
      <c r="A266" s="72"/>
      <c r="B266" s="73"/>
      <c r="C266" s="74"/>
      <c r="D266" s="637"/>
      <c r="E266" s="638"/>
      <c r="F266" s="81"/>
    </row>
    <row r="267" spans="1:10" s="85" customFormat="1" ht="26" x14ac:dyDescent="0.3">
      <c r="A267" s="76"/>
      <c r="B267" s="657" t="s">
        <v>212</v>
      </c>
      <c r="C267" s="643"/>
      <c r="D267" s="644"/>
      <c r="E267" s="804"/>
      <c r="F267" s="81"/>
      <c r="G267" s="81"/>
      <c r="H267" s="81"/>
      <c r="I267" s="81"/>
      <c r="J267" s="81"/>
    </row>
    <row r="268" spans="1:10" x14ac:dyDescent="0.3">
      <c r="A268" s="72"/>
      <c r="B268" s="73"/>
      <c r="C268" s="74"/>
      <c r="D268" s="637"/>
      <c r="E268" s="638"/>
      <c r="F268" s="81"/>
    </row>
    <row r="269" spans="1:10" s="85" customFormat="1" x14ac:dyDescent="0.3">
      <c r="A269" s="97"/>
      <c r="B269" s="491" t="s">
        <v>207</v>
      </c>
      <c r="C269" s="492"/>
      <c r="D269" s="639"/>
      <c r="E269" s="804"/>
    </row>
    <row r="270" spans="1:10" s="640" customFormat="1" ht="14.5" x14ac:dyDescent="0.3">
      <c r="A270" s="97">
        <v>1.67</v>
      </c>
      <c r="B270" s="491" t="s">
        <v>534</v>
      </c>
      <c r="C270" s="492" t="s">
        <v>15</v>
      </c>
      <c r="D270" s="639">
        <v>25</v>
      </c>
      <c r="E270" s="804"/>
    </row>
    <row r="271" spans="1:10" x14ac:dyDescent="0.3">
      <c r="A271" s="72"/>
      <c r="B271" s="73"/>
      <c r="C271" s="74"/>
      <c r="D271" s="637"/>
      <c r="E271" s="638"/>
      <c r="F271" s="81"/>
    </row>
    <row r="272" spans="1:10" s="85" customFormat="1" ht="26" x14ac:dyDescent="0.3">
      <c r="A272" s="76"/>
      <c r="B272" s="657" t="s">
        <v>215</v>
      </c>
      <c r="C272" s="643"/>
      <c r="D272" s="644"/>
      <c r="E272" s="804"/>
      <c r="F272" s="81"/>
      <c r="G272" s="81"/>
      <c r="H272" s="81"/>
      <c r="I272" s="81"/>
      <c r="J272" s="81"/>
    </row>
    <row r="273" spans="1:10" x14ac:dyDescent="0.3">
      <c r="A273" s="72"/>
      <c r="B273" s="73"/>
      <c r="C273" s="74"/>
      <c r="D273" s="637"/>
      <c r="E273" s="638"/>
      <c r="F273" s="81"/>
    </row>
    <row r="274" spans="1:10" s="640" customFormat="1" x14ac:dyDescent="0.3">
      <c r="A274" s="97"/>
      <c r="B274" s="491" t="s">
        <v>211</v>
      </c>
      <c r="C274" s="492"/>
      <c r="D274" s="639"/>
      <c r="E274" s="804"/>
    </row>
    <row r="275" spans="1:10" s="640" customFormat="1" ht="14.5" x14ac:dyDescent="0.3">
      <c r="A275" s="97">
        <v>1.68</v>
      </c>
      <c r="B275" s="491" t="s">
        <v>536</v>
      </c>
      <c r="C275" s="492" t="s">
        <v>15</v>
      </c>
      <c r="D275" s="639">
        <v>95</v>
      </c>
      <c r="E275" s="804"/>
    </row>
    <row r="276" spans="1:10" x14ac:dyDescent="0.3">
      <c r="A276" s="72"/>
      <c r="B276" s="73"/>
      <c r="C276" s="74"/>
      <c r="D276" s="637"/>
      <c r="E276" s="638"/>
      <c r="F276" s="81"/>
    </row>
    <row r="277" spans="1:10" ht="13.5" thickBot="1" x14ac:dyDescent="0.35">
      <c r="A277" s="1854" t="s">
        <v>272</v>
      </c>
      <c r="B277" s="1855"/>
      <c r="C277" s="1855"/>
      <c r="D277" s="1855"/>
      <c r="E277" s="1856"/>
      <c r="F277" s="81"/>
    </row>
    <row r="278" spans="1:10" s="649" customFormat="1" ht="25" x14ac:dyDescent="0.3">
      <c r="A278" s="76">
        <v>1.69</v>
      </c>
      <c r="B278" s="646" t="s">
        <v>1142</v>
      </c>
      <c r="C278" s="643" t="s">
        <v>9</v>
      </c>
      <c r="D278" s="644" t="s">
        <v>10</v>
      </c>
      <c r="E278" s="804"/>
      <c r="F278" s="655"/>
      <c r="G278" s="655"/>
      <c r="H278" s="655"/>
      <c r="I278" s="655"/>
      <c r="J278" s="655"/>
    </row>
    <row r="279" spans="1:10" x14ac:dyDescent="0.3">
      <c r="A279" s="72"/>
      <c r="B279" s="73"/>
      <c r="C279" s="74"/>
      <c r="D279" s="637"/>
      <c r="E279" s="638"/>
      <c r="F279" s="81"/>
    </row>
    <row r="280" spans="1:10" s="85" customFormat="1" ht="26" x14ac:dyDescent="0.3">
      <c r="A280" s="76"/>
      <c r="B280" s="657" t="s">
        <v>539</v>
      </c>
      <c r="C280" s="643"/>
      <c r="D280" s="644"/>
      <c r="E280" s="804"/>
      <c r="F280" s="81"/>
      <c r="G280" s="81"/>
      <c r="H280" s="81"/>
      <c r="I280" s="81"/>
      <c r="J280" s="81"/>
    </row>
    <row r="281" spans="1:10" x14ac:dyDescent="0.3">
      <c r="A281" s="72"/>
      <c r="B281" s="73"/>
      <c r="C281" s="74"/>
      <c r="D281" s="637"/>
      <c r="E281" s="638"/>
      <c r="F281" s="81"/>
    </row>
    <row r="282" spans="1:10" s="640" customFormat="1" ht="14.5" x14ac:dyDescent="0.3">
      <c r="A282" s="498">
        <v>1.7</v>
      </c>
      <c r="B282" s="491" t="s">
        <v>541</v>
      </c>
      <c r="C282" s="492" t="s">
        <v>15</v>
      </c>
      <c r="D282" s="639">
        <v>54</v>
      </c>
      <c r="E282" s="804"/>
    </row>
    <row r="283" spans="1:10" x14ac:dyDescent="0.3">
      <c r="A283" s="72"/>
      <c r="B283" s="73"/>
      <c r="C283" s="74"/>
      <c r="D283" s="637"/>
      <c r="E283" s="638"/>
      <c r="F283" s="81"/>
    </row>
    <row r="284" spans="1:10" s="85" customFormat="1" x14ac:dyDescent="0.3">
      <c r="A284" s="76"/>
      <c r="B284" s="656" t="s">
        <v>130</v>
      </c>
      <c r="C284" s="643"/>
      <c r="D284" s="644"/>
      <c r="E284" s="804"/>
      <c r="F284" s="81"/>
      <c r="G284" s="81"/>
      <c r="H284" s="81"/>
      <c r="I284" s="81"/>
      <c r="J284" s="81"/>
    </row>
    <row r="285" spans="1:10" x14ac:dyDescent="0.3">
      <c r="A285" s="72"/>
      <c r="B285" s="73"/>
      <c r="C285" s="74"/>
      <c r="D285" s="637"/>
      <c r="E285" s="638"/>
      <c r="F285" s="81"/>
    </row>
    <row r="286" spans="1:10" s="85" customFormat="1" ht="37.5" x14ac:dyDescent="0.3">
      <c r="A286" s="76"/>
      <c r="B286" s="665" t="s">
        <v>1143</v>
      </c>
      <c r="C286" s="643"/>
      <c r="D286" s="648"/>
      <c r="E286" s="638"/>
      <c r="F286" s="81"/>
      <c r="G286" s="81"/>
      <c r="H286" s="81"/>
      <c r="I286" s="81"/>
      <c r="J286" s="81"/>
    </row>
    <row r="287" spans="1:10" x14ac:dyDescent="0.3">
      <c r="A287" s="72"/>
      <c r="B287" s="73"/>
      <c r="C287" s="74"/>
      <c r="D287" s="637"/>
      <c r="E287" s="638"/>
      <c r="F287" s="81"/>
    </row>
    <row r="288" spans="1:10" s="640" customFormat="1" ht="14.5" x14ac:dyDescent="0.3">
      <c r="A288" s="97">
        <v>1.71</v>
      </c>
      <c r="B288" s="491" t="s">
        <v>1144</v>
      </c>
      <c r="C288" s="492" t="s">
        <v>15</v>
      </c>
      <c r="D288" s="639">
        <v>90</v>
      </c>
      <c r="E288" s="804"/>
    </row>
    <row r="289" spans="1:10" x14ac:dyDescent="0.3">
      <c r="A289" s="72"/>
      <c r="B289" s="73"/>
      <c r="C289" s="74"/>
      <c r="D289" s="637"/>
      <c r="E289" s="638"/>
      <c r="F289" s="81"/>
    </row>
    <row r="290" spans="1:10" s="85" customFormat="1" x14ac:dyDescent="0.3">
      <c r="A290" s="76"/>
      <c r="B290" s="656" t="s">
        <v>1145</v>
      </c>
      <c r="C290" s="643"/>
      <c r="D290" s="644"/>
      <c r="E290" s="804"/>
      <c r="F290" s="81"/>
      <c r="G290" s="81"/>
      <c r="H290" s="81"/>
      <c r="I290" s="81"/>
      <c r="J290" s="81"/>
    </row>
    <row r="291" spans="1:10" s="640" customFormat="1" ht="25" x14ac:dyDescent="0.3">
      <c r="A291" s="76">
        <v>1.72</v>
      </c>
      <c r="B291" s="646" t="s">
        <v>1146</v>
      </c>
      <c r="C291" s="643" t="s">
        <v>21</v>
      </c>
      <c r="D291" s="644">
        <v>3</v>
      </c>
      <c r="E291" s="804"/>
      <c r="F291" s="641"/>
      <c r="G291" s="641"/>
      <c r="H291" s="641"/>
      <c r="I291" s="641"/>
      <c r="J291" s="641"/>
    </row>
    <row r="292" spans="1:10" x14ac:dyDescent="0.3">
      <c r="A292" s="72"/>
      <c r="B292" s="73"/>
      <c r="C292" s="74"/>
      <c r="D292" s="637"/>
      <c r="E292" s="804"/>
      <c r="F292" s="81"/>
    </row>
    <row r="293" spans="1:10" s="640" customFormat="1" x14ac:dyDescent="0.3">
      <c r="A293" s="97">
        <v>1.73</v>
      </c>
      <c r="B293" s="491" t="s">
        <v>1147</v>
      </c>
      <c r="C293" s="492" t="s">
        <v>21</v>
      </c>
      <c r="D293" s="639">
        <v>18</v>
      </c>
      <c r="E293" s="804"/>
    </row>
    <row r="294" spans="1:10" x14ac:dyDescent="0.3">
      <c r="A294" s="72"/>
      <c r="B294" s="73"/>
      <c r="C294" s="74"/>
      <c r="D294" s="637"/>
      <c r="E294" s="804"/>
      <c r="F294" s="81"/>
    </row>
    <row r="295" spans="1:10" s="640" customFormat="1" x14ac:dyDescent="0.3">
      <c r="A295" s="97">
        <v>1.74</v>
      </c>
      <c r="B295" s="491" t="s">
        <v>1148</v>
      </c>
      <c r="C295" s="492" t="s">
        <v>12</v>
      </c>
      <c r="D295" s="639">
        <v>6</v>
      </c>
      <c r="E295" s="804"/>
    </row>
    <row r="296" spans="1:10" x14ac:dyDescent="0.3">
      <c r="A296" s="72"/>
      <c r="B296" s="73"/>
      <c r="C296" s="74"/>
      <c r="D296" s="637"/>
      <c r="E296" s="804"/>
      <c r="F296" s="81"/>
    </row>
    <row r="297" spans="1:10" s="640" customFormat="1" x14ac:dyDescent="0.3">
      <c r="A297" s="97">
        <v>1.75</v>
      </c>
      <c r="B297" s="491" t="s">
        <v>138</v>
      </c>
      <c r="C297" s="492" t="s">
        <v>21</v>
      </c>
      <c r="D297" s="639">
        <v>18</v>
      </c>
      <c r="E297" s="804"/>
    </row>
    <row r="298" spans="1:10" x14ac:dyDescent="0.3">
      <c r="A298" s="72"/>
      <c r="B298" s="73"/>
      <c r="C298" s="74"/>
      <c r="D298" s="637"/>
      <c r="E298" s="804"/>
      <c r="F298" s="81"/>
    </row>
    <row r="299" spans="1:10" s="640" customFormat="1" ht="25.5" x14ac:dyDescent="0.3">
      <c r="A299" s="76">
        <v>1.76</v>
      </c>
      <c r="B299" s="646" t="s">
        <v>1149</v>
      </c>
      <c r="C299" s="643" t="s">
        <v>15</v>
      </c>
      <c r="D299" s="644">
        <v>90</v>
      </c>
      <c r="E299" s="804"/>
      <c r="F299" s="641"/>
      <c r="G299" s="641"/>
      <c r="H299" s="641"/>
      <c r="I299" s="641"/>
      <c r="J299" s="641"/>
    </row>
    <row r="300" spans="1:10" x14ac:dyDescent="0.3">
      <c r="A300" s="72"/>
      <c r="B300" s="73"/>
      <c r="C300" s="74"/>
      <c r="D300" s="637"/>
      <c r="E300" s="638"/>
      <c r="F300" s="81"/>
    </row>
    <row r="301" spans="1:10" s="85" customFormat="1" x14ac:dyDescent="0.3">
      <c r="A301" s="76"/>
      <c r="B301" s="656" t="s">
        <v>140</v>
      </c>
      <c r="C301" s="643"/>
      <c r="D301" s="644"/>
      <c r="E301" s="804"/>
      <c r="F301" s="81"/>
      <c r="G301" s="81"/>
      <c r="H301" s="81"/>
      <c r="I301" s="81"/>
      <c r="J301" s="81"/>
    </row>
    <row r="302" spans="1:10" x14ac:dyDescent="0.3">
      <c r="A302" s="72"/>
      <c r="B302" s="73"/>
      <c r="C302" s="74"/>
      <c r="D302" s="637"/>
      <c r="E302" s="638"/>
      <c r="F302" s="81"/>
    </row>
    <row r="303" spans="1:10" s="85" customFormat="1" x14ac:dyDescent="0.3">
      <c r="A303" s="76"/>
      <c r="B303" s="656" t="s">
        <v>141</v>
      </c>
      <c r="C303" s="643"/>
      <c r="D303" s="644"/>
      <c r="E303" s="804"/>
      <c r="F303" s="81"/>
      <c r="G303" s="81"/>
      <c r="H303" s="81"/>
      <c r="I303" s="81"/>
      <c r="J303" s="81"/>
    </row>
    <row r="304" spans="1:10" s="85" customFormat="1" x14ac:dyDescent="0.3">
      <c r="A304" s="76"/>
      <c r="B304" s="642" t="s">
        <v>473</v>
      </c>
      <c r="C304" s="643"/>
      <c r="D304" s="644"/>
      <c r="E304" s="804"/>
      <c r="F304" s="81"/>
      <c r="G304" s="81"/>
      <c r="H304" s="81"/>
      <c r="I304" s="81"/>
      <c r="J304" s="81"/>
    </row>
    <row r="305" spans="1:10" x14ac:dyDescent="0.3">
      <c r="A305" s="72"/>
      <c r="B305" s="73"/>
      <c r="C305" s="74"/>
      <c r="D305" s="637"/>
      <c r="E305" s="638"/>
      <c r="F305" s="81"/>
    </row>
    <row r="306" spans="1:10" s="85" customFormat="1" ht="62.5" x14ac:dyDescent="0.3">
      <c r="A306" s="76"/>
      <c r="B306" s="646" t="s">
        <v>1150</v>
      </c>
      <c r="C306" s="643"/>
      <c r="D306" s="644"/>
      <c r="E306" s="804"/>
      <c r="F306" s="81"/>
      <c r="G306" s="81"/>
      <c r="H306" s="81"/>
      <c r="I306" s="81"/>
      <c r="J306" s="81"/>
    </row>
    <row r="307" spans="1:10" x14ac:dyDescent="0.3">
      <c r="A307" s="72"/>
      <c r="B307" s="73"/>
      <c r="C307" s="74"/>
      <c r="D307" s="637"/>
      <c r="E307" s="638"/>
      <c r="F307" s="81"/>
    </row>
    <row r="308" spans="1:10" s="640" customFormat="1" x14ac:dyDescent="0.3">
      <c r="A308" s="97">
        <v>1.77</v>
      </c>
      <c r="B308" s="491" t="s">
        <v>1151</v>
      </c>
      <c r="C308" s="492" t="s">
        <v>12</v>
      </c>
      <c r="D308" s="639">
        <v>3</v>
      </c>
      <c r="E308" s="804"/>
    </row>
    <row r="309" spans="1:10" x14ac:dyDescent="0.3">
      <c r="A309" s="72"/>
      <c r="B309" s="73"/>
      <c r="C309" s="74"/>
      <c r="D309" s="637"/>
      <c r="E309" s="638"/>
      <c r="F309" s="81"/>
    </row>
    <row r="310" spans="1:10" s="85" customFormat="1" x14ac:dyDescent="0.3">
      <c r="A310" s="76"/>
      <c r="B310" s="656" t="s">
        <v>146</v>
      </c>
      <c r="C310" s="643"/>
      <c r="D310" s="644"/>
      <c r="E310" s="804"/>
      <c r="F310" s="81"/>
      <c r="G310" s="81"/>
      <c r="H310" s="81"/>
      <c r="I310" s="81"/>
      <c r="J310" s="81"/>
    </row>
    <row r="311" spans="1:10" x14ac:dyDescent="0.3">
      <c r="A311" s="72"/>
      <c r="B311" s="73"/>
      <c r="C311" s="74"/>
      <c r="D311" s="637"/>
      <c r="E311" s="638"/>
      <c r="F311" s="81"/>
    </row>
    <row r="312" spans="1:10" s="85" customFormat="1" ht="37.5" x14ac:dyDescent="0.3">
      <c r="A312" s="76"/>
      <c r="B312" s="646" t="s">
        <v>1152</v>
      </c>
      <c r="C312" s="643"/>
      <c r="D312" s="644"/>
      <c r="E312" s="804"/>
      <c r="F312" s="81"/>
      <c r="G312" s="81"/>
      <c r="H312" s="81"/>
      <c r="I312" s="81"/>
      <c r="J312" s="81"/>
    </row>
    <row r="313" spans="1:10" x14ac:dyDescent="0.3">
      <c r="A313" s="72"/>
      <c r="B313" s="73"/>
      <c r="C313" s="74"/>
      <c r="D313" s="637"/>
      <c r="E313" s="638"/>
      <c r="F313" s="81"/>
    </row>
    <row r="314" spans="1:10" s="640" customFormat="1" x14ac:dyDescent="0.3">
      <c r="A314" s="97">
        <v>1.78</v>
      </c>
      <c r="B314" s="491" t="s">
        <v>1153</v>
      </c>
      <c r="C314" s="492" t="s">
        <v>21</v>
      </c>
      <c r="D314" s="639">
        <v>95</v>
      </c>
      <c r="E314" s="804"/>
    </row>
    <row r="315" spans="1:10" x14ac:dyDescent="0.3">
      <c r="A315" s="72"/>
      <c r="B315" s="73"/>
      <c r="C315" s="74"/>
      <c r="D315" s="637"/>
      <c r="E315" s="638"/>
      <c r="F315" s="81"/>
    </row>
    <row r="316" spans="1:10" s="640" customFormat="1" x14ac:dyDescent="0.3">
      <c r="A316" s="97">
        <v>1.79</v>
      </c>
      <c r="B316" s="491" t="s">
        <v>1154</v>
      </c>
      <c r="C316" s="492" t="s">
        <v>21</v>
      </c>
      <c r="D316" s="639">
        <v>19</v>
      </c>
      <c r="E316" s="804"/>
    </row>
    <row r="317" spans="1:10" x14ac:dyDescent="0.3">
      <c r="A317" s="72"/>
      <c r="B317" s="73"/>
      <c r="C317" s="74"/>
      <c r="D317" s="637"/>
      <c r="E317" s="638"/>
      <c r="F317" s="81"/>
    </row>
    <row r="318" spans="1:10" s="640" customFormat="1" x14ac:dyDescent="0.3">
      <c r="A318" s="498">
        <v>1.8</v>
      </c>
      <c r="B318" s="491" t="s">
        <v>1155</v>
      </c>
      <c r="C318" s="492" t="s">
        <v>21</v>
      </c>
      <c r="D318" s="639">
        <v>3</v>
      </c>
      <c r="E318" s="804"/>
    </row>
    <row r="319" spans="1:10" x14ac:dyDescent="0.3">
      <c r="A319" s="72"/>
      <c r="B319" s="73"/>
      <c r="C319" s="74"/>
      <c r="D319" s="637"/>
      <c r="E319" s="804"/>
      <c r="F319" s="81"/>
    </row>
    <row r="320" spans="1:10" s="640" customFormat="1" ht="25" x14ac:dyDescent="0.3">
      <c r="A320" s="76">
        <v>1.81</v>
      </c>
      <c r="B320" s="646" t="s">
        <v>1156</v>
      </c>
      <c r="C320" s="643" t="s">
        <v>21</v>
      </c>
      <c r="D320" s="644">
        <v>30</v>
      </c>
      <c r="E320" s="804"/>
      <c r="F320" s="641"/>
      <c r="G320" s="641"/>
      <c r="H320" s="641"/>
      <c r="I320" s="641"/>
      <c r="J320" s="641"/>
    </row>
    <row r="321" spans="1:10" x14ac:dyDescent="0.3">
      <c r="A321" s="72"/>
      <c r="B321" s="73"/>
      <c r="C321" s="74"/>
      <c r="D321" s="637"/>
      <c r="E321" s="638"/>
      <c r="F321" s="81"/>
    </row>
    <row r="322" spans="1:10" ht="13.5" thickBot="1" x14ac:dyDescent="0.35">
      <c r="A322" s="1854" t="s">
        <v>272</v>
      </c>
      <c r="B322" s="1855"/>
      <c r="C322" s="1855"/>
      <c r="D322" s="1855"/>
      <c r="E322" s="1856"/>
      <c r="F322" s="81"/>
    </row>
    <row r="323" spans="1:10" s="666" customFormat="1" x14ac:dyDescent="0.3">
      <c r="A323" s="76"/>
      <c r="B323" s="656" t="s">
        <v>157</v>
      </c>
      <c r="C323" s="646"/>
      <c r="D323" s="646"/>
      <c r="E323" s="806"/>
      <c r="F323" s="81"/>
      <c r="G323" s="81"/>
      <c r="H323" s="81"/>
      <c r="I323" s="81"/>
      <c r="J323" s="81"/>
    </row>
    <row r="324" spans="1:10" s="666" customFormat="1" x14ac:dyDescent="0.3">
      <c r="A324" s="76"/>
      <c r="B324" s="656" t="s">
        <v>158</v>
      </c>
      <c r="C324" s="646"/>
      <c r="D324" s="646"/>
      <c r="E324" s="806"/>
      <c r="F324" s="81"/>
      <c r="G324" s="81"/>
      <c r="H324" s="81"/>
      <c r="I324" s="81"/>
      <c r="J324" s="81"/>
    </row>
    <row r="325" spans="1:10" x14ac:dyDescent="0.3">
      <c r="A325" s="72"/>
      <c r="B325" s="73"/>
      <c r="C325" s="74"/>
      <c r="D325" s="637"/>
      <c r="E325" s="638"/>
      <c r="F325" s="81"/>
    </row>
    <row r="326" spans="1:10" s="666" customFormat="1" ht="25" x14ac:dyDescent="0.3">
      <c r="A326" s="76"/>
      <c r="B326" s="646" t="s">
        <v>484</v>
      </c>
      <c r="C326" s="646"/>
      <c r="D326" s="646"/>
      <c r="E326" s="806"/>
      <c r="F326" s="81"/>
      <c r="G326" s="81"/>
      <c r="H326" s="81"/>
      <c r="I326" s="81"/>
      <c r="J326" s="81"/>
    </row>
    <row r="327" spans="1:10" x14ac:dyDescent="0.3">
      <c r="A327" s="72"/>
      <c r="B327" s="73"/>
      <c r="C327" s="74"/>
      <c r="D327" s="637"/>
      <c r="E327" s="638"/>
      <c r="F327" s="81"/>
    </row>
    <row r="328" spans="1:10" s="640" customFormat="1" x14ac:dyDescent="0.3">
      <c r="A328" s="97">
        <v>1.82</v>
      </c>
      <c r="B328" s="491" t="s">
        <v>1157</v>
      </c>
      <c r="C328" s="492" t="s">
        <v>21</v>
      </c>
      <c r="D328" s="639">
        <v>37</v>
      </c>
      <c r="E328" s="804"/>
    </row>
    <row r="329" spans="1:10" x14ac:dyDescent="0.3">
      <c r="A329" s="72"/>
      <c r="B329" s="73"/>
      <c r="C329" s="74"/>
      <c r="D329" s="637"/>
      <c r="E329" s="638"/>
      <c r="F329" s="81"/>
    </row>
    <row r="330" spans="1:10" s="666" customFormat="1" x14ac:dyDescent="0.3">
      <c r="A330" s="688">
        <v>2</v>
      </c>
      <c r="B330" s="656" t="s">
        <v>161</v>
      </c>
      <c r="C330" s="646"/>
      <c r="D330" s="646"/>
      <c r="E330" s="806"/>
      <c r="F330" s="81"/>
      <c r="G330" s="81"/>
      <c r="H330" s="81"/>
      <c r="I330" s="81"/>
      <c r="J330" s="81"/>
    </row>
    <row r="331" spans="1:10" x14ac:dyDescent="0.3">
      <c r="A331" s="72"/>
      <c r="B331" s="73"/>
      <c r="C331" s="74"/>
      <c r="D331" s="637"/>
      <c r="E331" s="638"/>
      <c r="F331" s="81"/>
    </row>
    <row r="332" spans="1:10" s="666" customFormat="1" ht="50" x14ac:dyDescent="0.3">
      <c r="A332" s="76"/>
      <c r="B332" s="646" t="s">
        <v>1158</v>
      </c>
      <c r="C332" s="646"/>
      <c r="D332" s="646"/>
      <c r="E332" s="806"/>
      <c r="F332" s="81"/>
      <c r="G332" s="81"/>
      <c r="H332" s="81"/>
      <c r="I332" s="81"/>
      <c r="J332" s="81"/>
    </row>
    <row r="333" spans="1:10" x14ac:dyDescent="0.3">
      <c r="A333" s="72"/>
      <c r="B333" s="73"/>
      <c r="C333" s="74"/>
      <c r="D333" s="637"/>
      <c r="E333" s="638"/>
      <c r="F333" s="81"/>
    </row>
    <row r="334" spans="1:10" s="640" customFormat="1" ht="14.5" x14ac:dyDescent="0.3">
      <c r="A334" s="97">
        <v>2.1</v>
      </c>
      <c r="B334" s="491" t="s">
        <v>1159</v>
      </c>
      <c r="C334" s="492" t="s">
        <v>15</v>
      </c>
      <c r="D334" s="639">
        <v>60</v>
      </c>
      <c r="E334" s="804"/>
    </row>
    <row r="335" spans="1:10" x14ac:dyDescent="0.3">
      <c r="A335" s="72"/>
      <c r="B335" s="73"/>
      <c r="C335" s="74"/>
      <c r="D335" s="637"/>
      <c r="E335" s="638"/>
      <c r="F335" s="81"/>
    </row>
    <row r="336" spans="1:10" s="640" customFormat="1" x14ac:dyDescent="0.3">
      <c r="A336" s="97">
        <v>2.2000000000000002</v>
      </c>
      <c r="B336" s="491" t="s">
        <v>1160</v>
      </c>
      <c r="C336" s="492" t="s">
        <v>21</v>
      </c>
      <c r="D336" s="639">
        <v>30</v>
      </c>
      <c r="E336" s="804"/>
    </row>
    <row r="337" spans="1:10" x14ac:dyDescent="0.3">
      <c r="A337" s="72"/>
      <c r="B337" s="73"/>
      <c r="C337" s="74"/>
      <c r="D337" s="637"/>
      <c r="E337" s="804"/>
      <c r="F337" s="81"/>
    </row>
    <row r="338" spans="1:10" s="666" customFormat="1" ht="62.5" x14ac:dyDescent="0.3">
      <c r="A338" s="76">
        <v>2.2999999999999998</v>
      </c>
      <c r="B338" s="646" t="s">
        <v>1161</v>
      </c>
      <c r="C338" s="643" t="s">
        <v>12</v>
      </c>
      <c r="D338" s="644">
        <v>1</v>
      </c>
      <c r="E338" s="804"/>
      <c r="F338" s="81"/>
      <c r="G338" s="81"/>
      <c r="H338" s="81"/>
      <c r="I338" s="81"/>
      <c r="J338" s="81"/>
    </row>
    <row r="339" spans="1:10" x14ac:dyDescent="0.3">
      <c r="A339" s="72"/>
      <c r="B339" s="73"/>
      <c r="C339" s="74"/>
      <c r="D339" s="637"/>
      <c r="E339" s="638"/>
      <c r="F339" s="81"/>
    </row>
    <row r="340" spans="1:10" s="666" customFormat="1" x14ac:dyDescent="0.3">
      <c r="A340" s="76"/>
      <c r="B340" s="656" t="s">
        <v>512</v>
      </c>
      <c r="C340" s="646"/>
      <c r="D340" s="646"/>
      <c r="E340" s="806"/>
      <c r="F340" s="81"/>
      <c r="G340" s="81"/>
      <c r="H340" s="81"/>
      <c r="I340" s="81"/>
      <c r="J340" s="81"/>
    </row>
    <row r="341" spans="1:10" x14ac:dyDescent="0.3">
      <c r="A341" s="72"/>
      <c r="B341" s="73"/>
      <c r="C341" s="74"/>
      <c r="D341" s="637"/>
      <c r="E341" s="638"/>
      <c r="F341" s="81"/>
    </row>
    <row r="342" spans="1:10" s="666" customFormat="1" ht="37.5" x14ac:dyDescent="0.3">
      <c r="A342" s="76">
        <v>2.4</v>
      </c>
      <c r="B342" s="646" t="s">
        <v>1162</v>
      </c>
      <c r="C342" s="643" t="s">
        <v>9</v>
      </c>
      <c r="D342" s="644" t="s">
        <v>10</v>
      </c>
      <c r="E342" s="806"/>
      <c r="F342" s="81"/>
      <c r="G342" s="81"/>
      <c r="H342" s="81"/>
      <c r="I342" s="81"/>
      <c r="J342" s="81"/>
    </row>
    <row r="343" spans="1:10" x14ac:dyDescent="0.3">
      <c r="A343" s="72"/>
      <c r="B343" s="73"/>
      <c r="C343" s="74"/>
      <c r="D343" s="637"/>
      <c r="E343" s="638"/>
      <c r="F343" s="81"/>
    </row>
    <row r="344" spans="1:10" s="666" customFormat="1" x14ac:dyDescent="0.3">
      <c r="A344" s="76"/>
      <c r="B344" s="656" t="s">
        <v>1163</v>
      </c>
      <c r="C344" s="646"/>
      <c r="D344" s="646"/>
      <c r="E344" s="806"/>
      <c r="F344" s="81"/>
      <c r="G344" s="81"/>
      <c r="H344" s="81"/>
      <c r="I344" s="81"/>
      <c r="J344" s="81"/>
    </row>
    <row r="345" spans="1:10" x14ac:dyDescent="0.3">
      <c r="A345" s="72"/>
      <c r="B345" s="73"/>
      <c r="C345" s="74"/>
      <c r="D345" s="637"/>
      <c r="E345" s="638"/>
      <c r="F345" s="81"/>
    </row>
    <row r="346" spans="1:10" s="666" customFormat="1" ht="52" x14ac:dyDescent="0.3">
      <c r="A346" s="76"/>
      <c r="B346" s="518" t="s">
        <v>2279</v>
      </c>
      <c r="C346" s="646"/>
      <c r="D346" s="646"/>
      <c r="E346" s="806"/>
      <c r="F346" s="81"/>
      <c r="G346" s="81"/>
      <c r="H346" s="81"/>
      <c r="I346" s="81"/>
      <c r="J346" s="81"/>
    </row>
    <row r="347" spans="1:10" x14ac:dyDescent="0.3">
      <c r="A347" s="72"/>
      <c r="B347" s="73"/>
      <c r="C347" s="74"/>
      <c r="D347" s="637"/>
      <c r="E347" s="638"/>
      <c r="F347" s="81"/>
    </row>
    <row r="348" spans="1:10" s="666" customFormat="1" ht="26" x14ac:dyDescent="0.3">
      <c r="A348" s="76"/>
      <c r="B348" s="657" t="s">
        <v>1164</v>
      </c>
      <c r="C348" s="646"/>
      <c r="D348" s="646"/>
      <c r="E348" s="806"/>
      <c r="F348" s="81"/>
      <c r="G348" s="81"/>
      <c r="H348" s="81"/>
      <c r="I348" s="81"/>
      <c r="J348" s="81"/>
    </row>
    <row r="349" spans="1:10" x14ac:dyDescent="0.3">
      <c r="A349" s="72"/>
      <c r="B349" s="73"/>
      <c r="C349" s="74"/>
      <c r="D349" s="637"/>
      <c r="E349" s="638"/>
      <c r="F349" s="81"/>
    </row>
    <row r="350" spans="1:10" s="640" customFormat="1" ht="27" x14ac:dyDescent="0.3">
      <c r="A350" s="76">
        <v>2.5</v>
      </c>
      <c r="B350" s="646" t="s">
        <v>1165</v>
      </c>
      <c r="C350" s="643" t="s">
        <v>12</v>
      </c>
      <c r="D350" s="644">
        <v>1</v>
      </c>
      <c r="E350" s="807"/>
      <c r="F350" s="641"/>
      <c r="G350" s="641"/>
      <c r="H350" s="641"/>
      <c r="I350" s="641"/>
      <c r="J350" s="641"/>
    </row>
    <row r="351" spans="1:10" x14ac:dyDescent="0.3">
      <c r="A351" s="72"/>
      <c r="B351" s="73"/>
      <c r="C351" s="74"/>
      <c r="D351" s="637"/>
      <c r="E351" s="638"/>
      <c r="F351" s="81"/>
    </row>
    <row r="352" spans="1:10" s="640" customFormat="1" x14ac:dyDescent="0.3">
      <c r="A352" s="97">
        <v>2.6</v>
      </c>
      <c r="B352" s="491" t="s">
        <v>1166</v>
      </c>
      <c r="C352" s="492" t="s">
        <v>12</v>
      </c>
      <c r="D352" s="639">
        <v>1</v>
      </c>
      <c r="E352" s="804"/>
    </row>
    <row r="353" spans="1:10" x14ac:dyDescent="0.3">
      <c r="A353" s="72"/>
      <c r="B353" s="73"/>
      <c r="C353" s="74"/>
      <c r="D353" s="637"/>
      <c r="E353" s="638"/>
      <c r="F353" s="81"/>
    </row>
    <row r="354" spans="1:10" s="640" customFormat="1" ht="25" x14ac:dyDescent="0.3">
      <c r="A354" s="76">
        <v>2.7</v>
      </c>
      <c r="B354" s="646" t="s">
        <v>1167</v>
      </c>
      <c r="C354" s="643" t="s">
        <v>12</v>
      </c>
      <c r="D354" s="644">
        <v>1</v>
      </c>
      <c r="E354" s="807"/>
      <c r="F354" s="641"/>
      <c r="G354" s="641"/>
      <c r="H354" s="641"/>
      <c r="I354" s="641"/>
      <c r="J354" s="641"/>
    </row>
    <row r="355" spans="1:10" x14ac:dyDescent="0.3">
      <c r="A355" s="72"/>
      <c r="B355" s="73"/>
      <c r="C355" s="74"/>
      <c r="D355" s="637"/>
      <c r="E355" s="638"/>
      <c r="F355" s="81"/>
    </row>
    <row r="356" spans="1:10" s="640" customFormat="1" x14ac:dyDescent="0.3">
      <c r="A356" s="97">
        <v>2.8</v>
      </c>
      <c r="B356" s="491" t="s">
        <v>1168</v>
      </c>
      <c r="C356" s="492" t="s">
        <v>12</v>
      </c>
      <c r="D356" s="639">
        <v>1</v>
      </c>
      <c r="E356" s="804"/>
    </row>
    <row r="357" spans="1:10" x14ac:dyDescent="0.3">
      <c r="A357" s="72"/>
      <c r="B357" s="73"/>
      <c r="C357" s="74"/>
      <c r="D357" s="637"/>
      <c r="E357" s="638"/>
      <c r="F357" s="81"/>
    </row>
    <row r="358" spans="1:10" s="640" customFormat="1" x14ac:dyDescent="0.3">
      <c r="A358" s="97">
        <v>2.9</v>
      </c>
      <c r="B358" s="491" t="s">
        <v>1169</v>
      </c>
      <c r="C358" s="492" t="s">
        <v>12</v>
      </c>
      <c r="D358" s="639">
        <v>1</v>
      </c>
      <c r="E358" s="804"/>
    </row>
    <row r="359" spans="1:10" x14ac:dyDescent="0.3">
      <c r="A359" s="72"/>
      <c r="B359" s="73"/>
      <c r="C359" s="74"/>
      <c r="D359" s="637"/>
      <c r="E359" s="638"/>
      <c r="F359" s="81"/>
    </row>
    <row r="360" spans="1:10" s="640" customFormat="1" x14ac:dyDescent="0.3">
      <c r="A360" s="498">
        <v>2.1</v>
      </c>
      <c r="B360" s="491" t="s">
        <v>1170</v>
      </c>
      <c r="C360" s="492" t="s">
        <v>12</v>
      </c>
      <c r="D360" s="639">
        <v>1</v>
      </c>
      <c r="E360" s="804"/>
    </row>
    <row r="361" spans="1:10" x14ac:dyDescent="0.3">
      <c r="A361" s="72"/>
      <c r="B361" s="73"/>
      <c r="C361" s="74"/>
      <c r="D361" s="637"/>
      <c r="E361" s="638"/>
      <c r="F361" s="81"/>
    </row>
    <row r="362" spans="1:10" s="640" customFormat="1" x14ac:dyDescent="0.3">
      <c r="A362" s="97">
        <v>2.11</v>
      </c>
      <c r="B362" s="491" t="s">
        <v>1171</v>
      </c>
      <c r="C362" s="492" t="s">
        <v>12</v>
      </c>
      <c r="D362" s="639">
        <v>2</v>
      </c>
      <c r="E362" s="804"/>
    </row>
    <row r="363" spans="1:10" x14ac:dyDescent="0.3">
      <c r="A363" s="72"/>
      <c r="B363" s="73"/>
      <c r="C363" s="74"/>
      <c r="D363" s="637"/>
      <c r="E363" s="638"/>
      <c r="F363" s="81"/>
    </row>
    <row r="364" spans="1:10" s="640" customFormat="1" x14ac:dyDescent="0.3">
      <c r="A364" s="97">
        <v>2.12</v>
      </c>
      <c r="B364" s="491" t="s">
        <v>1172</v>
      </c>
      <c r="C364" s="492" t="s">
        <v>12</v>
      </c>
      <c r="D364" s="639">
        <v>2</v>
      </c>
      <c r="E364" s="804"/>
    </row>
    <row r="365" spans="1:10" x14ac:dyDescent="0.3">
      <c r="A365" s="72"/>
      <c r="B365" s="73"/>
      <c r="C365" s="74"/>
      <c r="D365" s="637"/>
      <c r="E365" s="638"/>
      <c r="F365" s="81"/>
    </row>
    <row r="366" spans="1:10" s="640" customFormat="1" x14ac:dyDescent="0.3">
      <c r="A366" s="97">
        <v>2.13</v>
      </c>
      <c r="B366" s="491" t="s">
        <v>1173</v>
      </c>
      <c r="C366" s="492" t="s">
        <v>12</v>
      </c>
      <c r="D366" s="639">
        <v>2</v>
      </c>
      <c r="E366" s="804"/>
    </row>
    <row r="367" spans="1:10" x14ac:dyDescent="0.3">
      <c r="A367" s="72"/>
      <c r="B367" s="73"/>
      <c r="C367" s="74"/>
      <c r="D367" s="637"/>
      <c r="E367" s="638"/>
      <c r="F367" s="81"/>
    </row>
    <row r="368" spans="1:10" ht="13.5" thickBot="1" x14ac:dyDescent="0.35">
      <c r="A368" s="1854" t="s">
        <v>272</v>
      </c>
      <c r="B368" s="1855"/>
      <c r="C368" s="1855"/>
      <c r="D368" s="1855"/>
      <c r="E368" s="1856"/>
      <c r="F368" s="81"/>
    </row>
    <row r="369" spans="1:10" s="640" customFormat="1" x14ac:dyDescent="0.3">
      <c r="A369" s="97">
        <v>2.14</v>
      </c>
      <c r="B369" s="491" t="s">
        <v>1174</v>
      </c>
      <c r="C369" s="492" t="s">
        <v>12</v>
      </c>
      <c r="D369" s="639">
        <v>2</v>
      </c>
      <c r="E369" s="804"/>
    </row>
    <row r="370" spans="1:10" x14ac:dyDescent="0.3">
      <c r="A370" s="72"/>
      <c r="B370" s="73"/>
      <c r="C370" s="74"/>
      <c r="D370" s="637"/>
      <c r="E370" s="638"/>
      <c r="F370" s="81"/>
    </row>
    <row r="371" spans="1:10" s="640" customFormat="1" ht="25" x14ac:dyDescent="0.3">
      <c r="A371" s="97">
        <v>2.15</v>
      </c>
      <c r="B371" s="491" t="s">
        <v>1175</v>
      </c>
      <c r="C371" s="492" t="s">
        <v>12</v>
      </c>
      <c r="D371" s="639">
        <v>2</v>
      </c>
      <c r="E371" s="804"/>
    </row>
    <row r="372" spans="1:10" x14ac:dyDescent="0.3">
      <c r="A372" s="72"/>
      <c r="B372" s="73"/>
      <c r="C372" s="74"/>
      <c r="D372" s="637"/>
      <c r="E372" s="638"/>
      <c r="F372" s="81"/>
    </row>
    <row r="373" spans="1:10" s="640" customFormat="1" x14ac:dyDescent="0.3">
      <c r="A373" s="97">
        <v>2.16</v>
      </c>
      <c r="B373" s="491" t="s">
        <v>1176</v>
      </c>
      <c r="C373" s="492" t="s">
        <v>12</v>
      </c>
      <c r="D373" s="639">
        <v>2</v>
      </c>
      <c r="E373" s="804"/>
    </row>
    <row r="374" spans="1:10" x14ac:dyDescent="0.3">
      <c r="A374" s="72"/>
      <c r="B374" s="73"/>
      <c r="C374" s="74"/>
      <c r="D374" s="637"/>
      <c r="E374" s="638"/>
      <c r="F374" s="81"/>
    </row>
    <row r="375" spans="1:10" s="640" customFormat="1" x14ac:dyDescent="0.3">
      <c r="A375" s="97">
        <v>2.17</v>
      </c>
      <c r="B375" s="491" t="s">
        <v>1177</v>
      </c>
      <c r="C375" s="492" t="s">
        <v>12</v>
      </c>
      <c r="D375" s="639">
        <v>2</v>
      </c>
      <c r="E375" s="804"/>
    </row>
    <row r="376" spans="1:10" x14ac:dyDescent="0.3">
      <c r="A376" s="72"/>
      <c r="B376" s="73"/>
      <c r="C376" s="74"/>
      <c r="D376" s="637"/>
      <c r="E376" s="638"/>
      <c r="F376" s="81"/>
    </row>
    <row r="377" spans="1:10" s="640" customFormat="1" x14ac:dyDescent="0.3">
      <c r="A377" s="97">
        <v>2.1800000000000002</v>
      </c>
      <c r="B377" s="491" t="s">
        <v>1178</v>
      </c>
      <c r="C377" s="492" t="s">
        <v>12</v>
      </c>
      <c r="D377" s="639">
        <v>2</v>
      </c>
      <c r="E377" s="804"/>
    </row>
    <row r="378" spans="1:10" x14ac:dyDescent="0.3">
      <c r="A378" s="72"/>
      <c r="B378" s="73"/>
      <c r="C378" s="74"/>
      <c r="D378" s="637"/>
      <c r="E378" s="638"/>
      <c r="F378" s="81"/>
    </row>
    <row r="379" spans="1:10" s="640" customFormat="1" x14ac:dyDescent="0.3">
      <c r="A379" s="97">
        <v>2.19</v>
      </c>
      <c r="B379" s="491" t="s">
        <v>1179</v>
      </c>
      <c r="C379" s="492" t="s">
        <v>12</v>
      </c>
      <c r="D379" s="639">
        <v>2</v>
      </c>
      <c r="E379" s="804"/>
    </row>
    <row r="380" spans="1:10" x14ac:dyDescent="0.3">
      <c r="A380" s="72"/>
      <c r="B380" s="73"/>
      <c r="C380" s="74"/>
      <c r="D380" s="637"/>
      <c r="E380" s="638"/>
      <c r="F380" s="81"/>
    </row>
    <row r="381" spans="1:10" s="640" customFormat="1" x14ac:dyDescent="0.3">
      <c r="A381" s="498">
        <v>2.2000000000000002</v>
      </c>
      <c r="B381" s="491" t="s">
        <v>1180</v>
      </c>
      <c r="C381" s="492" t="s">
        <v>12</v>
      </c>
      <c r="D381" s="639">
        <v>2</v>
      </c>
      <c r="E381" s="804"/>
    </row>
    <row r="382" spans="1:10" x14ac:dyDescent="0.3">
      <c r="A382" s="72"/>
      <c r="B382" s="73"/>
      <c r="C382" s="74"/>
      <c r="D382" s="637"/>
      <c r="E382" s="638"/>
      <c r="F382" s="81"/>
    </row>
    <row r="383" spans="1:10" s="666" customFormat="1" ht="26" x14ac:dyDescent="0.3">
      <c r="A383" s="76"/>
      <c r="B383" s="657" t="s">
        <v>1181</v>
      </c>
      <c r="C383" s="643"/>
      <c r="D383" s="644"/>
      <c r="E383" s="804"/>
      <c r="F383" s="81"/>
      <c r="G383" s="81"/>
      <c r="H383" s="81"/>
      <c r="I383" s="81"/>
      <c r="J383" s="81"/>
    </row>
    <row r="384" spans="1:10" x14ac:dyDescent="0.3">
      <c r="A384" s="72"/>
      <c r="B384" s="73"/>
      <c r="C384" s="74"/>
      <c r="D384" s="637"/>
      <c r="E384" s="804"/>
      <c r="F384" s="81"/>
    </row>
    <row r="385" spans="1:10" s="640" customFormat="1" ht="25" x14ac:dyDescent="0.3">
      <c r="A385" s="86">
        <v>2.21</v>
      </c>
      <c r="B385" s="687" t="s">
        <v>1210</v>
      </c>
      <c r="C385" s="492" t="s">
        <v>12</v>
      </c>
      <c r="D385" s="639">
        <v>2</v>
      </c>
      <c r="E385" s="804"/>
    </row>
    <row r="386" spans="1:10" x14ac:dyDescent="0.3">
      <c r="A386" s="72"/>
      <c r="B386" s="73"/>
      <c r="C386" s="74"/>
      <c r="D386" s="637"/>
      <c r="E386" s="804"/>
      <c r="F386" s="81"/>
    </row>
    <row r="387" spans="1:10" s="640" customFormat="1" ht="25" x14ac:dyDescent="0.3">
      <c r="A387" s="86">
        <v>2.2200000000000002</v>
      </c>
      <c r="B387" s="646" t="s">
        <v>1182</v>
      </c>
      <c r="C387" s="643" t="s">
        <v>12</v>
      </c>
      <c r="D387" s="644">
        <v>2</v>
      </c>
      <c r="E387" s="804"/>
      <c r="F387" s="641"/>
      <c r="G387" s="641"/>
      <c r="H387" s="641"/>
      <c r="I387" s="641"/>
      <c r="J387" s="641"/>
    </row>
    <row r="388" spans="1:10" x14ac:dyDescent="0.3">
      <c r="A388" s="72"/>
      <c r="B388" s="73"/>
      <c r="C388" s="74"/>
      <c r="D388" s="637"/>
      <c r="E388" s="804"/>
      <c r="F388" s="81"/>
    </row>
    <row r="389" spans="1:10" s="640" customFormat="1" x14ac:dyDescent="0.3">
      <c r="A389" s="97">
        <v>2.23</v>
      </c>
      <c r="B389" s="491" t="s">
        <v>1183</v>
      </c>
      <c r="C389" s="492" t="s">
        <v>12</v>
      </c>
      <c r="D389" s="639">
        <v>4</v>
      </c>
      <c r="E389" s="804"/>
    </row>
    <row r="390" spans="1:10" x14ac:dyDescent="0.3">
      <c r="A390" s="72"/>
      <c r="B390" s="73"/>
      <c r="C390" s="74"/>
      <c r="D390" s="637"/>
      <c r="E390" s="804"/>
      <c r="F390" s="81"/>
    </row>
    <row r="391" spans="1:10" s="640" customFormat="1" ht="25" x14ac:dyDescent="0.3">
      <c r="A391" s="76">
        <v>2.2400000000000002</v>
      </c>
      <c r="B391" s="646" t="s">
        <v>1184</v>
      </c>
      <c r="C391" s="643" t="s">
        <v>12</v>
      </c>
      <c r="D391" s="644">
        <v>2</v>
      </c>
      <c r="E391" s="804"/>
      <c r="F391" s="641"/>
      <c r="G391" s="641"/>
      <c r="H391" s="641"/>
      <c r="I391" s="641"/>
      <c r="J391" s="641"/>
    </row>
    <row r="392" spans="1:10" x14ac:dyDescent="0.3">
      <c r="A392" s="72"/>
      <c r="B392" s="73"/>
      <c r="C392" s="74"/>
      <c r="D392" s="637"/>
      <c r="E392" s="638"/>
      <c r="F392" s="81"/>
    </row>
    <row r="393" spans="1:10" s="640" customFormat="1" x14ac:dyDescent="0.3">
      <c r="A393" s="97">
        <v>2.25</v>
      </c>
      <c r="B393" s="491" t="s">
        <v>1185</v>
      </c>
      <c r="C393" s="492" t="s">
        <v>12</v>
      </c>
      <c r="D393" s="639">
        <v>2</v>
      </c>
      <c r="E393" s="804"/>
    </row>
    <row r="394" spans="1:10" x14ac:dyDescent="0.3">
      <c r="A394" s="72"/>
      <c r="B394" s="73"/>
      <c r="C394" s="74"/>
      <c r="D394" s="637"/>
      <c r="E394" s="638"/>
      <c r="F394" s="81"/>
    </row>
    <row r="395" spans="1:10" s="640" customFormat="1" x14ac:dyDescent="0.3">
      <c r="A395" s="97">
        <v>2.2599999999999998</v>
      </c>
      <c r="B395" s="491" t="s">
        <v>1186</v>
      </c>
      <c r="C395" s="492" t="s">
        <v>12</v>
      </c>
      <c r="D395" s="639">
        <v>4</v>
      </c>
      <c r="E395" s="804"/>
    </row>
    <row r="396" spans="1:10" x14ac:dyDescent="0.3">
      <c r="A396" s="72"/>
      <c r="B396" s="73"/>
      <c r="C396" s="74"/>
      <c r="D396" s="637"/>
      <c r="E396" s="638"/>
      <c r="F396" s="81"/>
    </row>
    <row r="397" spans="1:10" s="640" customFormat="1" x14ac:dyDescent="0.3">
      <c r="A397" s="97">
        <v>2.27</v>
      </c>
      <c r="B397" s="491" t="s">
        <v>1187</v>
      </c>
      <c r="C397" s="492" t="s">
        <v>12</v>
      </c>
      <c r="D397" s="639">
        <v>2</v>
      </c>
      <c r="E397" s="804"/>
    </row>
    <row r="398" spans="1:10" x14ac:dyDescent="0.3">
      <c r="A398" s="72"/>
      <c r="B398" s="73"/>
      <c r="C398" s="74"/>
      <c r="D398" s="637"/>
      <c r="E398" s="638"/>
      <c r="F398" s="81"/>
    </row>
    <row r="399" spans="1:10" s="640" customFormat="1" ht="25" x14ac:dyDescent="0.3">
      <c r="A399" s="86">
        <v>2.2799999999999998</v>
      </c>
      <c r="B399" s="646" t="s">
        <v>1188</v>
      </c>
      <c r="C399" s="643" t="s">
        <v>12</v>
      </c>
      <c r="D399" s="644">
        <v>2</v>
      </c>
      <c r="E399" s="804"/>
      <c r="F399" s="641"/>
      <c r="G399" s="641"/>
      <c r="H399" s="641"/>
      <c r="I399" s="641"/>
      <c r="J399" s="641"/>
    </row>
    <row r="400" spans="1:10" x14ac:dyDescent="0.3">
      <c r="A400" s="72"/>
      <c r="B400" s="73"/>
      <c r="C400" s="74"/>
      <c r="D400" s="637"/>
      <c r="E400" s="638"/>
      <c r="F400" s="81"/>
    </row>
    <row r="401" spans="1:6" s="640" customFormat="1" x14ac:dyDescent="0.3">
      <c r="A401" s="97">
        <v>2.29</v>
      </c>
      <c r="B401" s="491" t="s">
        <v>1189</v>
      </c>
      <c r="C401" s="492" t="s">
        <v>12</v>
      </c>
      <c r="D401" s="639">
        <v>2</v>
      </c>
      <c r="E401" s="804"/>
    </row>
    <row r="402" spans="1:6" x14ac:dyDescent="0.3">
      <c r="A402" s="72"/>
      <c r="B402" s="73"/>
      <c r="C402" s="74"/>
      <c r="D402" s="637"/>
      <c r="E402" s="638"/>
      <c r="F402" s="81"/>
    </row>
    <row r="403" spans="1:6" s="640" customFormat="1" x14ac:dyDescent="0.3">
      <c r="A403" s="97">
        <v>2.2999999999999998</v>
      </c>
      <c r="B403" s="491" t="s">
        <v>1190</v>
      </c>
      <c r="C403" s="492" t="s">
        <v>12</v>
      </c>
      <c r="D403" s="639">
        <v>2</v>
      </c>
      <c r="E403" s="804"/>
    </row>
    <row r="404" spans="1:6" x14ac:dyDescent="0.3">
      <c r="A404" s="72"/>
      <c r="B404" s="73"/>
      <c r="C404" s="74"/>
      <c r="D404" s="637"/>
      <c r="E404" s="638"/>
      <c r="F404" s="81"/>
    </row>
    <row r="405" spans="1:6" s="640" customFormat="1" x14ac:dyDescent="0.3">
      <c r="A405" s="97">
        <v>2.31</v>
      </c>
      <c r="B405" s="491" t="s">
        <v>1191</v>
      </c>
      <c r="C405" s="492" t="s">
        <v>12</v>
      </c>
      <c r="D405" s="639">
        <v>2</v>
      </c>
      <c r="E405" s="804"/>
    </row>
    <row r="406" spans="1:6" x14ac:dyDescent="0.3">
      <c r="A406" s="72"/>
      <c r="B406" s="73"/>
      <c r="C406" s="74"/>
      <c r="D406" s="637"/>
      <c r="E406" s="638"/>
      <c r="F406" s="81"/>
    </row>
    <row r="407" spans="1:6" s="640" customFormat="1" x14ac:dyDescent="0.3">
      <c r="A407" s="97">
        <v>2.3199999999999998</v>
      </c>
      <c r="B407" s="491" t="s">
        <v>1192</v>
      </c>
      <c r="C407" s="492" t="s">
        <v>12</v>
      </c>
      <c r="D407" s="639">
        <v>2</v>
      </c>
      <c r="E407" s="804"/>
    </row>
    <row r="408" spans="1:6" x14ac:dyDescent="0.3">
      <c r="A408" s="72"/>
      <c r="B408" s="73"/>
      <c r="C408" s="74"/>
      <c r="D408" s="637"/>
      <c r="E408" s="638"/>
      <c r="F408" s="81"/>
    </row>
    <row r="409" spans="1:6" s="640" customFormat="1" x14ac:dyDescent="0.3">
      <c r="A409" s="97">
        <v>2.33</v>
      </c>
      <c r="B409" s="491" t="s">
        <v>1193</v>
      </c>
      <c r="C409" s="492" t="s">
        <v>12</v>
      </c>
      <c r="D409" s="639">
        <v>1</v>
      </c>
      <c r="E409" s="804"/>
    </row>
    <row r="410" spans="1:6" x14ac:dyDescent="0.3">
      <c r="A410" s="72"/>
      <c r="B410" s="73"/>
      <c r="C410" s="74"/>
      <c r="D410" s="637"/>
      <c r="E410" s="638"/>
      <c r="F410" s="81"/>
    </row>
    <row r="411" spans="1:6" s="640" customFormat="1" x14ac:dyDescent="0.3">
      <c r="A411" s="97">
        <v>2.34</v>
      </c>
      <c r="B411" s="491" t="s">
        <v>1194</v>
      </c>
      <c r="C411" s="492" t="s">
        <v>12</v>
      </c>
      <c r="D411" s="639">
        <v>1</v>
      </c>
      <c r="E411" s="804"/>
    </row>
    <row r="412" spans="1:6" x14ac:dyDescent="0.3">
      <c r="A412" s="72"/>
      <c r="B412" s="73"/>
      <c r="C412" s="74"/>
      <c r="D412" s="637"/>
      <c r="E412" s="638"/>
      <c r="F412" s="81"/>
    </row>
    <row r="413" spans="1:6" s="640" customFormat="1" x14ac:dyDescent="0.3">
      <c r="A413" s="97">
        <v>2.35</v>
      </c>
      <c r="B413" s="491" t="s">
        <v>1195</v>
      </c>
      <c r="C413" s="492" t="s">
        <v>12</v>
      </c>
      <c r="D413" s="639">
        <v>1</v>
      </c>
      <c r="E413" s="804"/>
    </row>
    <row r="414" spans="1:6" x14ac:dyDescent="0.3">
      <c r="A414" s="72"/>
      <c r="B414" s="73"/>
      <c r="C414" s="74"/>
      <c r="D414" s="637"/>
      <c r="E414" s="638"/>
      <c r="F414" s="81"/>
    </row>
    <row r="415" spans="1:6" s="640" customFormat="1" x14ac:dyDescent="0.3">
      <c r="A415" s="97">
        <v>2.36</v>
      </c>
      <c r="B415" s="491" t="s">
        <v>1196</v>
      </c>
      <c r="C415" s="492" t="s">
        <v>12</v>
      </c>
      <c r="D415" s="639">
        <v>1</v>
      </c>
      <c r="E415" s="804"/>
    </row>
    <row r="416" spans="1:6" x14ac:dyDescent="0.3">
      <c r="A416" s="72"/>
      <c r="B416" s="73"/>
      <c r="C416" s="74"/>
      <c r="D416" s="637"/>
      <c r="E416" s="638"/>
      <c r="F416" s="81"/>
    </row>
    <row r="417" spans="1:10" s="666" customFormat="1" x14ac:dyDescent="0.3">
      <c r="A417" s="76"/>
      <c r="B417" s="657" t="s">
        <v>1197</v>
      </c>
      <c r="C417" s="643"/>
      <c r="D417" s="644"/>
      <c r="E417" s="806"/>
      <c r="F417" s="81"/>
      <c r="G417" s="81"/>
      <c r="H417" s="81"/>
      <c r="I417" s="81"/>
      <c r="J417" s="81"/>
    </row>
    <row r="418" spans="1:10" x14ac:dyDescent="0.3">
      <c r="A418" s="72"/>
      <c r="B418" s="73"/>
      <c r="C418" s="74"/>
      <c r="D418" s="637"/>
      <c r="E418" s="638"/>
      <c r="F418" s="81"/>
    </row>
    <row r="419" spans="1:10" s="640" customFormat="1" ht="25" x14ac:dyDescent="0.3">
      <c r="A419" s="97">
        <v>2.37</v>
      </c>
      <c r="B419" s="491" t="s">
        <v>1198</v>
      </c>
      <c r="C419" s="492" t="s">
        <v>12</v>
      </c>
      <c r="D419" s="639">
        <v>2</v>
      </c>
      <c r="E419" s="804"/>
    </row>
    <row r="420" spans="1:10" x14ac:dyDescent="0.3">
      <c r="A420" s="72"/>
      <c r="B420" s="73"/>
      <c r="C420" s="74"/>
      <c r="D420" s="637"/>
      <c r="E420" s="638"/>
      <c r="F420" s="81"/>
    </row>
    <row r="421" spans="1:10" s="640" customFormat="1" x14ac:dyDescent="0.3">
      <c r="A421" s="97">
        <v>2.38</v>
      </c>
      <c r="B421" s="491" t="s">
        <v>1199</v>
      </c>
      <c r="C421" s="492" t="s">
        <v>12</v>
      </c>
      <c r="D421" s="639">
        <v>2</v>
      </c>
      <c r="E421" s="804"/>
    </row>
    <row r="422" spans="1:10" x14ac:dyDescent="0.3">
      <c r="A422" s="72"/>
      <c r="B422" s="73"/>
      <c r="C422" s="74"/>
      <c r="D422" s="637"/>
      <c r="E422" s="638"/>
      <c r="F422" s="81"/>
    </row>
    <row r="423" spans="1:10" ht="13.5" thickBot="1" x14ac:dyDescent="0.35">
      <c r="A423" s="1854" t="s">
        <v>272</v>
      </c>
      <c r="B423" s="1855"/>
      <c r="C423" s="1855"/>
      <c r="D423" s="1855"/>
      <c r="E423" s="1856"/>
      <c r="F423" s="81"/>
    </row>
    <row r="424" spans="1:10" s="640" customFormat="1" x14ac:dyDescent="0.3">
      <c r="A424" s="97">
        <v>2.39</v>
      </c>
      <c r="B424" s="491" t="s">
        <v>1200</v>
      </c>
      <c r="C424" s="492" t="s">
        <v>12</v>
      </c>
      <c r="D424" s="639">
        <v>2</v>
      </c>
      <c r="E424" s="804"/>
    </row>
    <row r="425" spans="1:10" x14ac:dyDescent="0.3">
      <c r="A425" s="72"/>
      <c r="B425" s="73"/>
      <c r="C425" s="74"/>
      <c r="D425" s="637"/>
      <c r="E425" s="638"/>
      <c r="F425" s="81"/>
    </row>
    <row r="426" spans="1:10" s="640" customFormat="1" x14ac:dyDescent="0.3">
      <c r="A426" s="498">
        <v>2.4</v>
      </c>
      <c r="B426" s="491" t="s">
        <v>1201</v>
      </c>
      <c r="C426" s="492" t="s">
        <v>12</v>
      </c>
      <c r="D426" s="639">
        <v>2</v>
      </c>
      <c r="E426" s="804"/>
    </row>
    <row r="427" spans="1:10" x14ac:dyDescent="0.3">
      <c r="A427" s="72"/>
      <c r="B427" s="73"/>
      <c r="C427" s="74"/>
      <c r="D427" s="637"/>
      <c r="E427" s="638"/>
      <c r="F427" s="81"/>
    </row>
    <row r="428" spans="1:10" s="640" customFormat="1" x14ac:dyDescent="0.3">
      <c r="A428" s="97">
        <v>2.41</v>
      </c>
      <c r="B428" s="491" t="s">
        <v>1202</v>
      </c>
      <c r="C428" s="492" t="s">
        <v>12</v>
      </c>
      <c r="D428" s="639">
        <v>4</v>
      </c>
      <c r="E428" s="804"/>
    </row>
    <row r="429" spans="1:10" x14ac:dyDescent="0.3">
      <c r="A429" s="72"/>
      <c r="B429" s="73"/>
      <c r="C429" s="74"/>
      <c r="D429" s="637"/>
      <c r="E429" s="638"/>
      <c r="F429" s="81"/>
    </row>
    <row r="430" spans="1:10" s="640" customFormat="1" x14ac:dyDescent="0.3">
      <c r="A430" s="97">
        <v>2.42</v>
      </c>
      <c r="B430" s="491" t="s">
        <v>1203</v>
      </c>
      <c r="C430" s="492" t="s">
        <v>12</v>
      </c>
      <c r="D430" s="639">
        <v>2</v>
      </c>
      <c r="E430" s="804"/>
    </row>
    <row r="431" spans="1:10" x14ac:dyDescent="0.3">
      <c r="A431" s="72"/>
      <c r="B431" s="73"/>
      <c r="C431" s="74"/>
      <c r="D431" s="637"/>
      <c r="E431" s="638"/>
      <c r="F431" s="81"/>
    </row>
    <row r="432" spans="1:10" s="640" customFormat="1" x14ac:dyDescent="0.3">
      <c r="A432" s="97">
        <v>2.4300000000000002</v>
      </c>
      <c r="B432" s="491" t="s">
        <v>1204</v>
      </c>
      <c r="C432" s="492" t="s">
        <v>12</v>
      </c>
      <c r="D432" s="639">
        <v>1</v>
      </c>
      <c r="E432" s="804"/>
    </row>
    <row r="433" spans="1:10" x14ac:dyDescent="0.3">
      <c r="A433" s="72"/>
      <c r="B433" s="73"/>
      <c r="C433" s="74"/>
      <c r="D433" s="637"/>
      <c r="E433" s="638"/>
      <c r="F433" s="81"/>
    </row>
    <row r="434" spans="1:10" s="640" customFormat="1" x14ac:dyDescent="0.3">
      <c r="A434" s="97">
        <v>2.44</v>
      </c>
      <c r="B434" s="491" t="s">
        <v>1205</v>
      </c>
      <c r="C434" s="492" t="s">
        <v>12</v>
      </c>
      <c r="D434" s="639">
        <v>1</v>
      </c>
      <c r="E434" s="804"/>
    </row>
    <row r="435" spans="1:10" x14ac:dyDescent="0.3">
      <c r="A435" s="72"/>
      <c r="B435" s="73"/>
      <c r="C435" s="74"/>
      <c r="D435" s="637"/>
      <c r="E435" s="638"/>
      <c r="F435" s="81"/>
    </row>
    <row r="436" spans="1:10" s="640" customFormat="1" x14ac:dyDescent="0.3">
      <c r="A436" s="97">
        <v>2.4500000000000002</v>
      </c>
      <c r="B436" s="491" t="s">
        <v>1206</v>
      </c>
      <c r="C436" s="492" t="s">
        <v>12</v>
      </c>
      <c r="D436" s="639">
        <v>1</v>
      </c>
      <c r="E436" s="804"/>
    </row>
    <row r="437" spans="1:10" x14ac:dyDescent="0.3">
      <c r="A437" s="72"/>
      <c r="B437" s="73"/>
      <c r="C437" s="74"/>
      <c r="D437" s="637"/>
      <c r="E437" s="638"/>
      <c r="F437" s="81"/>
    </row>
    <row r="438" spans="1:10" s="640" customFormat="1" ht="25" x14ac:dyDescent="0.3">
      <c r="A438" s="76">
        <v>2.46</v>
      </c>
      <c r="B438" s="646" t="s">
        <v>1207</v>
      </c>
      <c r="C438" s="643" t="s">
        <v>12</v>
      </c>
      <c r="D438" s="644">
        <v>1</v>
      </c>
      <c r="E438" s="804"/>
      <c r="F438" s="641"/>
      <c r="G438" s="641"/>
      <c r="H438" s="641"/>
      <c r="I438" s="641"/>
      <c r="J438" s="641"/>
    </row>
    <row r="439" spans="1:10" x14ac:dyDescent="0.3">
      <c r="A439" s="72"/>
      <c r="B439" s="73"/>
      <c r="C439" s="74"/>
      <c r="D439" s="637"/>
      <c r="E439" s="638"/>
      <c r="F439" s="81"/>
    </row>
    <row r="440" spans="1:10" s="640" customFormat="1" x14ac:dyDescent="0.3">
      <c r="A440" s="97">
        <v>2.4700000000000002</v>
      </c>
      <c r="B440" s="491" t="s">
        <v>1208</v>
      </c>
      <c r="C440" s="492" t="s">
        <v>12</v>
      </c>
      <c r="D440" s="639">
        <v>1</v>
      </c>
      <c r="E440" s="804"/>
    </row>
    <row r="441" spans="1:10" x14ac:dyDescent="0.3">
      <c r="A441" s="72"/>
      <c r="B441" s="73"/>
      <c r="C441" s="74"/>
      <c r="D441" s="637"/>
      <c r="E441" s="638"/>
      <c r="F441" s="81"/>
    </row>
    <row r="442" spans="1:10" s="640" customFormat="1" x14ac:dyDescent="0.3">
      <c r="A442" s="97">
        <v>2.48</v>
      </c>
      <c r="B442" s="491" t="s">
        <v>1209</v>
      </c>
      <c r="C442" s="492" t="s">
        <v>12</v>
      </c>
      <c r="D442" s="639">
        <v>1</v>
      </c>
      <c r="E442" s="804"/>
    </row>
    <row r="443" spans="1:10" x14ac:dyDescent="0.3">
      <c r="A443" s="72"/>
      <c r="B443" s="73"/>
      <c r="C443" s="74"/>
      <c r="D443" s="637"/>
      <c r="E443" s="638"/>
      <c r="F443" s="81"/>
    </row>
    <row r="444" spans="1:10" s="666" customFormat="1" x14ac:dyDescent="0.3">
      <c r="A444" s="667">
        <v>3</v>
      </c>
      <c r="B444" s="656" t="s">
        <v>924</v>
      </c>
      <c r="C444" s="646"/>
      <c r="D444" s="646"/>
      <c r="E444" s="804"/>
      <c r="F444" s="81"/>
      <c r="G444" s="81"/>
      <c r="H444" s="81"/>
      <c r="I444" s="81"/>
      <c r="J444" s="81"/>
    </row>
    <row r="445" spans="1:10" x14ac:dyDescent="0.3">
      <c r="A445" s="72"/>
      <c r="B445" s="73"/>
      <c r="C445" s="74"/>
      <c r="D445" s="637"/>
      <c r="E445" s="804"/>
      <c r="F445" s="81"/>
    </row>
    <row r="446" spans="1:10" s="666" customFormat="1" x14ac:dyDescent="0.3">
      <c r="A446" s="76"/>
      <c r="B446" s="657" t="s">
        <v>1211</v>
      </c>
      <c r="C446" s="646"/>
      <c r="D446" s="646"/>
      <c r="E446" s="804"/>
      <c r="F446" s="81"/>
      <c r="G446" s="81"/>
      <c r="H446" s="81"/>
      <c r="I446" s="81"/>
      <c r="J446" s="81"/>
    </row>
    <row r="447" spans="1:10" x14ac:dyDescent="0.3">
      <c r="A447" s="72"/>
      <c r="B447" s="73"/>
      <c r="C447" s="74"/>
      <c r="D447" s="637"/>
      <c r="E447" s="804"/>
      <c r="F447" s="81"/>
    </row>
    <row r="448" spans="1:10" s="649" customFormat="1" ht="64.5" x14ac:dyDescent="0.3">
      <c r="A448" s="76">
        <v>3.1</v>
      </c>
      <c r="B448" s="646" t="s">
        <v>1212</v>
      </c>
      <c r="C448" s="643" t="s">
        <v>12</v>
      </c>
      <c r="D448" s="644">
        <v>2</v>
      </c>
      <c r="E448" s="804"/>
      <c r="F448" s="655"/>
      <c r="G448" s="655"/>
      <c r="H448" s="655"/>
      <c r="I448" s="655"/>
      <c r="J448" s="655"/>
    </row>
    <row r="449" spans="1:10" x14ac:dyDescent="0.3">
      <c r="A449" s="72"/>
      <c r="B449" s="73"/>
      <c r="C449" s="74"/>
      <c r="D449" s="637"/>
      <c r="E449" s="804"/>
      <c r="F449" s="81"/>
    </row>
    <row r="450" spans="1:10" s="649" customFormat="1" x14ac:dyDescent="0.3">
      <c r="A450" s="667">
        <v>4</v>
      </c>
      <c r="B450" s="656" t="s">
        <v>1213</v>
      </c>
      <c r="C450" s="646"/>
      <c r="D450" s="646"/>
      <c r="E450" s="804"/>
      <c r="F450" s="655"/>
      <c r="G450" s="655"/>
      <c r="H450" s="655"/>
      <c r="I450" s="655"/>
      <c r="J450" s="655"/>
    </row>
    <row r="451" spans="1:10" x14ac:dyDescent="0.3">
      <c r="A451" s="72"/>
      <c r="B451" s="73"/>
      <c r="C451" s="74"/>
      <c r="D451" s="637"/>
      <c r="E451" s="804"/>
      <c r="F451" s="81"/>
    </row>
    <row r="452" spans="1:10" s="649" customFormat="1" ht="75" x14ac:dyDescent="0.3">
      <c r="A452" s="76">
        <v>4.0999999999999996</v>
      </c>
      <c r="B452" s="646" t="s">
        <v>1214</v>
      </c>
      <c r="C452" s="643" t="s">
        <v>12</v>
      </c>
      <c r="D452" s="644">
        <v>2</v>
      </c>
      <c r="E452" s="804"/>
      <c r="F452" s="655"/>
      <c r="G452" s="655"/>
      <c r="H452" s="655"/>
      <c r="I452" s="655"/>
      <c r="J452" s="655"/>
    </row>
    <row r="453" spans="1:10" x14ac:dyDescent="0.3">
      <c r="A453" s="72"/>
      <c r="B453" s="73"/>
      <c r="C453" s="74"/>
      <c r="D453" s="637"/>
      <c r="E453" s="804"/>
      <c r="F453" s="81"/>
    </row>
    <row r="454" spans="1:10" s="666" customFormat="1" ht="13.5" thickBot="1" x14ac:dyDescent="0.35">
      <c r="A454" s="1857" t="s">
        <v>272</v>
      </c>
      <c r="B454" s="1858"/>
      <c r="C454" s="1858"/>
      <c r="D454" s="1858"/>
      <c r="E454" s="1859"/>
      <c r="F454" s="81"/>
      <c r="G454" s="81"/>
      <c r="H454" s="81"/>
      <c r="I454" s="81"/>
      <c r="J454" s="81"/>
    </row>
    <row r="455" spans="1:10" x14ac:dyDescent="0.3">
      <c r="A455" s="668"/>
      <c r="B455" s="669"/>
      <c r="C455" s="670"/>
      <c r="D455" s="671"/>
      <c r="E455" s="672"/>
      <c r="F455" s="1030"/>
    </row>
    <row r="456" spans="1:10" x14ac:dyDescent="0.3">
      <c r="A456" s="668"/>
      <c r="B456" s="669"/>
      <c r="C456" s="670"/>
      <c r="D456" s="671"/>
      <c r="E456" s="672"/>
      <c r="F456" s="1030"/>
    </row>
    <row r="457" spans="1:10" x14ac:dyDescent="0.3">
      <c r="A457" s="668"/>
      <c r="B457" s="669"/>
      <c r="C457" s="670"/>
      <c r="D457" s="671"/>
      <c r="E457" s="672"/>
      <c r="F457" s="1030"/>
    </row>
    <row r="458" spans="1:10" x14ac:dyDescent="0.3">
      <c r="A458" s="668"/>
      <c r="B458" s="669"/>
      <c r="C458" s="670"/>
      <c r="D458" s="671"/>
      <c r="E458" s="672"/>
      <c r="F458" s="1030"/>
    </row>
    <row r="459" spans="1:10" x14ac:dyDescent="0.3">
      <c r="A459" s="668"/>
      <c r="B459" s="669"/>
      <c r="C459" s="670"/>
      <c r="D459" s="671"/>
      <c r="E459" s="672"/>
      <c r="F459" s="1030"/>
    </row>
    <row r="460" spans="1:10" x14ac:dyDescent="0.3">
      <c r="A460" s="668"/>
      <c r="B460" s="669"/>
      <c r="C460" s="670"/>
      <c r="D460" s="671"/>
      <c r="E460" s="672"/>
      <c r="F460" s="1030"/>
    </row>
    <row r="461" spans="1:10" x14ac:dyDescent="0.3">
      <c r="A461" s="668"/>
      <c r="B461" s="669"/>
      <c r="C461" s="670"/>
      <c r="D461" s="671"/>
      <c r="E461" s="672"/>
      <c r="F461" s="1030"/>
    </row>
    <row r="462" spans="1:10" x14ac:dyDescent="0.3">
      <c r="A462" s="668"/>
      <c r="B462" s="669"/>
      <c r="C462" s="670"/>
      <c r="D462" s="671"/>
      <c r="E462" s="672"/>
      <c r="F462" s="1030"/>
    </row>
    <row r="463" spans="1:10" x14ac:dyDescent="0.3">
      <c r="A463" s="668"/>
      <c r="B463" s="669"/>
      <c r="C463" s="670"/>
      <c r="D463" s="671"/>
      <c r="E463" s="672"/>
      <c r="F463" s="1030"/>
    </row>
    <row r="464" spans="1:10" x14ac:dyDescent="0.3">
      <c r="A464" s="668"/>
      <c r="B464" s="669"/>
      <c r="C464" s="670"/>
      <c r="D464" s="671"/>
      <c r="E464" s="672"/>
      <c r="F464" s="1030"/>
    </row>
  </sheetData>
  <mergeCells count="37">
    <mergeCell ref="A1:F1"/>
    <mergeCell ref="A3:F3"/>
    <mergeCell ref="A5:F5"/>
    <mergeCell ref="A14:A16"/>
    <mergeCell ref="B14:B16"/>
    <mergeCell ref="C14:C16"/>
    <mergeCell ref="D14:D16"/>
    <mergeCell ref="E14:E16"/>
    <mergeCell ref="A18:A19"/>
    <mergeCell ref="B18:B19"/>
    <mergeCell ref="C18:C19"/>
    <mergeCell ref="D18:D19"/>
    <mergeCell ref="E18:E19"/>
    <mergeCell ref="A21:A24"/>
    <mergeCell ref="B21:B24"/>
    <mergeCell ref="C21:C24"/>
    <mergeCell ref="D21:D24"/>
    <mergeCell ref="E21:E24"/>
    <mergeCell ref="B63:B64"/>
    <mergeCell ref="C63:C64"/>
    <mergeCell ref="D63:D64"/>
    <mergeCell ref="E63:E64"/>
    <mergeCell ref="A60:E60"/>
    <mergeCell ref="A68:A69"/>
    <mergeCell ref="B68:B69"/>
    <mergeCell ref="C68:C69"/>
    <mergeCell ref="D68:D69"/>
    <mergeCell ref="E68:E69"/>
    <mergeCell ref="A103:E103"/>
    <mergeCell ref="A146:E146"/>
    <mergeCell ref="A196:E196"/>
    <mergeCell ref="A454:E454"/>
    <mergeCell ref="A238:E238"/>
    <mergeCell ref="A277:E277"/>
    <mergeCell ref="A322:E322"/>
    <mergeCell ref="A368:E368"/>
    <mergeCell ref="A423:E423"/>
  </mergeCells>
  <pageMargins left="0.7" right="0.5" top="0.7" bottom="0.5" header="0.5" footer="0.35"/>
  <pageSetup paperSize="9" scale="78" orientation="portrait" horizontalDpi="4294967292" verticalDpi="4294967293" r:id="rId1"/>
  <headerFooter alignWithMargins="0">
    <oddFooter>&amp;CPage &amp;P of &amp;N&amp;RBill No. 3.6</oddFooter>
  </headerFooter>
  <rowBreaks count="9" manualBreakCount="9">
    <brk id="60" max="16383" man="1"/>
    <brk id="103" max="5" man="1"/>
    <brk id="146" max="5" man="1"/>
    <brk id="196" max="16383" man="1"/>
    <brk id="238" max="16383" man="1"/>
    <brk id="277" max="5" man="1"/>
    <brk id="322" max="16383" man="1"/>
    <brk id="368" max="16383" man="1"/>
    <brk id="4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C43"/>
  <sheetViews>
    <sheetView view="pageBreakPreview" zoomScaleSheetLayoutView="100" workbookViewId="0">
      <selection activeCell="C10" sqref="C10:C31"/>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'Back wash Pump House'!A1:F1</f>
        <v>TETU-AGUTHI WATER SUPPLY PROJECT</v>
      </c>
      <c r="B1" s="1798"/>
      <c r="C1" s="1799"/>
    </row>
    <row r="2" spans="1:3" ht="13" x14ac:dyDescent="0.25">
      <c r="A2" s="588"/>
      <c r="B2" s="592"/>
      <c r="C2" s="593"/>
    </row>
    <row r="3" spans="1:3" ht="13" x14ac:dyDescent="0.25">
      <c r="A3" s="1797" t="str">
        <f>'Back wash Pump House'!A3</f>
        <v>BILL No. 3.7</v>
      </c>
      <c r="B3" s="1798"/>
      <c r="C3" s="1799"/>
    </row>
    <row r="4" spans="1:3" x14ac:dyDescent="0.25">
      <c r="A4" s="588"/>
      <c r="B4" s="590"/>
      <c r="C4" s="591"/>
    </row>
    <row r="5" spans="1:3" ht="13" x14ac:dyDescent="0.25">
      <c r="A5" s="1786" t="str">
        <f>'Back wash Pump House'!A5</f>
        <v>TREATMENT WORKS - BACK WASH WATER PUMP HOUSE</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600"/>
    </row>
    <row r="10" spans="1:3" s="589" customFormat="1" x14ac:dyDescent="0.25">
      <c r="A10" s="601"/>
      <c r="B10" s="755" t="s">
        <v>1555</v>
      </c>
    </row>
    <row r="11" spans="1:3" x14ac:dyDescent="0.25">
      <c r="A11" s="588"/>
      <c r="B11" s="599"/>
      <c r="C11" s="587"/>
    </row>
    <row r="12" spans="1:3" s="589" customFormat="1" x14ac:dyDescent="0.25">
      <c r="A12" s="601"/>
      <c r="B12" s="755" t="s">
        <v>1556</v>
      </c>
    </row>
    <row r="13" spans="1:3" x14ac:dyDescent="0.25">
      <c r="A13" s="588"/>
      <c r="B13" s="599"/>
      <c r="C13" s="587"/>
    </row>
    <row r="14" spans="1:3" s="589" customFormat="1" x14ac:dyDescent="0.25">
      <c r="A14" s="601"/>
      <c r="B14" s="755" t="s">
        <v>1557</v>
      </c>
    </row>
    <row r="15" spans="1:3" x14ac:dyDescent="0.25">
      <c r="A15" s="588"/>
      <c r="B15" s="599"/>
      <c r="C15" s="587"/>
    </row>
    <row r="16" spans="1:3" s="589" customFormat="1" x14ac:dyDescent="0.25">
      <c r="A16" s="601"/>
      <c r="B16" s="755" t="s">
        <v>1558</v>
      </c>
    </row>
    <row r="17" spans="1:3" x14ac:dyDescent="0.25">
      <c r="A17" s="588"/>
      <c r="B17" s="599"/>
      <c r="C17" s="587"/>
    </row>
    <row r="18" spans="1:3" s="589" customFormat="1" x14ac:dyDescent="0.25">
      <c r="A18" s="601"/>
      <c r="B18" s="755" t="s">
        <v>1559</v>
      </c>
    </row>
    <row r="19" spans="1:3" x14ac:dyDescent="0.25">
      <c r="A19" s="588"/>
      <c r="B19" s="599"/>
      <c r="C19" s="587"/>
    </row>
    <row r="20" spans="1:3" s="589" customFormat="1" x14ac:dyDescent="0.25">
      <c r="A20" s="601"/>
      <c r="B20" s="755" t="s">
        <v>1560</v>
      </c>
    </row>
    <row r="21" spans="1:3" x14ac:dyDescent="0.25">
      <c r="A21" s="588"/>
      <c r="B21" s="599"/>
      <c r="C21" s="587"/>
    </row>
    <row r="22" spans="1:3" s="589" customFormat="1" x14ac:dyDescent="0.25">
      <c r="A22" s="601"/>
      <c r="B22" s="755" t="s">
        <v>1561</v>
      </c>
    </row>
    <row r="23" spans="1:3" x14ac:dyDescent="0.25">
      <c r="A23" s="588"/>
      <c r="B23" s="599"/>
      <c r="C23" s="587"/>
    </row>
    <row r="24" spans="1:3" s="589" customFormat="1" x14ac:dyDescent="0.25">
      <c r="A24" s="601"/>
      <c r="B24" s="755" t="s">
        <v>1562</v>
      </c>
    </row>
    <row r="25" spans="1:3" x14ac:dyDescent="0.25">
      <c r="A25" s="588"/>
      <c r="B25" s="599"/>
      <c r="C25" s="587"/>
    </row>
    <row r="26" spans="1:3" s="589" customFormat="1" x14ac:dyDescent="0.25">
      <c r="A26" s="601"/>
      <c r="B26" s="755" t="s">
        <v>1563</v>
      </c>
    </row>
    <row r="27" spans="1:3" x14ac:dyDescent="0.25">
      <c r="A27" s="588"/>
      <c r="B27" s="599"/>
      <c r="C27" s="587"/>
    </row>
    <row r="28" spans="1:3" s="589" customFormat="1" x14ac:dyDescent="0.25">
      <c r="A28" s="601"/>
      <c r="B28" s="755" t="s">
        <v>1564</v>
      </c>
    </row>
    <row r="29" spans="1:3" x14ac:dyDescent="0.25">
      <c r="A29" s="588"/>
      <c r="B29" s="599"/>
      <c r="C29" s="587"/>
    </row>
    <row r="30" spans="1:3" x14ac:dyDescent="0.25">
      <c r="A30" s="604"/>
      <c r="B30" s="605"/>
      <c r="C30" s="587"/>
    </row>
    <row r="31" spans="1:3" ht="13.5" thickBot="1" x14ac:dyDescent="0.3">
      <c r="A31" s="1792" t="s">
        <v>1569</v>
      </c>
      <c r="B31" s="1793"/>
      <c r="C31" s="587"/>
    </row>
    <row r="32" spans="1:3" x14ac:dyDescent="0.25">
      <c r="A32" s="588"/>
      <c r="B32" s="608"/>
      <c r="C32" s="609"/>
    </row>
    <row r="33" spans="1:3" x14ac:dyDescent="0.25">
      <c r="A33" s="588"/>
      <c r="B33" s="608"/>
      <c r="C33" s="609"/>
    </row>
    <row r="34" spans="1:3" x14ac:dyDescent="0.25">
      <c r="A34" s="588"/>
      <c r="B34" s="608"/>
      <c r="C34" s="609"/>
    </row>
    <row r="35" spans="1:3" x14ac:dyDescent="0.25">
      <c r="A35" s="588"/>
      <c r="B35" s="608"/>
      <c r="C35" s="609"/>
    </row>
    <row r="36" spans="1:3" x14ac:dyDescent="0.25">
      <c r="A36" s="588"/>
      <c r="B36" s="608"/>
      <c r="C36" s="609"/>
    </row>
    <row r="37" spans="1:3" x14ac:dyDescent="0.25">
      <c r="A37" s="588"/>
      <c r="B37" s="608"/>
      <c r="C37" s="609"/>
    </row>
    <row r="38" spans="1:3" x14ac:dyDescent="0.25">
      <c r="A38" s="588"/>
      <c r="B38" s="608"/>
      <c r="C38" s="609"/>
    </row>
    <row r="39" spans="1:3" x14ac:dyDescent="0.25">
      <c r="A39" s="588"/>
      <c r="B39" s="608"/>
      <c r="C39" s="609"/>
    </row>
    <row r="40" spans="1:3" x14ac:dyDescent="0.25">
      <c r="A40" s="588"/>
      <c r="B40" s="608"/>
      <c r="C40" s="609"/>
    </row>
    <row r="41" spans="1:3" ht="13" thickBot="1" x14ac:dyDescent="0.3">
      <c r="A41" s="594"/>
      <c r="B41" s="610"/>
      <c r="C41" s="611"/>
    </row>
    <row r="43" spans="1:3" x14ac:dyDescent="0.25">
      <c r="C43" s="612"/>
    </row>
  </sheetData>
  <mergeCells count="4">
    <mergeCell ref="A31:B31"/>
    <mergeCell ref="A1:C1"/>
    <mergeCell ref="A3:C3"/>
    <mergeCell ref="A5:C5"/>
  </mergeCells>
  <pageMargins left="0.5" right="0.5" top="1" bottom="1" header="0.5" footer="0.5"/>
  <pageSetup paperSize="9" scale="90" orientation="portrait" r:id="rId1"/>
  <headerFooter alignWithMargins="0">
    <oddHeader>&amp;C&amp;"Arial,Bold"&amp;12BILL No. 3.6 COLLECTION SHEET</oddHeader>
    <oddFooter>&amp;C&amp;"Arial,Regular"Page &amp;P of &amp;N&amp;RCollection Sheet - Bill No. 3.6</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271"/>
  <sheetViews>
    <sheetView view="pageBreakPreview" topLeftCell="A257" zoomScaleSheetLayoutView="100" workbookViewId="0">
      <selection activeCell="F12" sqref="F12:F270"/>
    </sheetView>
  </sheetViews>
  <sheetFormatPr defaultColWidth="7.7265625" defaultRowHeight="13" x14ac:dyDescent="0.3"/>
  <cols>
    <col min="1" max="1" width="7.81640625" style="241" customWidth="1"/>
    <col min="2" max="2" width="58.26953125" style="241" customWidth="1"/>
    <col min="3" max="3" width="7.1796875" style="322" customWidth="1"/>
    <col min="4" max="4" width="12.453125" style="323" customWidth="1"/>
    <col min="5" max="5" width="14.1796875" style="324" customWidth="1"/>
    <col min="6" max="6" width="15.7265625" style="324" customWidth="1"/>
    <col min="7" max="7" width="3.81640625" style="241" hidden="1" customWidth="1"/>
    <col min="8" max="247" width="8" style="241" customWidth="1"/>
    <col min="248" max="248" width="7.7265625" style="241"/>
    <col min="249" max="249" width="7.7265625" style="241" customWidth="1"/>
    <col min="250" max="250" width="54.1796875" style="241" customWidth="1"/>
    <col min="251" max="251" width="4.54296875" style="241" customWidth="1"/>
    <col min="252" max="252" width="10.26953125" style="241" bestFit="1" customWidth="1"/>
    <col min="253" max="253" width="7.26953125" style="241" customWidth="1"/>
    <col min="254" max="254" width="12.26953125" style="241" customWidth="1"/>
    <col min="255" max="255" width="0" style="241" hidden="1" customWidth="1"/>
    <col min="256" max="503" width="8" style="241" customWidth="1"/>
    <col min="504" max="504" width="7.7265625" style="241"/>
    <col min="505" max="505" width="7.7265625" style="241" customWidth="1"/>
    <col min="506" max="506" width="54.1796875" style="241" customWidth="1"/>
    <col min="507" max="507" width="4.54296875" style="241" customWidth="1"/>
    <col min="508" max="508" width="10.26953125" style="241" bestFit="1" customWidth="1"/>
    <col min="509" max="509" width="7.26953125" style="241" customWidth="1"/>
    <col min="510" max="510" width="12.26953125" style="241" customWidth="1"/>
    <col min="511" max="511" width="0" style="241" hidden="1" customWidth="1"/>
    <col min="512" max="759" width="8" style="241" customWidth="1"/>
    <col min="760" max="760" width="7.7265625" style="241"/>
    <col min="761" max="761" width="7.7265625" style="241" customWidth="1"/>
    <col min="762" max="762" width="54.1796875" style="241" customWidth="1"/>
    <col min="763" max="763" width="4.54296875" style="241" customWidth="1"/>
    <col min="764" max="764" width="10.26953125" style="241" bestFit="1" customWidth="1"/>
    <col min="765" max="765" width="7.26953125" style="241" customWidth="1"/>
    <col min="766" max="766" width="12.26953125" style="241" customWidth="1"/>
    <col min="767" max="767" width="0" style="241" hidden="1" customWidth="1"/>
    <col min="768" max="1015" width="8" style="241" customWidth="1"/>
    <col min="1016" max="1016" width="7.7265625" style="241"/>
    <col min="1017" max="1017" width="7.7265625" style="241" customWidth="1"/>
    <col min="1018" max="1018" width="54.1796875" style="241" customWidth="1"/>
    <col min="1019" max="1019" width="4.54296875" style="241" customWidth="1"/>
    <col min="1020" max="1020" width="10.26953125" style="241" bestFit="1" customWidth="1"/>
    <col min="1021" max="1021" width="7.26953125" style="241" customWidth="1"/>
    <col min="1022" max="1022" width="12.26953125" style="241" customWidth="1"/>
    <col min="1023" max="1023" width="0" style="241" hidden="1" customWidth="1"/>
    <col min="1024" max="1271" width="8" style="241" customWidth="1"/>
    <col min="1272" max="1272" width="7.7265625" style="241"/>
    <col min="1273" max="1273" width="7.7265625" style="241" customWidth="1"/>
    <col min="1274" max="1274" width="54.1796875" style="241" customWidth="1"/>
    <col min="1275" max="1275" width="4.54296875" style="241" customWidth="1"/>
    <col min="1276" max="1276" width="10.26953125" style="241" bestFit="1" customWidth="1"/>
    <col min="1277" max="1277" width="7.26953125" style="241" customWidth="1"/>
    <col min="1278" max="1278" width="12.26953125" style="241" customWidth="1"/>
    <col min="1279" max="1279" width="0" style="241" hidden="1" customWidth="1"/>
    <col min="1280" max="1527" width="8" style="241" customWidth="1"/>
    <col min="1528" max="1528" width="7.7265625" style="241"/>
    <col min="1529" max="1529" width="7.7265625" style="241" customWidth="1"/>
    <col min="1530" max="1530" width="54.1796875" style="241" customWidth="1"/>
    <col min="1531" max="1531" width="4.54296875" style="241" customWidth="1"/>
    <col min="1532" max="1532" width="10.26953125" style="241" bestFit="1" customWidth="1"/>
    <col min="1533" max="1533" width="7.26953125" style="241" customWidth="1"/>
    <col min="1534" max="1534" width="12.26953125" style="241" customWidth="1"/>
    <col min="1535" max="1535" width="0" style="241" hidden="1" customWidth="1"/>
    <col min="1536" max="1783" width="8" style="241" customWidth="1"/>
    <col min="1784" max="1784" width="7.7265625" style="241"/>
    <col min="1785" max="1785" width="7.7265625" style="241" customWidth="1"/>
    <col min="1786" max="1786" width="54.1796875" style="241" customWidth="1"/>
    <col min="1787" max="1787" width="4.54296875" style="241" customWidth="1"/>
    <col min="1788" max="1788" width="10.26953125" style="241" bestFit="1" customWidth="1"/>
    <col min="1789" max="1789" width="7.26953125" style="241" customWidth="1"/>
    <col min="1790" max="1790" width="12.26953125" style="241" customWidth="1"/>
    <col min="1791" max="1791" width="0" style="241" hidden="1" customWidth="1"/>
    <col min="1792" max="2039" width="8" style="241" customWidth="1"/>
    <col min="2040" max="2040" width="7.7265625" style="241"/>
    <col min="2041" max="2041" width="7.7265625" style="241" customWidth="1"/>
    <col min="2042" max="2042" width="54.1796875" style="241" customWidth="1"/>
    <col min="2043" max="2043" width="4.54296875" style="241" customWidth="1"/>
    <col min="2044" max="2044" width="10.26953125" style="241" bestFit="1" customWidth="1"/>
    <col min="2045" max="2045" width="7.26953125" style="241" customWidth="1"/>
    <col min="2046" max="2046" width="12.26953125" style="241" customWidth="1"/>
    <col min="2047" max="2047" width="0" style="241" hidden="1" customWidth="1"/>
    <col min="2048" max="2295" width="8" style="241" customWidth="1"/>
    <col min="2296" max="2296" width="7.7265625" style="241"/>
    <col min="2297" max="2297" width="7.7265625" style="241" customWidth="1"/>
    <col min="2298" max="2298" width="54.1796875" style="241" customWidth="1"/>
    <col min="2299" max="2299" width="4.54296875" style="241" customWidth="1"/>
    <col min="2300" max="2300" width="10.26953125" style="241" bestFit="1" customWidth="1"/>
    <col min="2301" max="2301" width="7.26953125" style="241" customWidth="1"/>
    <col min="2302" max="2302" width="12.26953125" style="241" customWidth="1"/>
    <col min="2303" max="2303" width="0" style="241" hidden="1" customWidth="1"/>
    <col min="2304" max="2551" width="8" style="241" customWidth="1"/>
    <col min="2552" max="2552" width="7.7265625" style="241"/>
    <col min="2553" max="2553" width="7.7265625" style="241" customWidth="1"/>
    <col min="2554" max="2554" width="54.1796875" style="241" customWidth="1"/>
    <col min="2555" max="2555" width="4.54296875" style="241" customWidth="1"/>
    <col min="2556" max="2556" width="10.26953125" style="241" bestFit="1" customWidth="1"/>
    <col min="2557" max="2557" width="7.26953125" style="241" customWidth="1"/>
    <col min="2558" max="2558" width="12.26953125" style="241" customWidth="1"/>
    <col min="2559" max="2559" width="0" style="241" hidden="1" customWidth="1"/>
    <col min="2560" max="2807" width="8" style="241" customWidth="1"/>
    <col min="2808" max="2808" width="7.7265625" style="241"/>
    <col min="2809" max="2809" width="7.7265625" style="241" customWidth="1"/>
    <col min="2810" max="2810" width="54.1796875" style="241" customWidth="1"/>
    <col min="2811" max="2811" width="4.54296875" style="241" customWidth="1"/>
    <col min="2812" max="2812" width="10.26953125" style="241" bestFit="1" customWidth="1"/>
    <col min="2813" max="2813" width="7.26953125" style="241" customWidth="1"/>
    <col min="2814" max="2814" width="12.26953125" style="241" customWidth="1"/>
    <col min="2815" max="2815" width="0" style="241" hidden="1" customWidth="1"/>
    <col min="2816" max="3063" width="8" style="241" customWidth="1"/>
    <col min="3064" max="3064" width="7.7265625" style="241"/>
    <col min="3065" max="3065" width="7.7265625" style="241" customWidth="1"/>
    <col min="3066" max="3066" width="54.1796875" style="241" customWidth="1"/>
    <col min="3067" max="3067" width="4.54296875" style="241" customWidth="1"/>
    <col min="3068" max="3068" width="10.26953125" style="241" bestFit="1" customWidth="1"/>
    <col min="3069" max="3069" width="7.26953125" style="241" customWidth="1"/>
    <col min="3070" max="3070" width="12.26953125" style="241" customWidth="1"/>
    <col min="3071" max="3071" width="0" style="241" hidden="1" customWidth="1"/>
    <col min="3072" max="3319" width="8" style="241" customWidth="1"/>
    <col min="3320" max="3320" width="7.7265625" style="241"/>
    <col min="3321" max="3321" width="7.7265625" style="241" customWidth="1"/>
    <col min="3322" max="3322" width="54.1796875" style="241" customWidth="1"/>
    <col min="3323" max="3323" width="4.54296875" style="241" customWidth="1"/>
    <col min="3324" max="3324" width="10.26953125" style="241" bestFit="1" customWidth="1"/>
    <col min="3325" max="3325" width="7.26953125" style="241" customWidth="1"/>
    <col min="3326" max="3326" width="12.26953125" style="241" customWidth="1"/>
    <col min="3327" max="3327" width="0" style="241" hidden="1" customWidth="1"/>
    <col min="3328" max="3575" width="8" style="241" customWidth="1"/>
    <col min="3576" max="3576" width="7.7265625" style="241"/>
    <col min="3577" max="3577" width="7.7265625" style="241" customWidth="1"/>
    <col min="3578" max="3578" width="54.1796875" style="241" customWidth="1"/>
    <col min="3579" max="3579" width="4.54296875" style="241" customWidth="1"/>
    <col min="3580" max="3580" width="10.26953125" style="241" bestFit="1" customWidth="1"/>
    <col min="3581" max="3581" width="7.26953125" style="241" customWidth="1"/>
    <col min="3582" max="3582" width="12.26953125" style="241" customWidth="1"/>
    <col min="3583" max="3583" width="0" style="241" hidden="1" customWidth="1"/>
    <col min="3584" max="3831" width="8" style="241" customWidth="1"/>
    <col min="3832" max="3832" width="7.7265625" style="241"/>
    <col min="3833" max="3833" width="7.7265625" style="241" customWidth="1"/>
    <col min="3834" max="3834" width="54.1796875" style="241" customWidth="1"/>
    <col min="3835" max="3835" width="4.54296875" style="241" customWidth="1"/>
    <col min="3836" max="3836" width="10.26953125" style="241" bestFit="1" customWidth="1"/>
    <col min="3837" max="3837" width="7.26953125" style="241" customWidth="1"/>
    <col min="3838" max="3838" width="12.26953125" style="241" customWidth="1"/>
    <col min="3839" max="3839" width="0" style="241" hidden="1" customWidth="1"/>
    <col min="3840" max="4087" width="8" style="241" customWidth="1"/>
    <col min="4088" max="4088" width="7.7265625" style="241"/>
    <col min="4089" max="4089" width="7.7265625" style="241" customWidth="1"/>
    <col min="4090" max="4090" width="54.1796875" style="241" customWidth="1"/>
    <col min="4091" max="4091" width="4.54296875" style="241" customWidth="1"/>
    <col min="4092" max="4092" width="10.26953125" style="241" bestFit="1" customWidth="1"/>
    <col min="4093" max="4093" width="7.26953125" style="241" customWidth="1"/>
    <col min="4094" max="4094" width="12.26953125" style="241" customWidth="1"/>
    <col min="4095" max="4095" width="0" style="241" hidden="1" customWidth="1"/>
    <col min="4096" max="4343" width="8" style="241" customWidth="1"/>
    <col min="4344" max="4344" width="7.7265625" style="241"/>
    <col min="4345" max="4345" width="7.7265625" style="241" customWidth="1"/>
    <col min="4346" max="4346" width="54.1796875" style="241" customWidth="1"/>
    <col min="4347" max="4347" width="4.54296875" style="241" customWidth="1"/>
    <col min="4348" max="4348" width="10.26953125" style="241" bestFit="1" customWidth="1"/>
    <col min="4349" max="4349" width="7.26953125" style="241" customWidth="1"/>
    <col min="4350" max="4350" width="12.26953125" style="241" customWidth="1"/>
    <col min="4351" max="4351" width="0" style="241" hidden="1" customWidth="1"/>
    <col min="4352" max="4599" width="8" style="241" customWidth="1"/>
    <col min="4600" max="4600" width="7.7265625" style="241"/>
    <col min="4601" max="4601" width="7.7265625" style="241" customWidth="1"/>
    <col min="4602" max="4602" width="54.1796875" style="241" customWidth="1"/>
    <col min="4603" max="4603" width="4.54296875" style="241" customWidth="1"/>
    <col min="4604" max="4604" width="10.26953125" style="241" bestFit="1" customWidth="1"/>
    <col min="4605" max="4605" width="7.26953125" style="241" customWidth="1"/>
    <col min="4606" max="4606" width="12.26953125" style="241" customWidth="1"/>
    <col min="4607" max="4607" width="0" style="241" hidden="1" customWidth="1"/>
    <col min="4608" max="4855" width="8" style="241" customWidth="1"/>
    <col min="4856" max="4856" width="7.7265625" style="241"/>
    <col min="4857" max="4857" width="7.7265625" style="241" customWidth="1"/>
    <col min="4858" max="4858" width="54.1796875" style="241" customWidth="1"/>
    <col min="4859" max="4859" width="4.54296875" style="241" customWidth="1"/>
    <col min="4860" max="4860" width="10.26953125" style="241" bestFit="1" customWidth="1"/>
    <col min="4861" max="4861" width="7.26953125" style="241" customWidth="1"/>
    <col min="4862" max="4862" width="12.26953125" style="241" customWidth="1"/>
    <col min="4863" max="4863" width="0" style="241" hidden="1" customWidth="1"/>
    <col min="4864" max="5111" width="8" style="241" customWidth="1"/>
    <col min="5112" max="5112" width="7.7265625" style="241"/>
    <col min="5113" max="5113" width="7.7265625" style="241" customWidth="1"/>
    <col min="5114" max="5114" width="54.1796875" style="241" customWidth="1"/>
    <col min="5115" max="5115" width="4.54296875" style="241" customWidth="1"/>
    <col min="5116" max="5116" width="10.26953125" style="241" bestFit="1" customWidth="1"/>
    <col min="5117" max="5117" width="7.26953125" style="241" customWidth="1"/>
    <col min="5118" max="5118" width="12.26953125" style="241" customWidth="1"/>
    <col min="5119" max="5119" width="0" style="241" hidden="1" customWidth="1"/>
    <col min="5120" max="5367" width="8" style="241" customWidth="1"/>
    <col min="5368" max="5368" width="7.7265625" style="241"/>
    <col min="5369" max="5369" width="7.7265625" style="241" customWidth="1"/>
    <col min="5370" max="5370" width="54.1796875" style="241" customWidth="1"/>
    <col min="5371" max="5371" width="4.54296875" style="241" customWidth="1"/>
    <col min="5372" max="5372" width="10.26953125" style="241" bestFit="1" customWidth="1"/>
    <col min="5373" max="5373" width="7.26953125" style="241" customWidth="1"/>
    <col min="5374" max="5374" width="12.26953125" style="241" customWidth="1"/>
    <col min="5375" max="5375" width="0" style="241" hidden="1" customWidth="1"/>
    <col min="5376" max="5623" width="8" style="241" customWidth="1"/>
    <col min="5624" max="5624" width="7.7265625" style="241"/>
    <col min="5625" max="5625" width="7.7265625" style="241" customWidth="1"/>
    <col min="5626" max="5626" width="54.1796875" style="241" customWidth="1"/>
    <col min="5627" max="5627" width="4.54296875" style="241" customWidth="1"/>
    <col min="5628" max="5628" width="10.26953125" style="241" bestFit="1" customWidth="1"/>
    <col min="5629" max="5629" width="7.26953125" style="241" customWidth="1"/>
    <col min="5630" max="5630" width="12.26953125" style="241" customWidth="1"/>
    <col min="5631" max="5631" width="0" style="241" hidden="1" customWidth="1"/>
    <col min="5632" max="5879" width="8" style="241" customWidth="1"/>
    <col min="5880" max="5880" width="7.7265625" style="241"/>
    <col min="5881" max="5881" width="7.7265625" style="241" customWidth="1"/>
    <col min="5882" max="5882" width="54.1796875" style="241" customWidth="1"/>
    <col min="5883" max="5883" width="4.54296875" style="241" customWidth="1"/>
    <col min="5884" max="5884" width="10.26953125" style="241" bestFit="1" customWidth="1"/>
    <col min="5885" max="5885" width="7.26953125" style="241" customWidth="1"/>
    <col min="5886" max="5886" width="12.26953125" style="241" customWidth="1"/>
    <col min="5887" max="5887" width="0" style="241" hidden="1" customWidth="1"/>
    <col min="5888" max="6135" width="8" style="241" customWidth="1"/>
    <col min="6136" max="6136" width="7.7265625" style="241"/>
    <col min="6137" max="6137" width="7.7265625" style="241" customWidth="1"/>
    <col min="6138" max="6138" width="54.1796875" style="241" customWidth="1"/>
    <col min="6139" max="6139" width="4.54296875" style="241" customWidth="1"/>
    <col min="6140" max="6140" width="10.26953125" style="241" bestFit="1" customWidth="1"/>
    <col min="6141" max="6141" width="7.26953125" style="241" customWidth="1"/>
    <col min="6142" max="6142" width="12.26953125" style="241" customWidth="1"/>
    <col min="6143" max="6143" width="0" style="241" hidden="1" customWidth="1"/>
    <col min="6144" max="6391" width="8" style="241" customWidth="1"/>
    <col min="6392" max="6392" width="7.7265625" style="241"/>
    <col min="6393" max="6393" width="7.7265625" style="241" customWidth="1"/>
    <col min="6394" max="6394" width="54.1796875" style="241" customWidth="1"/>
    <col min="6395" max="6395" width="4.54296875" style="241" customWidth="1"/>
    <col min="6396" max="6396" width="10.26953125" style="241" bestFit="1" customWidth="1"/>
    <col min="6397" max="6397" width="7.26953125" style="241" customWidth="1"/>
    <col min="6398" max="6398" width="12.26953125" style="241" customWidth="1"/>
    <col min="6399" max="6399" width="0" style="241" hidden="1" customWidth="1"/>
    <col min="6400" max="6647" width="8" style="241" customWidth="1"/>
    <col min="6648" max="6648" width="7.7265625" style="241"/>
    <col min="6649" max="6649" width="7.7265625" style="241" customWidth="1"/>
    <col min="6650" max="6650" width="54.1796875" style="241" customWidth="1"/>
    <col min="6651" max="6651" width="4.54296875" style="241" customWidth="1"/>
    <col min="6652" max="6652" width="10.26953125" style="241" bestFit="1" customWidth="1"/>
    <col min="6653" max="6653" width="7.26953125" style="241" customWidth="1"/>
    <col min="6654" max="6654" width="12.26953125" style="241" customWidth="1"/>
    <col min="6655" max="6655" width="0" style="241" hidden="1" customWidth="1"/>
    <col min="6656" max="6903" width="8" style="241" customWidth="1"/>
    <col min="6904" max="6904" width="7.7265625" style="241"/>
    <col min="6905" max="6905" width="7.7265625" style="241" customWidth="1"/>
    <col min="6906" max="6906" width="54.1796875" style="241" customWidth="1"/>
    <col min="6907" max="6907" width="4.54296875" style="241" customWidth="1"/>
    <col min="6908" max="6908" width="10.26953125" style="241" bestFit="1" customWidth="1"/>
    <col min="6909" max="6909" width="7.26953125" style="241" customWidth="1"/>
    <col min="6910" max="6910" width="12.26953125" style="241" customWidth="1"/>
    <col min="6911" max="6911" width="0" style="241" hidden="1" customWidth="1"/>
    <col min="6912" max="7159" width="8" style="241" customWidth="1"/>
    <col min="7160" max="7160" width="7.7265625" style="241"/>
    <col min="7161" max="7161" width="7.7265625" style="241" customWidth="1"/>
    <col min="7162" max="7162" width="54.1796875" style="241" customWidth="1"/>
    <col min="7163" max="7163" width="4.54296875" style="241" customWidth="1"/>
    <col min="7164" max="7164" width="10.26953125" style="241" bestFit="1" customWidth="1"/>
    <col min="7165" max="7165" width="7.26953125" style="241" customWidth="1"/>
    <col min="7166" max="7166" width="12.26953125" style="241" customWidth="1"/>
    <col min="7167" max="7167" width="0" style="241" hidden="1" customWidth="1"/>
    <col min="7168" max="7415" width="8" style="241" customWidth="1"/>
    <col min="7416" max="7416" width="7.7265625" style="241"/>
    <col min="7417" max="7417" width="7.7265625" style="241" customWidth="1"/>
    <col min="7418" max="7418" width="54.1796875" style="241" customWidth="1"/>
    <col min="7419" max="7419" width="4.54296875" style="241" customWidth="1"/>
    <col min="7420" max="7420" width="10.26953125" style="241" bestFit="1" customWidth="1"/>
    <col min="7421" max="7421" width="7.26953125" style="241" customWidth="1"/>
    <col min="7422" max="7422" width="12.26953125" style="241" customWidth="1"/>
    <col min="7423" max="7423" width="0" style="241" hidden="1" customWidth="1"/>
    <col min="7424" max="7671" width="8" style="241" customWidth="1"/>
    <col min="7672" max="7672" width="7.7265625" style="241"/>
    <col min="7673" max="7673" width="7.7265625" style="241" customWidth="1"/>
    <col min="7674" max="7674" width="54.1796875" style="241" customWidth="1"/>
    <col min="7675" max="7675" width="4.54296875" style="241" customWidth="1"/>
    <col min="7676" max="7676" width="10.26953125" style="241" bestFit="1" customWidth="1"/>
    <col min="7677" max="7677" width="7.26953125" style="241" customWidth="1"/>
    <col min="7678" max="7678" width="12.26953125" style="241" customWidth="1"/>
    <col min="7679" max="7679" width="0" style="241" hidden="1" customWidth="1"/>
    <col min="7680" max="7927" width="8" style="241" customWidth="1"/>
    <col min="7928" max="7928" width="7.7265625" style="241"/>
    <col min="7929" max="7929" width="7.7265625" style="241" customWidth="1"/>
    <col min="7930" max="7930" width="54.1796875" style="241" customWidth="1"/>
    <col min="7931" max="7931" width="4.54296875" style="241" customWidth="1"/>
    <col min="7932" max="7932" width="10.26953125" style="241" bestFit="1" customWidth="1"/>
    <col min="7933" max="7933" width="7.26953125" style="241" customWidth="1"/>
    <col min="7934" max="7934" width="12.26953125" style="241" customWidth="1"/>
    <col min="7935" max="7935" width="0" style="241" hidden="1" customWidth="1"/>
    <col min="7936" max="8183" width="8" style="241" customWidth="1"/>
    <col min="8184" max="8184" width="7.7265625" style="241"/>
    <col min="8185" max="8185" width="7.7265625" style="241" customWidth="1"/>
    <col min="8186" max="8186" width="54.1796875" style="241" customWidth="1"/>
    <col min="8187" max="8187" width="4.54296875" style="241" customWidth="1"/>
    <col min="8188" max="8188" width="10.26953125" style="241" bestFit="1" customWidth="1"/>
    <col min="8189" max="8189" width="7.26953125" style="241" customWidth="1"/>
    <col min="8190" max="8190" width="12.26953125" style="241" customWidth="1"/>
    <col min="8191" max="8191" width="0" style="241" hidden="1" customWidth="1"/>
    <col min="8192" max="8439" width="8" style="241" customWidth="1"/>
    <col min="8440" max="8440" width="7.7265625" style="241"/>
    <col min="8441" max="8441" width="7.7265625" style="241" customWidth="1"/>
    <col min="8442" max="8442" width="54.1796875" style="241" customWidth="1"/>
    <col min="8443" max="8443" width="4.54296875" style="241" customWidth="1"/>
    <col min="8444" max="8444" width="10.26953125" style="241" bestFit="1" customWidth="1"/>
    <col min="8445" max="8445" width="7.26953125" style="241" customWidth="1"/>
    <col min="8446" max="8446" width="12.26953125" style="241" customWidth="1"/>
    <col min="8447" max="8447" width="0" style="241" hidden="1" customWidth="1"/>
    <col min="8448" max="8695" width="8" style="241" customWidth="1"/>
    <col min="8696" max="8696" width="7.7265625" style="241"/>
    <col min="8697" max="8697" width="7.7265625" style="241" customWidth="1"/>
    <col min="8698" max="8698" width="54.1796875" style="241" customWidth="1"/>
    <col min="8699" max="8699" width="4.54296875" style="241" customWidth="1"/>
    <col min="8700" max="8700" width="10.26953125" style="241" bestFit="1" customWidth="1"/>
    <col min="8701" max="8701" width="7.26953125" style="241" customWidth="1"/>
    <col min="8702" max="8702" width="12.26953125" style="241" customWidth="1"/>
    <col min="8703" max="8703" width="0" style="241" hidden="1" customWidth="1"/>
    <col min="8704" max="8951" width="8" style="241" customWidth="1"/>
    <col min="8952" max="8952" width="7.7265625" style="241"/>
    <col min="8953" max="8953" width="7.7265625" style="241" customWidth="1"/>
    <col min="8954" max="8954" width="54.1796875" style="241" customWidth="1"/>
    <col min="8955" max="8955" width="4.54296875" style="241" customWidth="1"/>
    <col min="8956" max="8956" width="10.26953125" style="241" bestFit="1" customWidth="1"/>
    <col min="8957" max="8957" width="7.26953125" style="241" customWidth="1"/>
    <col min="8958" max="8958" width="12.26953125" style="241" customWidth="1"/>
    <col min="8959" max="8959" width="0" style="241" hidden="1" customWidth="1"/>
    <col min="8960" max="9207" width="8" style="241" customWidth="1"/>
    <col min="9208" max="9208" width="7.7265625" style="241"/>
    <col min="9209" max="9209" width="7.7265625" style="241" customWidth="1"/>
    <col min="9210" max="9210" width="54.1796875" style="241" customWidth="1"/>
    <col min="9211" max="9211" width="4.54296875" style="241" customWidth="1"/>
    <col min="9212" max="9212" width="10.26953125" style="241" bestFit="1" customWidth="1"/>
    <col min="9213" max="9213" width="7.26953125" style="241" customWidth="1"/>
    <col min="9214" max="9214" width="12.26953125" style="241" customWidth="1"/>
    <col min="9215" max="9215" width="0" style="241" hidden="1" customWidth="1"/>
    <col min="9216" max="9463" width="8" style="241" customWidth="1"/>
    <col min="9464" max="9464" width="7.7265625" style="241"/>
    <col min="9465" max="9465" width="7.7265625" style="241" customWidth="1"/>
    <col min="9466" max="9466" width="54.1796875" style="241" customWidth="1"/>
    <col min="9467" max="9467" width="4.54296875" style="241" customWidth="1"/>
    <col min="9468" max="9468" width="10.26953125" style="241" bestFit="1" customWidth="1"/>
    <col min="9469" max="9469" width="7.26953125" style="241" customWidth="1"/>
    <col min="9470" max="9470" width="12.26953125" style="241" customWidth="1"/>
    <col min="9471" max="9471" width="0" style="241" hidden="1" customWidth="1"/>
    <col min="9472" max="9719" width="8" style="241" customWidth="1"/>
    <col min="9720" max="9720" width="7.7265625" style="241"/>
    <col min="9721" max="9721" width="7.7265625" style="241" customWidth="1"/>
    <col min="9722" max="9722" width="54.1796875" style="241" customWidth="1"/>
    <col min="9723" max="9723" width="4.54296875" style="241" customWidth="1"/>
    <col min="9724" max="9724" width="10.26953125" style="241" bestFit="1" customWidth="1"/>
    <col min="9725" max="9725" width="7.26953125" style="241" customWidth="1"/>
    <col min="9726" max="9726" width="12.26953125" style="241" customWidth="1"/>
    <col min="9727" max="9727" width="0" style="241" hidden="1" customWidth="1"/>
    <col min="9728" max="9975" width="8" style="241" customWidth="1"/>
    <col min="9976" max="9976" width="7.7265625" style="241"/>
    <col min="9977" max="9977" width="7.7265625" style="241" customWidth="1"/>
    <col min="9978" max="9978" width="54.1796875" style="241" customWidth="1"/>
    <col min="9979" max="9979" width="4.54296875" style="241" customWidth="1"/>
    <col min="9980" max="9980" width="10.26953125" style="241" bestFit="1" customWidth="1"/>
    <col min="9981" max="9981" width="7.26953125" style="241" customWidth="1"/>
    <col min="9982" max="9982" width="12.26953125" style="241" customWidth="1"/>
    <col min="9983" max="9983" width="0" style="241" hidden="1" customWidth="1"/>
    <col min="9984" max="10231" width="8" style="241" customWidth="1"/>
    <col min="10232" max="10232" width="7.7265625" style="241"/>
    <col min="10233" max="10233" width="7.7265625" style="241" customWidth="1"/>
    <col min="10234" max="10234" width="54.1796875" style="241" customWidth="1"/>
    <col min="10235" max="10235" width="4.54296875" style="241" customWidth="1"/>
    <col min="10236" max="10236" width="10.26953125" style="241" bestFit="1" customWidth="1"/>
    <col min="10237" max="10237" width="7.26953125" style="241" customWidth="1"/>
    <col min="10238" max="10238" width="12.26953125" style="241" customWidth="1"/>
    <col min="10239" max="10239" width="0" style="241" hidden="1" customWidth="1"/>
    <col min="10240" max="10487" width="8" style="241" customWidth="1"/>
    <col min="10488" max="10488" width="7.7265625" style="241"/>
    <col min="10489" max="10489" width="7.7265625" style="241" customWidth="1"/>
    <col min="10490" max="10490" width="54.1796875" style="241" customWidth="1"/>
    <col min="10491" max="10491" width="4.54296875" style="241" customWidth="1"/>
    <col min="10492" max="10492" width="10.26953125" style="241" bestFit="1" customWidth="1"/>
    <col min="10493" max="10493" width="7.26953125" style="241" customWidth="1"/>
    <col min="10494" max="10494" width="12.26953125" style="241" customWidth="1"/>
    <col min="10495" max="10495" width="0" style="241" hidden="1" customWidth="1"/>
    <col min="10496" max="10743" width="8" style="241" customWidth="1"/>
    <col min="10744" max="10744" width="7.7265625" style="241"/>
    <col min="10745" max="10745" width="7.7265625" style="241" customWidth="1"/>
    <col min="10746" max="10746" width="54.1796875" style="241" customWidth="1"/>
    <col min="10747" max="10747" width="4.54296875" style="241" customWidth="1"/>
    <col min="10748" max="10748" width="10.26953125" style="241" bestFit="1" customWidth="1"/>
    <col min="10749" max="10749" width="7.26953125" style="241" customWidth="1"/>
    <col min="10750" max="10750" width="12.26953125" style="241" customWidth="1"/>
    <col min="10751" max="10751" width="0" style="241" hidden="1" customWidth="1"/>
    <col min="10752" max="10999" width="8" style="241" customWidth="1"/>
    <col min="11000" max="11000" width="7.7265625" style="241"/>
    <col min="11001" max="11001" width="7.7265625" style="241" customWidth="1"/>
    <col min="11002" max="11002" width="54.1796875" style="241" customWidth="1"/>
    <col min="11003" max="11003" width="4.54296875" style="241" customWidth="1"/>
    <col min="11004" max="11004" width="10.26953125" style="241" bestFit="1" customWidth="1"/>
    <col min="11005" max="11005" width="7.26953125" style="241" customWidth="1"/>
    <col min="11006" max="11006" width="12.26953125" style="241" customWidth="1"/>
    <col min="11007" max="11007" width="0" style="241" hidden="1" customWidth="1"/>
    <col min="11008" max="11255" width="8" style="241" customWidth="1"/>
    <col min="11256" max="11256" width="7.7265625" style="241"/>
    <col min="11257" max="11257" width="7.7265625" style="241" customWidth="1"/>
    <col min="11258" max="11258" width="54.1796875" style="241" customWidth="1"/>
    <col min="11259" max="11259" width="4.54296875" style="241" customWidth="1"/>
    <col min="11260" max="11260" width="10.26953125" style="241" bestFit="1" customWidth="1"/>
    <col min="11261" max="11261" width="7.26953125" style="241" customWidth="1"/>
    <col min="11262" max="11262" width="12.26953125" style="241" customWidth="1"/>
    <col min="11263" max="11263" width="0" style="241" hidden="1" customWidth="1"/>
    <col min="11264" max="11511" width="8" style="241" customWidth="1"/>
    <col min="11512" max="11512" width="7.7265625" style="241"/>
    <col min="11513" max="11513" width="7.7265625" style="241" customWidth="1"/>
    <col min="11514" max="11514" width="54.1796875" style="241" customWidth="1"/>
    <col min="11515" max="11515" width="4.54296875" style="241" customWidth="1"/>
    <col min="11516" max="11516" width="10.26953125" style="241" bestFit="1" customWidth="1"/>
    <col min="11517" max="11517" width="7.26953125" style="241" customWidth="1"/>
    <col min="11518" max="11518" width="12.26953125" style="241" customWidth="1"/>
    <col min="11519" max="11519" width="0" style="241" hidden="1" customWidth="1"/>
    <col min="11520" max="11767" width="8" style="241" customWidth="1"/>
    <col min="11768" max="11768" width="7.7265625" style="241"/>
    <col min="11769" max="11769" width="7.7265625" style="241" customWidth="1"/>
    <col min="11770" max="11770" width="54.1796875" style="241" customWidth="1"/>
    <col min="11771" max="11771" width="4.54296875" style="241" customWidth="1"/>
    <col min="11772" max="11772" width="10.26953125" style="241" bestFit="1" customWidth="1"/>
    <col min="11773" max="11773" width="7.26953125" style="241" customWidth="1"/>
    <col min="11774" max="11774" width="12.26953125" style="241" customWidth="1"/>
    <col min="11775" max="11775" width="0" style="241" hidden="1" customWidth="1"/>
    <col min="11776" max="12023" width="8" style="241" customWidth="1"/>
    <col min="12024" max="12024" width="7.7265625" style="241"/>
    <col min="12025" max="12025" width="7.7265625" style="241" customWidth="1"/>
    <col min="12026" max="12026" width="54.1796875" style="241" customWidth="1"/>
    <col min="12027" max="12027" width="4.54296875" style="241" customWidth="1"/>
    <col min="12028" max="12028" width="10.26953125" style="241" bestFit="1" customWidth="1"/>
    <col min="12029" max="12029" width="7.26953125" style="241" customWidth="1"/>
    <col min="12030" max="12030" width="12.26953125" style="241" customWidth="1"/>
    <col min="12031" max="12031" width="0" style="241" hidden="1" customWidth="1"/>
    <col min="12032" max="12279" width="8" style="241" customWidth="1"/>
    <col min="12280" max="12280" width="7.7265625" style="241"/>
    <col min="12281" max="12281" width="7.7265625" style="241" customWidth="1"/>
    <col min="12282" max="12282" width="54.1796875" style="241" customWidth="1"/>
    <col min="12283" max="12283" width="4.54296875" style="241" customWidth="1"/>
    <col min="12284" max="12284" width="10.26953125" style="241" bestFit="1" customWidth="1"/>
    <col min="12285" max="12285" width="7.26953125" style="241" customWidth="1"/>
    <col min="12286" max="12286" width="12.26953125" style="241" customWidth="1"/>
    <col min="12287" max="12287" width="0" style="241" hidden="1" customWidth="1"/>
    <col min="12288" max="12535" width="8" style="241" customWidth="1"/>
    <col min="12536" max="12536" width="7.7265625" style="241"/>
    <col min="12537" max="12537" width="7.7265625" style="241" customWidth="1"/>
    <col min="12538" max="12538" width="54.1796875" style="241" customWidth="1"/>
    <col min="12539" max="12539" width="4.54296875" style="241" customWidth="1"/>
    <col min="12540" max="12540" width="10.26953125" style="241" bestFit="1" customWidth="1"/>
    <col min="12541" max="12541" width="7.26953125" style="241" customWidth="1"/>
    <col min="12542" max="12542" width="12.26953125" style="241" customWidth="1"/>
    <col min="12543" max="12543" width="0" style="241" hidden="1" customWidth="1"/>
    <col min="12544" max="12791" width="8" style="241" customWidth="1"/>
    <col min="12792" max="12792" width="7.7265625" style="241"/>
    <col min="12793" max="12793" width="7.7265625" style="241" customWidth="1"/>
    <col min="12794" max="12794" width="54.1796875" style="241" customWidth="1"/>
    <col min="12795" max="12795" width="4.54296875" style="241" customWidth="1"/>
    <col min="12796" max="12796" width="10.26953125" style="241" bestFit="1" customWidth="1"/>
    <col min="12797" max="12797" width="7.26953125" style="241" customWidth="1"/>
    <col min="12798" max="12798" width="12.26953125" style="241" customWidth="1"/>
    <col min="12799" max="12799" width="0" style="241" hidden="1" customWidth="1"/>
    <col min="12800" max="13047" width="8" style="241" customWidth="1"/>
    <col min="13048" max="13048" width="7.7265625" style="241"/>
    <col min="13049" max="13049" width="7.7265625" style="241" customWidth="1"/>
    <col min="13050" max="13050" width="54.1796875" style="241" customWidth="1"/>
    <col min="13051" max="13051" width="4.54296875" style="241" customWidth="1"/>
    <col min="13052" max="13052" width="10.26953125" style="241" bestFit="1" customWidth="1"/>
    <col min="13053" max="13053" width="7.26953125" style="241" customWidth="1"/>
    <col min="13054" max="13054" width="12.26953125" style="241" customWidth="1"/>
    <col min="13055" max="13055" width="0" style="241" hidden="1" customWidth="1"/>
    <col min="13056" max="13303" width="8" style="241" customWidth="1"/>
    <col min="13304" max="13304" width="7.7265625" style="241"/>
    <col min="13305" max="13305" width="7.7265625" style="241" customWidth="1"/>
    <col min="13306" max="13306" width="54.1796875" style="241" customWidth="1"/>
    <col min="13307" max="13307" width="4.54296875" style="241" customWidth="1"/>
    <col min="13308" max="13308" width="10.26953125" style="241" bestFit="1" customWidth="1"/>
    <col min="13309" max="13309" width="7.26953125" style="241" customWidth="1"/>
    <col min="13310" max="13310" width="12.26953125" style="241" customWidth="1"/>
    <col min="13311" max="13311" width="0" style="241" hidden="1" customWidth="1"/>
    <col min="13312" max="13559" width="8" style="241" customWidth="1"/>
    <col min="13560" max="13560" width="7.7265625" style="241"/>
    <col min="13561" max="13561" width="7.7265625" style="241" customWidth="1"/>
    <col min="13562" max="13562" width="54.1796875" style="241" customWidth="1"/>
    <col min="13563" max="13563" width="4.54296875" style="241" customWidth="1"/>
    <col min="13564" max="13564" width="10.26953125" style="241" bestFit="1" customWidth="1"/>
    <col min="13565" max="13565" width="7.26953125" style="241" customWidth="1"/>
    <col min="13566" max="13566" width="12.26953125" style="241" customWidth="1"/>
    <col min="13567" max="13567" width="0" style="241" hidden="1" customWidth="1"/>
    <col min="13568" max="13815" width="8" style="241" customWidth="1"/>
    <col min="13816" max="13816" width="7.7265625" style="241"/>
    <col min="13817" max="13817" width="7.7265625" style="241" customWidth="1"/>
    <col min="13818" max="13818" width="54.1796875" style="241" customWidth="1"/>
    <col min="13819" max="13819" width="4.54296875" style="241" customWidth="1"/>
    <col min="13820" max="13820" width="10.26953125" style="241" bestFit="1" customWidth="1"/>
    <col min="13821" max="13821" width="7.26953125" style="241" customWidth="1"/>
    <col min="13822" max="13822" width="12.26953125" style="241" customWidth="1"/>
    <col min="13823" max="13823" width="0" style="241" hidden="1" customWidth="1"/>
    <col min="13824" max="14071" width="8" style="241" customWidth="1"/>
    <col min="14072" max="14072" width="7.7265625" style="241"/>
    <col min="14073" max="14073" width="7.7265625" style="241" customWidth="1"/>
    <col min="14074" max="14074" width="54.1796875" style="241" customWidth="1"/>
    <col min="14075" max="14075" width="4.54296875" style="241" customWidth="1"/>
    <col min="14076" max="14076" width="10.26953125" style="241" bestFit="1" customWidth="1"/>
    <col min="14077" max="14077" width="7.26953125" style="241" customWidth="1"/>
    <col min="14078" max="14078" width="12.26953125" style="241" customWidth="1"/>
    <col min="14079" max="14079" width="0" style="241" hidden="1" customWidth="1"/>
    <col min="14080" max="14327" width="8" style="241" customWidth="1"/>
    <col min="14328" max="14328" width="7.7265625" style="241"/>
    <col min="14329" max="14329" width="7.7265625" style="241" customWidth="1"/>
    <col min="14330" max="14330" width="54.1796875" style="241" customWidth="1"/>
    <col min="14331" max="14331" width="4.54296875" style="241" customWidth="1"/>
    <col min="14332" max="14332" width="10.26953125" style="241" bestFit="1" customWidth="1"/>
    <col min="14333" max="14333" width="7.26953125" style="241" customWidth="1"/>
    <col min="14334" max="14334" width="12.26953125" style="241" customWidth="1"/>
    <col min="14335" max="14335" width="0" style="241" hidden="1" customWidth="1"/>
    <col min="14336" max="14583" width="8" style="241" customWidth="1"/>
    <col min="14584" max="14584" width="7.7265625" style="241"/>
    <col min="14585" max="14585" width="7.7265625" style="241" customWidth="1"/>
    <col min="14586" max="14586" width="54.1796875" style="241" customWidth="1"/>
    <col min="14587" max="14587" width="4.54296875" style="241" customWidth="1"/>
    <col min="14588" max="14588" width="10.26953125" style="241" bestFit="1" customWidth="1"/>
    <col min="14589" max="14589" width="7.26953125" style="241" customWidth="1"/>
    <col min="14590" max="14590" width="12.26953125" style="241" customWidth="1"/>
    <col min="14591" max="14591" width="0" style="241" hidden="1" customWidth="1"/>
    <col min="14592" max="14839" width="8" style="241" customWidth="1"/>
    <col min="14840" max="14840" width="7.7265625" style="241"/>
    <col min="14841" max="14841" width="7.7265625" style="241" customWidth="1"/>
    <col min="14842" max="14842" width="54.1796875" style="241" customWidth="1"/>
    <col min="14843" max="14843" width="4.54296875" style="241" customWidth="1"/>
    <col min="14844" max="14844" width="10.26953125" style="241" bestFit="1" customWidth="1"/>
    <col min="14845" max="14845" width="7.26953125" style="241" customWidth="1"/>
    <col min="14846" max="14846" width="12.26953125" style="241" customWidth="1"/>
    <col min="14847" max="14847" width="0" style="241" hidden="1" customWidth="1"/>
    <col min="14848" max="15095" width="8" style="241" customWidth="1"/>
    <col min="15096" max="15096" width="7.7265625" style="241"/>
    <col min="15097" max="15097" width="7.7265625" style="241" customWidth="1"/>
    <col min="15098" max="15098" width="54.1796875" style="241" customWidth="1"/>
    <col min="15099" max="15099" width="4.54296875" style="241" customWidth="1"/>
    <col min="15100" max="15100" width="10.26953125" style="241" bestFit="1" customWidth="1"/>
    <col min="15101" max="15101" width="7.26953125" style="241" customWidth="1"/>
    <col min="15102" max="15102" width="12.26953125" style="241" customWidth="1"/>
    <col min="15103" max="15103" width="0" style="241" hidden="1" customWidth="1"/>
    <col min="15104" max="15351" width="8" style="241" customWidth="1"/>
    <col min="15352" max="15352" width="7.7265625" style="241"/>
    <col min="15353" max="15353" width="7.7265625" style="241" customWidth="1"/>
    <col min="15354" max="15354" width="54.1796875" style="241" customWidth="1"/>
    <col min="15355" max="15355" width="4.54296875" style="241" customWidth="1"/>
    <col min="15356" max="15356" width="10.26953125" style="241" bestFit="1" customWidth="1"/>
    <col min="15357" max="15357" width="7.26953125" style="241" customWidth="1"/>
    <col min="15358" max="15358" width="12.26953125" style="241" customWidth="1"/>
    <col min="15359" max="15359" width="0" style="241" hidden="1" customWidth="1"/>
    <col min="15360" max="15607" width="8" style="241" customWidth="1"/>
    <col min="15608" max="15608" width="7.7265625" style="241"/>
    <col min="15609" max="15609" width="7.7265625" style="241" customWidth="1"/>
    <col min="15610" max="15610" width="54.1796875" style="241" customWidth="1"/>
    <col min="15611" max="15611" width="4.54296875" style="241" customWidth="1"/>
    <col min="15612" max="15612" width="10.26953125" style="241" bestFit="1" customWidth="1"/>
    <col min="15613" max="15613" width="7.26953125" style="241" customWidth="1"/>
    <col min="15614" max="15614" width="12.26953125" style="241" customWidth="1"/>
    <col min="15615" max="15615" width="0" style="241" hidden="1" customWidth="1"/>
    <col min="15616" max="15863" width="8" style="241" customWidth="1"/>
    <col min="15864" max="15864" width="7.7265625" style="241"/>
    <col min="15865" max="15865" width="7.7265625" style="241" customWidth="1"/>
    <col min="15866" max="15866" width="54.1796875" style="241" customWidth="1"/>
    <col min="15867" max="15867" width="4.54296875" style="241" customWidth="1"/>
    <col min="15868" max="15868" width="10.26953125" style="241" bestFit="1" customWidth="1"/>
    <col min="15869" max="15869" width="7.26953125" style="241" customWidth="1"/>
    <col min="15870" max="15870" width="12.26953125" style="241" customWidth="1"/>
    <col min="15871" max="15871" width="0" style="241" hidden="1" customWidth="1"/>
    <col min="15872" max="16119" width="8" style="241" customWidth="1"/>
    <col min="16120" max="16120" width="7.7265625" style="241"/>
    <col min="16121" max="16121" width="7.7265625" style="241" customWidth="1"/>
    <col min="16122" max="16122" width="54.1796875" style="241" customWidth="1"/>
    <col min="16123" max="16123" width="4.54296875" style="241" customWidth="1"/>
    <col min="16124" max="16124" width="10.26953125" style="241" bestFit="1" customWidth="1"/>
    <col min="16125" max="16125" width="7.26953125" style="241" customWidth="1"/>
    <col min="16126" max="16126" width="12.26953125" style="241" customWidth="1"/>
    <col min="16127" max="16127" width="0" style="241" hidden="1" customWidth="1"/>
    <col min="16128" max="16375" width="8" style="241" customWidth="1"/>
    <col min="16376" max="16384" width="7.7265625" style="241"/>
  </cols>
  <sheetData>
    <row r="1" spans="1:13" s="226" customFormat="1" x14ac:dyDescent="0.25">
      <c r="A1" s="1870" t="str">
        <f>'Treated Water Tank'!A1:F1</f>
        <v>TETU-AGUTHI WATER SUPPLY PROJECT</v>
      </c>
      <c r="B1" s="1871"/>
      <c r="C1" s="1871"/>
      <c r="D1" s="1871"/>
      <c r="E1" s="1871"/>
      <c r="F1" s="1872"/>
    </row>
    <row r="2" spans="1:13" s="226" customFormat="1" ht="15.5" x14ac:dyDescent="0.25">
      <c r="A2" s="227"/>
      <c r="B2" s="230"/>
      <c r="C2" s="229"/>
      <c r="D2" s="228"/>
      <c r="E2" s="115"/>
      <c r="F2" s="116"/>
    </row>
    <row r="3" spans="1:13" s="232" customFormat="1" x14ac:dyDescent="0.25">
      <c r="A3" s="1873" t="s">
        <v>1043</v>
      </c>
      <c r="B3" s="1874"/>
      <c r="C3" s="1874"/>
      <c r="D3" s="1874"/>
      <c r="E3" s="1874"/>
      <c r="F3" s="1875"/>
    </row>
    <row r="4" spans="1:13" s="232" customFormat="1" x14ac:dyDescent="0.25">
      <c r="A4" s="231"/>
      <c r="B4" s="233"/>
      <c r="C4" s="233"/>
      <c r="D4" s="234"/>
      <c r="E4" s="235"/>
      <c r="F4" s="236"/>
      <c r="I4" s="1879"/>
      <c r="J4" s="1879"/>
      <c r="K4" s="1879"/>
      <c r="L4" s="1879"/>
      <c r="M4" s="1880"/>
    </row>
    <row r="5" spans="1:13" s="232" customFormat="1" x14ac:dyDescent="0.25">
      <c r="A5" s="1881" t="s">
        <v>2133</v>
      </c>
      <c r="B5" s="1882"/>
      <c r="C5" s="1882"/>
      <c r="D5" s="1882"/>
      <c r="E5" s="1882"/>
      <c r="F5" s="1883"/>
    </row>
    <row r="6" spans="1:13" s="232" customFormat="1" thickBot="1" x14ac:dyDescent="0.3">
      <c r="A6" s="237"/>
      <c r="E6" s="238"/>
      <c r="F6" s="239"/>
    </row>
    <row r="7" spans="1:13" x14ac:dyDescent="0.3">
      <c r="A7" s="1898" t="s">
        <v>0</v>
      </c>
      <c r="B7" s="1900" t="s">
        <v>1</v>
      </c>
      <c r="C7" s="1900" t="s">
        <v>2</v>
      </c>
      <c r="D7" s="1903" t="s">
        <v>3</v>
      </c>
      <c r="E7" s="1905" t="s">
        <v>1215</v>
      </c>
      <c r="F7" s="1890" t="s">
        <v>1216</v>
      </c>
      <c r="G7" s="240"/>
    </row>
    <row r="8" spans="1:13" ht="13.5" thickBot="1" x14ac:dyDescent="0.35">
      <c r="A8" s="1899"/>
      <c r="B8" s="1901"/>
      <c r="C8" s="1902"/>
      <c r="D8" s="1904"/>
      <c r="E8" s="1902"/>
      <c r="F8" s="1891"/>
      <c r="G8" s="242" t="s">
        <v>364</v>
      </c>
    </row>
    <row r="9" spans="1:13" x14ac:dyDescent="0.3">
      <c r="A9" s="243"/>
      <c r="B9" s="244"/>
      <c r="C9" s="245"/>
      <c r="D9" s="246"/>
      <c r="E9" s="247"/>
      <c r="F9" s="248"/>
      <c r="G9" s="249"/>
    </row>
    <row r="10" spans="1:13" s="255" customFormat="1" x14ac:dyDescent="0.3">
      <c r="A10" s="544">
        <v>1</v>
      </c>
      <c r="B10" s="545" t="s">
        <v>645</v>
      </c>
      <c r="C10" s="252"/>
      <c r="D10" s="252"/>
      <c r="E10" s="253"/>
      <c r="F10" s="254"/>
    </row>
    <row r="11" spans="1:13" s="255" customFormat="1" x14ac:dyDescent="0.3">
      <c r="A11" s="256"/>
      <c r="B11" s="257"/>
      <c r="C11" s="252"/>
      <c r="D11" s="252"/>
      <c r="E11" s="253"/>
      <c r="F11" s="254"/>
    </row>
    <row r="12" spans="1:13" s="255" customFormat="1" ht="112.5" x14ac:dyDescent="0.3">
      <c r="A12" s="258">
        <v>1.1000000000000001</v>
      </c>
      <c r="B12" s="257" t="s">
        <v>646</v>
      </c>
      <c r="C12" s="252" t="s">
        <v>9</v>
      </c>
      <c r="D12" s="252" t="s">
        <v>10</v>
      </c>
      <c r="E12" s="253"/>
    </row>
    <row r="13" spans="1:13" s="255" customFormat="1" x14ac:dyDescent="0.3">
      <c r="A13" s="256"/>
      <c r="B13" s="257"/>
      <c r="C13" s="252"/>
      <c r="D13" s="252"/>
      <c r="E13" s="253"/>
    </row>
    <row r="14" spans="1:13" s="255" customFormat="1" ht="50" x14ac:dyDescent="0.3">
      <c r="A14" s="258">
        <v>1.2</v>
      </c>
      <c r="B14" s="257" t="s">
        <v>647</v>
      </c>
      <c r="C14" s="252" t="s">
        <v>9</v>
      </c>
      <c r="D14" s="252" t="s">
        <v>10</v>
      </c>
      <c r="E14" s="253"/>
    </row>
    <row r="15" spans="1:13" s="255" customFormat="1" x14ac:dyDescent="0.3">
      <c r="A15" s="256"/>
      <c r="B15" s="257"/>
      <c r="C15" s="252"/>
      <c r="D15" s="252"/>
      <c r="E15" s="253"/>
    </row>
    <row r="16" spans="1:13" s="255" customFormat="1" ht="25" x14ac:dyDescent="0.3">
      <c r="A16" s="258">
        <v>1.3</v>
      </c>
      <c r="B16" s="257" t="s">
        <v>648</v>
      </c>
      <c r="C16" s="252" t="s">
        <v>9</v>
      </c>
      <c r="D16" s="252" t="s">
        <v>10</v>
      </c>
      <c r="E16" s="253"/>
    </row>
    <row r="17" spans="1:5" s="255" customFormat="1" x14ac:dyDescent="0.3">
      <c r="A17" s="256"/>
      <c r="B17" s="257"/>
      <c r="C17" s="252"/>
      <c r="D17" s="252"/>
      <c r="E17" s="253"/>
    </row>
    <row r="18" spans="1:5" s="255" customFormat="1" x14ac:dyDescent="0.3">
      <c r="A18" s="544">
        <v>2</v>
      </c>
      <c r="B18" s="545" t="s">
        <v>649</v>
      </c>
      <c r="C18" s="252"/>
      <c r="D18" s="252"/>
      <c r="E18" s="253"/>
    </row>
    <row r="19" spans="1:5" s="255" customFormat="1" x14ac:dyDescent="0.3">
      <c r="A19" s="250"/>
      <c r="B19" s="251"/>
      <c r="C19" s="252"/>
      <c r="D19" s="252"/>
      <c r="E19" s="253"/>
    </row>
    <row r="20" spans="1:5" s="255" customFormat="1" ht="39" x14ac:dyDescent="0.3">
      <c r="A20" s="256"/>
      <c r="B20" s="251" t="s">
        <v>650</v>
      </c>
      <c r="C20" s="252"/>
      <c r="D20" s="252"/>
      <c r="E20" s="253"/>
    </row>
    <row r="21" spans="1:5" s="255" customFormat="1" x14ac:dyDescent="0.3">
      <c r="A21" s="256"/>
      <c r="B21" s="257"/>
      <c r="C21" s="252"/>
      <c r="D21" s="252"/>
      <c r="E21" s="253"/>
    </row>
    <row r="22" spans="1:5" s="255" customFormat="1" ht="26" x14ac:dyDescent="0.3">
      <c r="A22" s="256"/>
      <c r="B22" s="251" t="s">
        <v>651</v>
      </c>
      <c r="C22" s="252"/>
      <c r="D22" s="252"/>
      <c r="E22" s="253"/>
    </row>
    <row r="23" spans="1:5" s="255" customFormat="1" x14ac:dyDescent="0.3">
      <c r="A23" s="256"/>
      <c r="B23" s="257"/>
      <c r="C23" s="252"/>
      <c r="D23" s="252"/>
      <c r="E23" s="253"/>
    </row>
    <row r="24" spans="1:5" s="255" customFormat="1" ht="25" x14ac:dyDescent="0.3">
      <c r="A24" s="258">
        <v>2.1</v>
      </c>
      <c r="B24" s="257" t="s">
        <v>652</v>
      </c>
      <c r="C24" s="252" t="s">
        <v>12</v>
      </c>
      <c r="D24" s="252">
        <v>1</v>
      </c>
      <c r="E24" s="253"/>
    </row>
    <row r="25" spans="1:5" s="255" customFormat="1" x14ac:dyDescent="0.3">
      <c r="A25" s="256"/>
      <c r="B25" s="257"/>
      <c r="C25" s="252"/>
      <c r="D25" s="252"/>
      <c r="E25" s="253"/>
    </row>
    <row r="26" spans="1:5" s="255" customFormat="1" ht="37.5" x14ac:dyDescent="0.3">
      <c r="A26" s="258">
        <v>2.2000000000000002</v>
      </c>
      <c r="B26" s="257" t="s">
        <v>653</v>
      </c>
      <c r="C26" s="259" t="s">
        <v>12</v>
      </c>
      <c r="D26" s="259">
        <v>1</v>
      </c>
      <c r="E26" s="253"/>
    </row>
    <row r="27" spans="1:5" s="255" customFormat="1" x14ac:dyDescent="0.3">
      <c r="A27" s="256"/>
      <c r="B27" s="257"/>
      <c r="C27" s="252"/>
      <c r="D27" s="252"/>
      <c r="E27" s="253"/>
    </row>
    <row r="28" spans="1:5" s="255" customFormat="1" ht="14.5" x14ac:dyDescent="0.3">
      <c r="A28" s="260">
        <v>2.2999999999999998</v>
      </c>
      <c r="B28" s="261" t="s">
        <v>654</v>
      </c>
      <c r="C28" s="259" t="s">
        <v>12</v>
      </c>
      <c r="D28" s="259">
        <v>2</v>
      </c>
      <c r="E28" s="253"/>
    </row>
    <row r="29" spans="1:5" s="255" customFormat="1" x14ac:dyDescent="0.3">
      <c r="A29" s="256"/>
      <c r="B29" s="257"/>
      <c r="C29" s="252"/>
      <c r="D29" s="252"/>
      <c r="E29" s="253"/>
    </row>
    <row r="30" spans="1:5" s="255" customFormat="1" x14ac:dyDescent="0.3">
      <c r="A30" s="260">
        <v>2.4</v>
      </c>
      <c r="B30" s="261" t="s">
        <v>655</v>
      </c>
      <c r="C30" s="259" t="s">
        <v>12</v>
      </c>
      <c r="D30" s="259">
        <v>1</v>
      </c>
      <c r="E30" s="253"/>
    </row>
    <row r="31" spans="1:5" s="255" customFormat="1" x14ac:dyDescent="0.3">
      <c r="A31" s="256"/>
      <c r="B31" s="257"/>
      <c r="C31" s="252"/>
      <c r="D31" s="252"/>
      <c r="E31" s="253"/>
    </row>
    <row r="32" spans="1:5" s="255" customFormat="1" ht="25" x14ac:dyDescent="0.3">
      <c r="A32" s="258">
        <v>2.5</v>
      </c>
      <c r="B32" s="257" t="s">
        <v>656</v>
      </c>
      <c r="C32" s="259" t="s">
        <v>12</v>
      </c>
      <c r="D32" s="259">
        <v>1</v>
      </c>
      <c r="E32" s="253"/>
    </row>
    <row r="33" spans="1:5" s="255" customFormat="1" x14ac:dyDescent="0.3">
      <c r="A33" s="256"/>
      <c r="B33" s="257"/>
      <c r="C33" s="252"/>
      <c r="D33" s="252"/>
      <c r="E33" s="253"/>
    </row>
    <row r="34" spans="1:5" s="255" customFormat="1" x14ac:dyDescent="0.3">
      <c r="A34" s="260">
        <v>2.6</v>
      </c>
      <c r="B34" s="261" t="s">
        <v>657</v>
      </c>
      <c r="C34" s="259" t="s">
        <v>12</v>
      </c>
      <c r="D34" s="259">
        <v>1</v>
      </c>
      <c r="E34" s="253"/>
    </row>
    <row r="35" spans="1:5" s="255" customFormat="1" x14ac:dyDescent="0.3">
      <c r="A35" s="256"/>
      <c r="B35" s="257"/>
      <c r="C35" s="252"/>
      <c r="D35" s="252"/>
      <c r="E35" s="253"/>
    </row>
    <row r="36" spans="1:5" s="255" customFormat="1" x14ac:dyDescent="0.3">
      <c r="A36" s="260">
        <v>2.7</v>
      </c>
      <c r="B36" s="261" t="s">
        <v>658</v>
      </c>
      <c r="C36" s="259" t="s">
        <v>12</v>
      </c>
      <c r="D36" s="259">
        <v>1</v>
      </c>
      <c r="E36" s="253"/>
    </row>
    <row r="37" spans="1:5" s="255" customFormat="1" x14ac:dyDescent="0.3">
      <c r="A37" s="256"/>
      <c r="B37" s="257"/>
      <c r="C37" s="252"/>
      <c r="D37" s="252"/>
      <c r="E37" s="253"/>
    </row>
    <row r="38" spans="1:5" s="255" customFormat="1" x14ac:dyDescent="0.3">
      <c r="A38" s="260">
        <v>2.8</v>
      </c>
      <c r="B38" s="261" t="s">
        <v>659</v>
      </c>
      <c r="C38" s="259" t="s">
        <v>12</v>
      </c>
      <c r="D38" s="259">
        <v>1</v>
      </c>
      <c r="E38" s="253"/>
    </row>
    <row r="39" spans="1:5" s="255" customFormat="1" x14ac:dyDescent="0.3">
      <c r="A39" s="256"/>
      <c r="B39" s="257"/>
      <c r="C39" s="252"/>
      <c r="D39" s="252"/>
      <c r="E39" s="253"/>
    </row>
    <row r="40" spans="1:5" s="255" customFormat="1" ht="26" x14ac:dyDescent="0.3">
      <c r="A40" s="258"/>
      <c r="B40" s="251" t="s">
        <v>660</v>
      </c>
      <c r="C40" s="252"/>
      <c r="D40" s="252"/>
      <c r="E40" s="253"/>
    </row>
    <row r="41" spans="1:5" s="255" customFormat="1" x14ac:dyDescent="0.3">
      <c r="A41" s="256"/>
      <c r="B41" s="257"/>
      <c r="C41" s="252"/>
      <c r="D41" s="252"/>
      <c r="E41" s="253"/>
    </row>
    <row r="42" spans="1:5" s="255" customFormat="1" x14ac:dyDescent="0.3">
      <c r="A42" s="258"/>
      <c r="B42" s="262" t="s">
        <v>661</v>
      </c>
      <c r="C42" s="252"/>
      <c r="D42" s="252"/>
      <c r="E42" s="253"/>
    </row>
    <row r="43" spans="1:5" s="255" customFormat="1" x14ac:dyDescent="0.3">
      <c r="A43" s="256"/>
      <c r="B43" s="257"/>
      <c r="C43" s="252"/>
      <c r="D43" s="252"/>
      <c r="E43" s="253"/>
    </row>
    <row r="44" spans="1:5" s="255" customFormat="1" ht="37.5" x14ac:dyDescent="0.3">
      <c r="A44" s="258">
        <v>2.9</v>
      </c>
      <c r="B44" s="257" t="s">
        <v>662</v>
      </c>
      <c r="C44" s="252" t="s">
        <v>12</v>
      </c>
      <c r="D44" s="252">
        <v>1</v>
      </c>
      <c r="E44" s="253"/>
    </row>
    <row r="45" spans="1:5" s="255" customFormat="1" x14ac:dyDescent="0.3">
      <c r="A45" s="549"/>
      <c r="B45" s="298"/>
      <c r="C45" s="299"/>
      <c r="D45" s="299"/>
      <c r="E45" s="300"/>
    </row>
    <row r="46" spans="1:5" s="255" customFormat="1" ht="25" x14ac:dyDescent="0.3">
      <c r="A46" s="263">
        <v>2.1</v>
      </c>
      <c r="B46" s="264" t="s">
        <v>663</v>
      </c>
      <c r="C46" s="265" t="s">
        <v>12</v>
      </c>
      <c r="D46" s="265">
        <v>1</v>
      </c>
      <c r="E46" s="266"/>
    </row>
    <row r="47" spans="1:5" s="255" customFormat="1" x14ac:dyDescent="0.3">
      <c r="A47" s="256"/>
      <c r="B47" s="257"/>
      <c r="C47" s="252"/>
      <c r="D47" s="252"/>
      <c r="E47" s="253"/>
    </row>
    <row r="48" spans="1:5" s="255" customFormat="1" ht="13.5" thickBot="1" x14ac:dyDescent="0.35">
      <c r="A48" s="1892" t="s">
        <v>52</v>
      </c>
      <c r="B48" s="1893"/>
      <c r="C48" s="1893"/>
      <c r="D48" s="1893"/>
      <c r="E48" s="1894"/>
    </row>
    <row r="49" spans="1:5" s="255" customFormat="1" x14ac:dyDescent="0.3">
      <c r="A49" s="267">
        <v>2.11</v>
      </c>
      <c r="B49" s="261" t="s">
        <v>664</v>
      </c>
      <c r="C49" s="259" t="s">
        <v>12</v>
      </c>
      <c r="D49" s="259">
        <v>2</v>
      </c>
      <c r="E49" s="253"/>
    </row>
    <row r="50" spans="1:5" s="255" customFormat="1" x14ac:dyDescent="0.3">
      <c r="A50" s="256"/>
      <c r="B50" s="257"/>
      <c r="C50" s="252"/>
      <c r="D50" s="252"/>
      <c r="E50" s="253"/>
    </row>
    <row r="51" spans="1:5" s="255" customFormat="1" ht="14.5" x14ac:dyDescent="0.3">
      <c r="A51" s="267">
        <v>2.12</v>
      </c>
      <c r="B51" s="261" t="s">
        <v>665</v>
      </c>
      <c r="C51" s="259" t="s">
        <v>12</v>
      </c>
      <c r="D51" s="259">
        <v>1</v>
      </c>
      <c r="E51" s="253"/>
    </row>
    <row r="52" spans="1:5" s="255" customFormat="1" x14ac:dyDescent="0.3">
      <c r="A52" s="256"/>
      <c r="B52" s="257"/>
      <c r="C52" s="252"/>
      <c r="D52" s="252"/>
      <c r="E52" s="253"/>
    </row>
    <row r="53" spans="1:5" s="255" customFormat="1" x14ac:dyDescent="0.3">
      <c r="A53" s="267">
        <v>2.13</v>
      </c>
      <c r="B53" s="261" t="s">
        <v>666</v>
      </c>
      <c r="C53" s="259" t="s">
        <v>12</v>
      </c>
      <c r="D53" s="259">
        <v>1</v>
      </c>
      <c r="E53" s="253"/>
    </row>
    <row r="54" spans="1:5" s="255" customFormat="1" x14ac:dyDescent="0.3">
      <c r="A54" s="256"/>
      <c r="B54" s="257"/>
      <c r="C54" s="252"/>
      <c r="D54" s="252"/>
      <c r="E54" s="253"/>
    </row>
    <row r="55" spans="1:5" s="255" customFormat="1" ht="37.5" x14ac:dyDescent="0.3">
      <c r="A55" s="256">
        <v>2.14</v>
      </c>
      <c r="B55" s="257" t="s">
        <v>667</v>
      </c>
      <c r="C55" s="252" t="s">
        <v>12</v>
      </c>
      <c r="D55" s="252">
        <v>1</v>
      </c>
      <c r="E55" s="253"/>
    </row>
    <row r="56" spans="1:5" s="255" customFormat="1" x14ac:dyDescent="0.3">
      <c r="A56" s="256"/>
      <c r="B56" s="257"/>
      <c r="C56" s="252"/>
      <c r="D56" s="252"/>
      <c r="E56" s="253"/>
    </row>
    <row r="57" spans="1:5" s="255" customFormat="1" ht="25" x14ac:dyDescent="0.3">
      <c r="A57" s="256">
        <v>2.15</v>
      </c>
      <c r="B57" s="257" t="s">
        <v>668</v>
      </c>
      <c r="C57" s="252" t="s">
        <v>12</v>
      </c>
      <c r="D57" s="252">
        <v>1</v>
      </c>
      <c r="E57" s="253"/>
    </row>
    <row r="58" spans="1:5" s="255" customFormat="1" x14ac:dyDescent="0.3">
      <c r="A58" s="256"/>
      <c r="B58" s="257"/>
      <c r="C58" s="252"/>
      <c r="D58" s="252"/>
      <c r="E58" s="253"/>
    </row>
    <row r="59" spans="1:5" s="255" customFormat="1" x14ac:dyDescent="0.3">
      <c r="A59" s="267">
        <v>2.16</v>
      </c>
      <c r="B59" s="261" t="s">
        <v>669</v>
      </c>
      <c r="C59" s="259" t="s">
        <v>12</v>
      </c>
      <c r="D59" s="259">
        <v>1</v>
      </c>
      <c r="E59" s="253"/>
    </row>
    <row r="60" spans="1:5" s="255" customFormat="1" x14ac:dyDescent="0.3">
      <c r="A60" s="256"/>
      <c r="B60" s="257"/>
      <c r="C60" s="252"/>
      <c r="D60" s="252"/>
      <c r="E60" s="253"/>
    </row>
    <row r="61" spans="1:5" s="271" customFormat="1" x14ac:dyDescent="0.3">
      <c r="A61" s="268"/>
      <c r="B61" s="548" t="s">
        <v>670</v>
      </c>
      <c r="C61" s="269"/>
      <c r="D61" s="269"/>
      <c r="E61" s="270"/>
    </row>
    <row r="62" spans="1:5" s="271" customFormat="1" x14ac:dyDescent="0.3">
      <c r="A62" s="268"/>
      <c r="B62" s="262"/>
      <c r="C62" s="269"/>
      <c r="D62" s="269"/>
      <c r="E62" s="270"/>
    </row>
    <row r="63" spans="1:5" s="255" customFormat="1" ht="37.5" x14ac:dyDescent="0.3">
      <c r="A63" s="272">
        <v>2.17</v>
      </c>
      <c r="B63" s="273" t="s">
        <v>671</v>
      </c>
      <c r="C63" s="274" t="s">
        <v>12</v>
      </c>
      <c r="D63" s="274">
        <v>1</v>
      </c>
      <c r="E63" s="275"/>
    </row>
    <row r="64" spans="1:5" s="255" customFormat="1" x14ac:dyDescent="0.3">
      <c r="A64" s="256"/>
      <c r="B64" s="276"/>
      <c r="C64" s="252"/>
      <c r="D64" s="252"/>
      <c r="E64" s="253"/>
    </row>
    <row r="65" spans="1:5" s="255" customFormat="1" ht="25" x14ac:dyDescent="0.3">
      <c r="A65" s="272">
        <v>2.1800000000000002</v>
      </c>
      <c r="B65" s="277" t="s">
        <v>672</v>
      </c>
      <c r="C65" s="274" t="s">
        <v>12</v>
      </c>
      <c r="D65" s="274">
        <v>1</v>
      </c>
      <c r="E65" s="275"/>
    </row>
    <row r="66" spans="1:5" s="255" customFormat="1" x14ac:dyDescent="0.3">
      <c r="A66" s="256"/>
      <c r="B66" s="257"/>
      <c r="C66" s="252"/>
      <c r="D66" s="252"/>
      <c r="E66" s="253"/>
    </row>
    <row r="67" spans="1:5" s="255" customFormat="1" x14ac:dyDescent="0.3">
      <c r="A67" s="267">
        <v>2.19</v>
      </c>
      <c r="B67" s="261" t="s">
        <v>673</v>
      </c>
      <c r="C67" s="259" t="s">
        <v>12</v>
      </c>
      <c r="D67" s="259">
        <v>2</v>
      </c>
      <c r="E67" s="253"/>
    </row>
    <row r="68" spans="1:5" s="255" customFormat="1" x14ac:dyDescent="0.3">
      <c r="A68" s="256"/>
      <c r="B68" s="257"/>
      <c r="C68" s="252"/>
      <c r="D68" s="252"/>
      <c r="E68" s="253"/>
    </row>
    <row r="69" spans="1:5" s="255" customFormat="1" ht="14.5" x14ac:dyDescent="0.3">
      <c r="A69" s="267">
        <v>2.2000000000000002</v>
      </c>
      <c r="B69" s="261" t="s">
        <v>674</v>
      </c>
      <c r="C69" s="259" t="s">
        <v>12</v>
      </c>
      <c r="D69" s="259">
        <v>1</v>
      </c>
      <c r="E69" s="253"/>
    </row>
    <row r="70" spans="1:5" s="255" customFormat="1" x14ac:dyDescent="0.3">
      <c r="A70" s="256"/>
      <c r="B70" s="257"/>
      <c r="C70" s="252"/>
      <c r="D70" s="252"/>
      <c r="E70" s="253"/>
    </row>
    <row r="71" spans="1:5" s="255" customFormat="1" x14ac:dyDescent="0.3">
      <c r="A71" s="267">
        <v>2.21</v>
      </c>
      <c r="B71" s="261" t="s">
        <v>675</v>
      </c>
      <c r="C71" s="259" t="s">
        <v>12</v>
      </c>
      <c r="D71" s="259">
        <v>1</v>
      </c>
      <c r="E71" s="253"/>
    </row>
    <row r="72" spans="1:5" s="255" customFormat="1" x14ac:dyDescent="0.3">
      <c r="A72" s="256"/>
      <c r="B72" s="257"/>
      <c r="C72" s="252"/>
      <c r="D72" s="252"/>
      <c r="E72" s="253"/>
    </row>
    <row r="73" spans="1:5" s="255" customFormat="1" ht="37.5" x14ac:dyDescent="0.3">
      <c r="A73" s="272">
        <v>2.2200000000000002</v>
      </c>
      <c r="B73" s="273" t="s">
        <v>676</v>
      </c>
      <c r="C73" s="274" t="s">
        <v>12</v>
      </c>
      <c r="D73" s="274">
        <v>1</v>
      </c>
      <c r="E73" s="275"/>
    </row>
    <row r="74" spans="1:5" s="255" customFormat="1" x14ac:dyDescent="0.3">
      <c r="A74" s="256"/>
      <c r="B74" s="257"/>
      <c r="C74" s="252"/>
      <c r="D74" s="252"/>
      <c r="E74" s="253"/>
    </row>
    <row r="75" spans="1:5" s="255" customFormat="1" ht="25" x14ac:dyDescent="0.3">
      <c r="A75" s="272">
        <v>2.23</v>
      </c>
      <c r="B75" s="273" t="s">
        <v>677</v>
      </c>
      <c r="C75" s="274" t="s">
        <v>12</v>
      </c>
      <c r="D75" s="274">
        <v>1</v>
      </c>
      <c r="E75" s="275"/>
    </row>
    <row r="76" spans="1:5" s="255" customFormat="1" x14ac:dyDescent="0.3">
      <c r="A76" s="256"/>
      <c r="B76" s="257"/>
      <c r="C76" s="252"/>
      <c r="D76" s="252"/>
      <c r="E76" s="253"/>
    </row>
    <row r="77" spans="1:5" s="255" customFormat="1" x14ac:dyDescent="0.3">
      <c r="A77" s="267">
        <v>2.2400000000000002</v>
      </c>
      <c r="B77" s="261" t="s">
        <v>678</v>
      </c>
      <c r="C77" s="259" t="s">
        <v>12</v>
      </c>
      <c r="D77" s="259">
        <v>1</v>
      </c>
      <c r="E77" s="253"/>
    </row>
    <row r="78" spans="1:5" s="255" customFormat="1" x14ac:dyDescent="0.3">
      <c r="A78" s="256"/>
      <c r="B78" s="257"/>
      <c r="C78" s="252"/>
      <c r="D78" s="252"/>
      <c r="E78" s="253"/>
    </row>
    <row r="79" spans="1:5" s="255" customFormat="1" ht="26" x14ac:dyDescent="0.3">
      <c r="A79" s="256"/>
      <c r="B79" s="251" t="s">
        <v>679</v>
      </c>
      <c r="C79" s="252"/>
      <c r="D79" s="252"/>
      <c r="E79" s="253"/>
    </row>
    <row r="80" spans="1:5" s="255" customFormat="1" x14ac:dyDescent="0.3">
      <c r="A80" s="256"/>
      <c r="B80" s="257"/>
      <c r="C80" s="252"/>
      <c r="D80" s="252"/>
      <c r="E80" s="253"/>
    </row>
    <row r="81" spans="1:6" s="271" customFormat="1" ht="37.5" x14ac:dyDescent="0.3">
      <c r="A81" s="272">
        <v>2.25</v>
      </c>
      <c r="B81" s="273" t="s">
        <v>680</v>
      </c>
      <c r="C81" s="274" t="s">
        <v>12</v>
      </c>
      <c r="D81" s="274">
        <v>1</v>
      </c>
      <c r="E81" s="275"/>
    </row>
    <row r="82" spans="1:6" s="255" customFormat="1" x14ac:dyDescent="0.3">
      <c r="A82" s="256"/>
      <c r="B82" s="257"/>
      <c r="C82" s="252"/>
      <c r="D82" s="252"/>
      <c r="E82" s="253"/>
    </row>
    <row r="83" spans="1:6" s="255" customFormat="1" ht="14.5" x14ac:dyDescent="0.3">
      <c r="A83" s="267">
        <v>2.2599999999999998</v>
      </c>
      <c r="B83" s="261" t="s">
        <v>681</v>
      </c>
      <c r="C83" s="259" t="s">
        <v>12</v>
      </c>
      <c r="D83" s="259">
        <v>2</v>
      </c>
      <c r="E83" s="253"/>
    </row>
    <row r="84" spans="1:6" s="255" customFormat="1" x14ac:dyDescent="0.3">
      <c r="A84" s="256"/>
      <c r="B84" s="257"/>
      <c r="C84" s="252"/>
      <c r="D84" s="252"/>
      <c r="E84" s="253"/>
    </row>
    <row r="85" spans="1:6" s="255" customFormat="1" x14ac:dyDescent="0.3">
      <c r="A85" s="267">
        <v>2.27</v>
      </c>
      <c r="B85" s="261" t="s">
        <v>682</v>
      </c>
      <c r="C85" s="259" t="s">
        <v>12</v>
      </c>
      <c r="D85" s="259">
        <v>1</v>
      </c>
      <c r="E85" s="253"/>
    </row>
    <row r="86" spans="1:6" s="255" customFormat="1" x14ac:dyDescent="0.3">
      <c r="A86" s="256"/>
      <c r="B86" s="257"/>
      <c r="C86" s="252"/>
      <c r="D86" s="252"/>
      <c r="E86" s="253"/>
    </row>
    <row r="87" spans="1:6" s="255" customFormat="1" x14ac:dyDescent="0.3">
      <c r="A87" s="267">
        <v>2.2799999999999998</v>
      </c>
      <c r="B87" s="261" t="s">
        <v>683</v>
      </c>
      <c r="C87" s="259" t="s">
        <v>12</v>
      </c>
      <c r="D87" s="259">
        <v>1</v>
      </c>
      <c r="E87" s="253"/>
    </row>
    <row r="88" spans="1:6" s="255" customFormat="1" x14ac:dyDescent="0.3">
      <c r="A88" s="256"/>
      <c r="B88" s="257"/>
      <c r="C88" s="252"/>
      <c r="D88" s="252"/>
      <c r="E88" s="253"/>
    </row>
    <row r="89" spans="1:6" s="255" customFormat="1" x14ac:dyDescent="0.3">
      <c r="A89" s="267">
        <v>2.29</v>
      </c>
      <c r="B89" s="261" t="s">
        <v>684</v>
      </c>
      <c r="C89" s="259" t="s">
        <v>12</v>
      </c>
      <c r="D89" s="259">
        <v>1</v>
      </c>
      <c r="E89" s="253"/>
    </row>
    <row r="90" spans="1:6" s="255" customFormat="1" x14ac:dyDescent="0.3">
      <c r="A90" s="256"/>
      <c r="B90" s="257"/>
      <c r="C90" s="252"/>
      <c r="D90" s="252"/>
      <c r="E90" s="253"/>
    </row>
    <row r="91" spans="1:6" s="255" customFormat="1" x14ac:dyDescent="0.3">
      <c r="A91" s="267">
        <v>2.2999999999999998</v>
      </c>
      <c r="B91" s="261" t="s">
        <v>685</v>
      </c>
      <c r="C91" s="259" t="s">
        <v>12</v>
      </c>
      <c r="D91" s="259">
        <v>1</v>
      </c>
      <c r="E91" s="253"/>
    </row>
    <row r="92" spans="1:6" s="255" customFormat="1" x14ac:dyDescent="0.3">
      <c r="A92" s="256"/>
      <c r="B92" s="257"/>
      <c r="C92" s="252"/>
      <c r="D92" s="252"/>
      <c r="E92" s="253"/>
    </row>
    <row r="93" spans="1:6" s="279" customFormat="1" ht="13.5" thickBot="1" x14ac:dyDescent="0.35">
      <c r="A93" s="1892" t="s">
        <v>52</v>
      </c>
      <c r="B93" s="1893"/>
      <c r="C93" s="1893"/>
      <c r="D93" s="1893"/>
      <c r="E93" s="1894"/>
      <c r="F93" s="278"/>
    </row>
    <row r="94" spans="1:6" s="255" customFormat="1" x14ac:dyDescent="0.3">
      <c r="A94" s="280"/>
      <c r="B94" s="281" t="s">
        <v>353</v>
      </c>
      <c r="C94" s="282"/>
      <c r="D94" s="282"/>
      <c r="E94" s="283"/>
    </row>
    <row r="95" spans="1:6" s="255" customFormat="1" x14ac:dyDescent="0.3">
      <c r="A95" s="256"/>
      <c r="B95" s="257"/>
      <c r="C95" s="252"/>
      <c r="D95" s="252"/>
      <c r="E95" s="253"/>
    </row>
    <row r="96" spans="1:6" s="255" customFormat="1" ht="25" x14ac:dyDescent="0.3">
      <c r="A96" s="272">
        <v>2.31</v>
      </c>
      <c r="B96" s="273" t="s">
        <v>686</v>
      </c>
      <c r="C96" s="274" t="s">
        <v>12</v>
      </c>
      <c r="D96" s="274">
        <v>1</v>
      </c>
      <c r="E96" s="275"/>
    </row>
    <row r="97" spans="1:5" s="255" customFormat="1" x14ac:dyDescent="0.3">
      <c r="A97" s="256"/>
      <c r="B97" s="257"/>
      <c r="C97" s="252"/>
      <c r="D97" s="252"/>
      <c r="E97" s="253"/>
    </row>
    <row r="98" spans="1:5" s="255" customFormat="1" x14ac:dyDescent="0.3">
      <c r="A98" s="267">
        <v>2.3199999999999998</v>
      </c>
      <c r="B98" s="261" t="s">
        <v>687</v>
      </c>
      <c r="C98" s="259" t="s">
        <v>12</v>
      </c>
      <c r="D98" s="259">
        <v>1</v>
      </c>
      <c r="E98" s="253"/>
    </row>
    <row r="99" spans="1:5" s="255" customFormat="1" x14ac:dyDescent="0.3">
      <c r="A99" s="256"/>
      <c r="B99" s="257"/>
      <c r="C99" s="252"/>
      <c r="D99" s="252"/>
      <c r="E99" s="253"/>
    </row>
    <row r="100" spans="1:5" s="255" customFormat="1" x14ac:dyDescent="0.3">
      <c r="A100" s="267">
        <v>2.33</v>
      </c>
      <c r="B100" s="261" t="s">
        <v>688</v>
      </c>
      <c r="C100" s="259" t="s">
        <v>12</v>
      </c>
      <c r="D100" s="259">
        <v>1</v>
      </c>
      <c r="E100" s="253"/>
    </row>
    <row r="101" spans="1:5" s="255" customFormat="1" x14ac:dyDescent="0.3">
      <c r="A101" s="256"/>
      <c r="B101" s="257"/>
      <c r="C101" s="252"/>
      <c r="D101" s="252"/>
      <c r="E101" s="253"/>
    </row>
    <row r="102" spans="1:5" s="255" customFormat="1" x14ac:dyDescent="0.3">
      <c r="A102" s="267">
        <v>2.34</v>
      </c>
      <c r="B102" s="261" t="s">
        <v>689</v>
      </c>
      <c r="C102" s="259" t="s">
        <v>12</v>
      </c>
      <c r="D102" s="259">
        <v>1</v>
      </c>
      <c r="E102" s="253"/>
    </row>
    <row r="103" spans="1:5" s="255" customFormat="1" x14ac:dyDescent="0.3">
      <c r="A103" s="256"/>
      <c r="B103" s="257"/>
      <c r="C103" s="252"/>
      <c r="D103" s="252"/>
      <c r="E103" s="253"/>
    </row>
    <row r="104" spans="1:5" s="255" customFormat="1" ht="14.5" x14ac:dyDescent="0.3">
      <c r="A104" s="267">
        <v>2.35</v>
      </c>
      <c r="B104" s="261" t="s">
        <v>690</v>
      </c>
      <c r="C104" s="259" t="s">
        <v>12</v>
      </c>
      <c r="D104" s="259">
        <v>1</v>
      </c>
      <c r="E104" s="253"/>
    </row>
    <row r="105" spans="1:5" s="255" customFormat="1" x14ac:dyDescent="0.3">
      <c r="A105" s="256"/>
      <c r="B105" s="257"/>
      <c r="C105" s="252"/>
      <c r="D105" s="252"/>
      <c r="E105" s="253"/>
    </row>
    <row r="106" spans="1:5" s="255" customFormat="1" x14ac:dyDescent="0.3">
      <c r="A106" s="267">
        <v>2.36</v>
      </c>
      <c r="B106" s="261" t="s">
        <v>691</v>
      </c>
      <c r="C106" s="259" t="s">
        <v>12</v>
      </c>
      <c r="D106" s="259">
        <v>2</v>
      </c>
      <c r="E106" s="253"/>
    </row>
    <row r="107" spans="1:5" s="255" customFormat="1" x14ac:dyDescent="0.3">
      <c r="A107" s="256"/>
      <c r="B107" s="257"/>
      <c r="C107" s="252"/>
      <c r="D107" s="252"/>
      <c r="E107" s="253"/>
    </row>
    <row r="108" spans="1:5" s="255" customFormat="1" x14ac:dyDescent="0.3">
      <c r="A108" s="267">
        <v>2.37</v>
      </c>
      <c r="B108" s="261" t="s">
        <v>692</v>
      </c>
      <c r="C108" s="259" t="s">
        <v>12</v>
      </c>
      <c r="D108" s="259">
        <v>1</v>
      </c>
      <c r="E108" s="253"/>
    </row>
    <row r="109" spans="1:5" s="255" customFormat="1" x14ac:dyDescent="0.3">
      <c r="A109" s="256"/>
      <c r="B109" s="257"/>
      <c r="C109" s="252"/>
      <c r="D109" s="252"/>
      <c r="E109" s="253"/>
    </row>
    <row r="110" spans="1:5" s="255" customFormat="1" ht="37.5" x14ac:dyDescent="0.3">
      <c r="A110" s="272">
        <v>2.38</v>
      </c>
      <c r="B110" s="273" t="s">
        <v>693</v>
      </c>
      <c r="C110" s="274" t="s">
        <v>12</v>
      </c>
      <c r="D110" s="274">
        <v>1</v>
      </c>
      <c r="E110" s="275"/>
    </row>
    <row r="111" spans="1:5" s="255" customFormat="1" x14ac:dyDescent="0.3">
      <c r="A111" s="256"/>
      <c r="B111" s="257"/>
      <c r="C111" s="252"/>
      <c r="D111" s="252"/>
      <c r="E111" s="253"/>
    </row>
    <row r="112" spans="1:5" s="255" customFormat="1" ht="14.5" x14ac:dyDescent="0.3">
      <c r="A112" s="267">
        <v>2.39</v>
      </c>
      <c r="B112" s="261" t="s">
        <v>694</v>
      </c>
      <c r="C112" s="259" t="s">
        <v>12</v>
      </c>
      <c r="D112" s="259">
        <v>1</v>
      </c>
      <c r="E112" s="253"/>
    </row>
    <row r="113" spans="1:5" s="255" customFormat="1" x14ac:dyDescent="0.3">
      <c r="A113" s="256"/>
      <c r="B113" s="257"/>
      <c r="C113" s="252"/>
      <c r="D113" s="252"/>
      <c r="E113" s="253"/>
    </row>
    <row r="114" spans="1:5" s="255" customFormat="1" x14ac:dyDescent="0.3">
      <c r="A114" s="272"/>
      <c r="B114" s="284" t="s">
        <v>363</v>
      </c>
      <c r="C114" s="274"/>
      <c r="D114" s="274"/>
      <c r="E114" s="275"/>
    </row>
    <row r="115" spans="1:5" s="255" customFormat="1" x14ac:dyDescent="0.3">
      <c r="A115" s="256"/>
      <c r="B115" s="257"/>
      <c r="C115" s="252"/>
      <c r="D115" s="252"/>
      <c r="E115" s="253"/>
    </row>
    <row r="116" spans="1:5" s="255" customFormat="1" ht="26" x14ac:dyDescent="0.3">
      <c r="A116" s="272"/>
      <c r="B116" s="284" t="s">
        <v>695</v>
      </c>
      <c r="C116" s="274"/>
      <c r="D116" s="274"/>
      <c r="E116" s="275"/>
    </row>
    <row r="117" spans="1:5" s="255" customFormat="1" x14ac:dyDescent="0.3">
      <c r="A117" s="256"/>
      <c r="B117" s="257"/>
      <c r="C117" s="252"/>
      <c r="D117" s="252"/>
      <c r="E117" s="253"/>
    </row>
    <row r="118" spans="1:5" s="255" customFormat="1" ht="25" x14ac:dyDescent="0.3">
      <c r="A118" s="272">
        <v>2.4</v>
      </c>
      <c r="B118" s="273" t="s">
        <v>652</v>
      </c>
      <c r="C118" s="274" t="s">
        <v>12</v>
      </c>
      <c r="D118" s="274">
        <v>1</v>
      </c>
      <c r="E118" s="275"/>
    </row>
    <row r="119" spans="1:5" s="255" customFormat="1" x14ac:dyDescent="0.3">
      <c r="A119" s="256"/>
      <c r="B119" s="257"/>
      <c r="C119" s="252"/>
      <c r="D119" s="252"/>
      <c r="E119" s="253"/>
    </row>
    <row r="120" spans="1:5" s="255" customFormat="1" ht="37.5" x14ac:dyDescent="0.3">
      <c r="A120" s="272">
        <v>2.41</v>
      </c>
      <c r="B120" s="273" t="s">
        <v>696</v>
      </c>
      <c r="C120" s="274" t="s">
        <v>12</v>
      </c>
      <c r="D120" s="274">
        <v>1</v>
      </c>
      <c r="E120" s="285"/>
    </row>
    <row r="121" spans="1:5" s="255" customFormat="1" x14ac:dyDescent="0.3">
      <c r="A121" s="256"/>
      <c r="B121" s="257"/>
      <c r="C121" s="252"/>
      <c r="D121" s="252"/>
      <c r="E121" s="253"/>
    </row>
    <row r="122" spans="1:5" s="255" customFormat="1" ht="14.5" x14ac:dyDescent="0.3">
      <c r="A122" s="267">
        <v>2.42</v>
      </c>
      <c r="B122" s="261" t="s">
        <v>697</v>
      </c>
      <c r="C122" s="259" t="s">
        <v>12</v>
      </c>
      <c r="D122" s="259">
        <v>2</v>
      </c>
      <c r="E122" s="253"/>
    </row>
    <row r="123" spans="1:5" s="255" customFormat="1" x14ac:dyDescent="0.3">
      <c r="A123" s="256"/>
      <c r="B123" s="257"/>
      <c r="C123" s="252"/>
      <c r="D123" s="252"/>
      <c r="E123" s="253"/>
    </row>
    <row r="124" spans="1:5" s="255" customFormat="1" x14ac:dyDescent="0.3">
      <c r="A124" s="267">
        <v>2.4300000000000002</v>
      </c>
      <c r="B124" s="261" t="s">
        <v>655</v>
      </c>
      <c r="C124" s="259" t="s">
        <v>12</v>
      </c>
      <c r="D124" s="259">
        <v>1</v>
      </c>
      <c r="E124" s="253"/>
    </row>
    <row r="125" spans="1:5" s="255" customFormat="1" x14ac:dyDescent="0.3">
      <c r="A125" s="256"/>
      <c r="B125" s="257"/>
      <c r="C125" s="252"/>
      <c r="D125" s="252"/>
      <c r="E125" s="253"/>
    </row>
    <row r="126" spans="1:5" s="255" customFormat="1" ht="25" x14ac:dyDescent="0.3">
      <c r="A126" s="272">
        <v>2.44</v>
      </c>
      <c r="B126" s="273" t="s">
        <v>656</v>
      </c>
      <c r="C126" s="274" t="s">
        <v>12</v>
      </c>
      <c r="D126" s="274">
        <v>1</v>
      </c>
      <c r="E126" s="275"/>
    </row>
    <row r="127" spans="1:5" s="255" customFormat="1" x14ac:dyDescent="0.3">
      <c r="A127" s="256"/>
      <c r="B127" s="257"/>
      <c r="C127" s="252"/>
      <c r="D127" s="252"/>
      <c r="E127" s="253"/>
    </row>
    <row r="128" spans="1:5" s="255" customFormat="1" x14ac:dyDescent="0.3">
      <c r="A128" s="267">
        <v>2.4500000000000002</v>
      </c>
      <c r="B128" s="261" t="s">
        <v>657</v>
      </c>
      <c r="C128" s="259" t="s">
        <v>12</v>
      </c>
      <c r="D128" s="259">
        <v>1</v>
      </c>
      <c r="E128" s="253"/>
    </row>
    <row r="129" spans="1:5" s="255" customFormat="1" x14ac:dyDescent="0.3">
      <c r="A129" s="256"/>
      <c r="B129" s="257"/>
      <c r="C129" s="252"/>
      <c r="D129" s="252"/>
      <c r="E129" s="253"/>
    </row>
    <row r="130" spans="1:5" s="255" customFormat="1" x14ac:dyDescent="0.3">
      <c r="A130" s="267">
        <v>2.46</v>
      </c>
      <c r="B130" s="261" t="s">
        <v>658</v>
      </c>
      <c r="C130" s="259" t="s">
        <v>12</v>
      </c>
      <c r="D130" s="259">
        <v>1</v>
      </c>
      <c r="E130" s="253"/>
    </row>
    <row r="131" spans="1:5" s="255" customFormat="1" x14ac:dyDescent="0.3">
      <c r="A131" s="256"/>
      <c r="B131" s="257"/>
      <c r="C131" s="252"/>
      <c r="D131" s="252"/>
      <c r="E131" s="253"/>
    </row>
    <row r="132" spans="1:5" s="255" customFormat="1" x14ac:dyDescent="0.3">
      <c r="A132" s="267">
        <v>2.4700000000000002</v>
      </c>
      <c r="B132" s="261" t="s">
        <v>659</v>
      </c>
      <c r="C132" s="259" t="s">
        <v>12</v>
      </c>
      <c r="D132" s="259">
        <v>1</v>
      </c>
      <c r="E132" s="253"/>
    </row>
    <row r="133" spans="1:5" s="255" customFormat="1" x14ac:dyDescent="0.3">
      <c r="A133" s="256"/>
      <c r="B133" s="257"/>
      <c r="C133" s="252"/>
      <c r="D133" s="252"/>
      <c r="E133" s="253"/>
    </row>
    <row r="134" spans="1:5" s="255" customFormat="1" ht="26" x14ac:dyDescent="0.3">
      <c r="A134" s="286"/>
      <c r="B134" s="284" t="s">
        <v>698</v>
      </c>
      <c r="C134" s="274"/>
      <c r="D134" s="274"/>
      <c r="E134" s="275"/>
    </row>
    <row r="135" spans="1:5" s="255" customFormat="1" x14ac:dyDescent="0.3">
      <c r="A135" s="256"/>
      <c r="B135" s="257"/>
      <c r="C135" s="252"/>
      <c r="D135" s="252"/>
      <c r="E135" s="253"/>
    </row>
    <row r="136" spans="1:5" s="255" customFormat="1" x14ac:dyDescent="0.3">
      <c r="A136" s="286"/>
      <c r="B136" s="293" t="s">
        <v>661</v>
      </c>
      <c r="C136" s="274"/>
      <c r="D136" s="274"/>
      <c r="E136" s="275"/>
    </row>
    <row r="137" spans="1:5" s="255" customFormat="1" x14ac:dyDescent="0.3">
      <c r="A137" s="286"/>
      <c r="B137" s="287"/>
      <c r="C137" s="274"/>
      <c r="D137" s="274"/>
      <c r="E137" s="275"/>
    </row>
    <row r="138" spans="1:5" s="255" customFormat="1" ht="37.5" x14ac:dyDescent="0.3">
      <c r="A138" s="272">
        <v>2.48</v>
      </c>
      <c r="B138" s="273" t="s">
        <v>662</v>
      </c>
      <c r="C138" s="274" t="s">
        <v>12</v>
      </c>
      <c r="D138" s="274">
        <v>1</v>
      </c>
      <c r="E138" s="275"/>
    </row>
    <row r="139" spans="1:5" s="255" customFormat="1" x14ac:dyDescent="0.3">
      <c r="A139" s="256"/>
      <c r="B139" s="257"/>
      <c r="C139" s="252"/>
      <c r="D139" s="252"/>
      <c r="E139" s="253"/>
    </row>
    <row r="140" spans="1:5" s="255" customFormat="1" ht="25" x14ac:dyDescent="0.3">
      <c r="A140" s="288">
        <v>2.4900000000000002</v>
      </c>
      <c r="B140" s="277" t="s">
        <v>699</v>
      </c>
      <c r="C140" s="289" t="s">
        <v>12</v>
      </c>
      <c r="D140" s="289">
        <v>1</v>
      </c>
      <c r="E140" s="285"/>
    </row>
    <row r="141" spans="1:5" s="255" customFormat="1" x14ac:dyDescent="0.3">
      <c r="A141" s="256"/>
      <c r="B141" s="257"/>
      <c r="C141" s="252"/>
      <c r="D141" s="252"/>
      <c r="E141" s="253"/>
    </row>
    <row r="142" spans="1:5" s="255" customFormat="1" ht="13.5" thickBot="1" x14ac:dyDescent="0.35">
      <c r="A142" s="1887" t="s">
        <v>52</v>
      </c>
      <c r="B142" s="1888"/>
      <c r="C142" s="1888"/>
      <c r="D142" s="1889"/>
      <c r="E142" s="546"/>
    </row>
    <row r="143" spans="1:5" s="255" customFormat="1" x14ac:dyDescent="0.3">
      <c r="A143" s="267">
        <v>2.5</v>
      </c>
      <c r="B143" s="261" t="s">
        <v>664</v>
      </c>
      <c r="C143" s="259" t="s">
        <v>12</v>
      </c>
      <c r="D143" s="259">
        <v>2</v>
      </c>
      <c r="E143" s="253"/>
    </row>
    <row r="144" spans="1:5" s="255" customFormat="1" x14ac:dyDescent="0.3">
      <c r="A144" s="256"/>
      <c r="B144" s="257"/>
      <c r="C144" s="252"/>
      <c r="D144" s="252"/>
      <c r="E144" s="253"/>
    </row>
    <row r="145" spans="1:5" s="255" customFormat="1" ht="14.5" x14ac:dyDescent="0.3">
      <c r="A145" s="267">
        <v>2.5099999999999998</v>
      </c>
      <c r="B145" s="261" t="s">
        <v>700</v>
      </c>
      <c r="C145" s="259" t="s">
        <v>12</v>
      </c>
      <c r="D145" s="259">
        <v>1</v>
      </c>
      <c r="E145" s="253"/>
    </row>
    <row r="146" spans="1:5" s="255" customFormat="1" x14ac:dyDescent="0.3">
      <c r="A146" s="256"/>
      <c r="B146" s="257"/>
      <c r="C146" s="252"/>
      <c r="D146" s="252"/>
      <c r="E146" s="253"/>
    </row>
    <row r="147" spans="1:5" s="255" customFormat="1" x14ac:dyDescent="0.3">
      <c r="A147" s="267">
        <v>2.52</v>
      </c>
      <c r="B147" s="261" t="s">
        <v>666</v>
      </c>
      <c r="C147" s="259" t="s">
        <v>12</v>
      </c>
      <c r="D147" s="259">
        <v>1</v>
      </c>
      <c r="E147" s="253"/>
    </row>
    <row r="148" spans="1:5" s="255" customFormat="1" x14ac:dyDescent="0.3">
      <c r="A148" s="256"/>
      <c r="B148" s="257"/>
      <c r="C148" s="252"/>
      <c r="D148" s="252"/>
      <c r="E148" s="253"/>
    </row>
    <row r="149" spans="1:5" s="255" customFormat="1" ht="37.5" x14ac:dyDescent="0.3">
      <c r="A149" s="272">
        <v>2.5299999999999998</v>
      </c>
      <c r="B149" s="273" t="s">
        <v>667</v>
      </c>
      <c r="C149" s="274" t="s">
        <v>12</v>
      </c>
      <c r="D149" s="274">
        <v>1</v>
      </c>
      <c r="E149" s="275"/>
    </row>
    <row r="150" spans="1:5" s="255" customFormat="1" x14ac:dyDescent="0.3">
      <c r="A150" s="256"/>
      <c r="B150" s="257"/>
      <c r="C150" s="252"/>
      <c r="D150" s="252"/>
      <c r="E150" s="253"/>
    </row>
    <row r="151" spans="1:5" s="255" customFormat="1" ht="25" x14ac:dyDescent="0.3">
      <c r="A151" s="272">
        <v>2.54</v>
      </c>
      <c r="B151" s="273" t="s">
        <v>701</v>
      </c>
      <c r="C151" s="274" t="s">
        <v>12</v>
      </c>
      <c r="D151" s="274">
        <v>1</v>
      </c>
      <c r="E151" s="275"/>
    </row>
    <row r="152" spans="1:5" s="255" customFormat="1" x14ac:dyDescent="0.3">
      <c r="A152" s="256"/>
      <c r="B152" s="257"/>
      <c r="C152" s="252"/>
      <c r="D152" s="252"/>
      <c r="E152" s="253"/>
    </row>
    <row r="153" spans="1:5" s="255" customFormat="1" x14ac:dyDescent="0.3">
      <c r="A153" s="267">
        <v>2.5499999999999998</v>
      </c>
      <c r="B153" s="261" t="s">
        <v>669</v>
      </c>
      <c r="C153" s="259" t="s">
        <v>12</v>
      </c>
      <c r="D153" s="259">
        <v>1</v>
      </c>
      <c r="E153" s="253"/>
    </row>
    <row r="154" spans="1:5" s="255" customFormat="1" x14ac:dyDescent="0.3">
      <c r="A154" s="256"/>
      <c r="B154" s="257"/>
      <c r="C154" s="252"/>
      <c r="D154" s="252"/>
      <c r="E154" s="253"/>
    </row>
    <row r="155" spans="1:5" s="255" customFormat="1" x14ac:dyDescent="0.3">
      <c r="A155" s="272"/>
      <c r="B155" s="293" t="s">
        <v>670</v>
      </c>
      <c r="C155" s="274"/>
      <c r="D155" s="274"/>
      <c r="E155" s="275"/>
    </row>
    <row r="156" spans="1:5" s="255" customFormat="1" x14ac:dyDescent="0.3">
      <c r="A156" s="256"/>
      <c r="B156" s="257"/>
      <c r="C156" s="252"/>
      <c r="D156" s="252"/>
      <c r="E156" s="253"/>
    </row>
    <row r="157" spans="1:5" s="255" customFormat="1" ht="37.5" x14ac:dyDescent="0.3">
      <c r="A157" s="272">
        <v>2.56</v>
      </c>
      <c r="B157" s="273" t="s">
        <v>671</v>
      </c>
      <c r="C157" s="274" t="s">
        <v>12</v>
      </c>
      <c r="D157" s="274">
        <v>1</v>
      </c>
      <c r="E157" s="275"/>
    </row>
    <row r="158" spans="1:5" s="255" customFormat="1" x14ac:dyDescent="0.3">
      <c r="A158" s="256"/>
      <c r="B158" s="257"/>
      <c r="C158" s="252"/>
      <c r="D158" s="252"/>
      <c r="E158" s="253"/>
    </row>
    <row r="159" spans="1:5" s="255" customFormat="1" ht="25" x14ac:dyDescent="0.3">
      <c r="A159" s="272">
        <v>2.57</v>
      </c>
      <c r="B159" s="290" t="s">
        <v>672</v>
      </c>
      <c r="C159" s="274" t="s">
        <v>12</v>
      </c>
      <c r="D159" s="274">
        <v>1</v>
      </c>
      <c r="E159" s="275"/>
    </row>
    <row r="160" spans="1:5" s="255" customFormat="1" x14ac:dyDescent="0.3">
      <c r="A160" s="256"/>
      <c r="B160" s="257"/>
      <c r="C160" s="252"/>
      <c r="D160" s="252"/>
      <c r="E160" s="253"/>
    </row>
    <row r="161" spans="1:5" s="255" customFormat="1" x14ac:dyDescent="0.3">
      <c r="A161" s="267">
        <v>2.58</v>
      </c>
      <c r="B161" s="261" t="s">
        <v>673</v>
      </c>
      <c r="C161" s="259" t="s">
        <v>12</v>
      </c>
      <c r="D161" s="259">
        <v>2</v>
      </c>
      <c r="E161" s="253"/>
    </row>
    <row r="162" spans="1:5" s="255" customFormat="1" x14ac:dyDescent="0.3">
      <c r="A162" s="256"/>
      <c r="B162" s="257"/>
      <c r="C162" s="252"/>
      <c r="D162" s="252"/>
      <c r="E162" s="253"/>
    </row>
    <row r="163" spans="1:5" s="255" customFormat="1" ht="14.5" x14ac:dyDescent="0.3">
      <c r="A163" s="267">
        <v>2.59</v>
      </c>
      <c r="B163" s="261" t="s">
        <v>674</v>
      </c>
      <c r="C163" s="259" t="s">
        <v>12</v>
      </c>
      <c r="D163" s="259">
        <v>1</v>
      </c>
      <c r="E163" s="253"/>
    </row>
    <row r="164" spans="1:5" s="255" customFormat="1" x14ac:dyDescent="0.3">
      <c r="A164" s="256"/>
      <c r="B164" s="257"/>
      <c r="C164" s="252"/>
      <c r="D164" s="252"/>
      <c r="E164" s="253"/>
    </row>
    <row r="165" spans="1:5" s="255" customFormat="1" x14ac:dyDescent="0.3">
      <c r="A165" s="267">
        <v>2.6</v>
      </c>
      <c r="B165" s="261" t="s">
        <v>675</v>
      </c>
      <c r="C165" s="259" t="s">
        <v>12</v>
      </c>
      <c r="D165" s="259">
        <v>1</v>
      </c>
      <c r="E165" s="253"/>
    </row>
    <row r="166" spans="1:5" s="255" customFormat="1" x14ac:dyDescent="0.3">
      <c r="A166" s="256"/>
      <c r="B166" s="257"/>
      <c r="C166" s="252"/>
      <c r="D166" s="252"/>
      <c r="E166" s="253"/>
    </row>
    <row r="167" spans="1:5" s="255" customFormat="1" ht="37.5" x14ac:dyDescent="0.3">
      <c r="A167" s="272">
        <v>2.61</v>
      </c>
      <c r="B167" s="273" t="s">
        <v>676</v>
      </c>
      <c r="C167" s="274" t="s">
        <v>12</v>
      </c>
      <c r="D167" s="274">
        <v>1</v>
      </c>
      <c r="E167" s="275"/>
    </row>
    <row r="168" spans="1:5" s="255" customFormat="1" x14ac:dyDescent="0.3">
      <c r="A168" s="256"/>
      <c r="B168" s="257"/>
      <c r="C168" s="252"/>
      <c r="D168" s="252"/>
      <c r="E168" s="253"/>
    </row>
    <row r="169" spans="1:5" s="255" customFormat="1" ht="25" x14ac:dyDescent="0.3">
      <c r="A169" s="272">
        <v>2.62</v>
      </c>
      <c r="B169" s="273" t="s">
        <v>677</v>
      </c>
      <c r="C169" s="274" t="s">
        <v>12</v>
      </c>
      <c r="D169" s="274">
        <v>1</v>
      </c>
      <c r="E169" s="275"/>
    </row>
    <row r="170" spans="1:5" s="255" customFormat="1" x14ac:dyDescent="0.3">
      <c r="A170" s="256"/>
      <c r="B170" s="257"/>
      <c r="C170" s="252"/>
      <c r="D170" s="252"/>
      <c r="E170" s="253"/>
    </row>
    <row r="171" spans="1:5" s="255" customFormat="1" x14ac:dyDescent="0.3">
      <c r="A171" s="267">
        <v>2.63</v>
      </c>
      <c r="B171" s="261" t="s">
        <v>678</v>
      </c>
      <c r="C171" s="259" t="s">
        <v>12</v>
      </c>
      <c r="D171" s="259">
        <v>1</v>
      </c>
      <c r="E171" s="253"/>
    </row>
    <row r="172" spans="1:5" s="255" customFormat="1" x14ac:dyDescent="0.3">
      <c r="A172" s="256"/>
      <c r="B172" s="257"/>
      <c r="C172" s="252"/>
      <c r="D172" s="252"/>
      <c r="E172" s="253"/>
    </row>
    <row r="173" spans="1:5" s="255" customFormat="1" ht="26" x14ac:dyDescent="0.3">
      <c r="A173" s="272"/>
      <c r="B173" s="284" t="s">
        <v>702</v>
      </c>
      <c r="C173" s="274"/>
      <c r="D173" s="274"/>
      <c r="E173" s="275"/>
    </row>
    <row r="174" spans="1:5" s="255" customFormat="1" x14ac:dyDescent="0.3">
      <c r="A174" s="256"/>
      <c r="B174" s="257"/>
      <c r="C174" s="252"/>
      <c r="D174" s="252"/>
      <c r="E174" s="253"/>
    </row>
    <row r="175" spans="1:5" s="255" customFormat="1" ht="37.5" x14ac:dyDescent="0.3">
      <c r="A175" s="272">
        <v>2.64</v>
      </c>
      <c r="B175" s="273" t="s">
        <v>680</v>
      </c>
      <c r="C175" s="274" t="s">
        <v>12</v>
      </c>
      <c r="D175" s="274">
        <v>1</v>
      </c>
      <c r="E175" s="275"/>
    </row>
    <row r="176" spans="1:5" s="255" customFormat="1" x14ac:dyDescent="0.3">
      <c r="A176" s="256"/>
      <c r="B176" s="257"/>
      <c r="C176" s="252"/>
      <c r="D176" s="252"/>
      <c r="E176" s="253"/>
    </row>
    <row r="177" spans="1:5" s="255" customFormat="1" ht="14.5" x14ac:dyDescent="0.3">
      <c r="A177" s="267">
        <v>2.65</v>
      </c>
      <c r="B177" s="261" t="s">
        <v>681</v>
      </c>
      <c r="C177" s="259" t="s">
        <v>12</v>
      </c>
      <c r="D177" s="259">
        <v>2</v>
      </c>
      <c r="E177" s="253"/>
    </row>
    <row r="178" spans="1:5" s="255" customFormat="1" x14ac:dyDescent="0.3">
      <c r="A178" s="256"/>
      <c r="B178" s="257"/>
      <c r="C178" s="252"/>
      <c r="D178" s="252"/>
      <c r="E178" s="253"/>
    </row>
    <row r="179" spans="1:5" s="255" customFormat="1" x14ac:dyDescent="0.3">
      <c r="A179" s="267">
        <v>2.66</v>
      </c>
      <c r="B179" s="261" t="s">
        <v>682</v>
      </c>
      <c r="C179" s="259" t="s">
        <v>12</v>
      </c>
      <c r="D179" s="259">
        <v>1</v>
      </c>
      <c r="E179" s="253"/>
    </row>
    <row r="180" spans="1:5" s="255" customFormat="1" x14ac:dyDescent="0.3">
      <c r="A180" s="256"/>
      <c r="B180" s="257"/>
      <c r="C180" s="252"/>
      <c r="D180" s="252"/>
      <c r="E180" s="253"/>
    </row>
    <row r="181" spans="1:5" s="255" customFormat="1" x14ac:dyDescent="0.3">
      <c r="A181" s="267">
        <v>2.67</v>
      </c>
      <c r="B181" s="261" t="s">
        <v>683</v>
      </c>
      <c r="C181" s="259" t="s">
        <v>12</v>
      </c>
      <c r="D181" s="259">
        <v>1</v>
      </c>
      <c r="E181" s="253"/>
    </row>
    <row r="182" spans="1:5" s="255" customFormat="1" x14ac:dyDescent="0.3">
      <c r="A182" s="256"/>
      <c r="B182" s="257"/>
      <c r="C182" s="252"/>
      <c r="D182" s="252"/>
      <c r="E182" s="253"/>
    </row>
    <row r="183" spans="1:5" s="255" customFormat="1" x14ac:dyDescent="0.3">
      <c r="A183" s="267">
        <v>2.68</v>
      </c>
      <c r="B183" s="261" t="s">
        <v>684</v>
      </c>
      <c r="C183" s="259" t="s">
        <v>12</v>
      </c>
      <c r="D183" s="259">
        <v>1</v>
      </c>
      <c r="E183" s="253"/>
    </row>
    <row r="184" spans="1:5" s="255" customFormat="1" x14ac:dyDescent="0.3">
      <c r="A184" s="256"/>
      <c r="B184" s="257"/>
      <c r="C184" s="252"/>
      <c r="D184" s="252"/>
      <c r="E184" s="253"/>
    </row>
    <row r="185" spans="1:5" s="255" customFormat="1" x14ac:dyDescent="0.3">
      <c r="A185" s="267">
        <v>2.69</v>
      </c>
      <c r="B185" s="261" t="s">
        <v>685</v>
      </c>
      <c r="C185" s="259" t="s">
        <v>12</v>
      </c>
      <c r="D185" s="259">
        <v>1</v>
      </c>
      <c r="E185" s="253"/>
    </row>
    <row r="186" spans="1:5" s="255" customFormat="1" x14ac:dyDescent="0.3">
      <c r="A186" s="256"/>
      <c r="B186" s="257"/>
      <c r="C186" s="252"/>
      <c r="D186" s="252"/>
      <c r="E186" s="253"/>
    </row>
    <row r="187" spans="1:5" s="255" customFormat="1" ht="13.5" thickBot="1" x14ac:dyDescent="0.35">
      <c r="A187" s="1895" t="s">
        <v>52</v>
      </c>
      <c r="B187" s="1896"/>
      <c r="C187" s="1896"/>
      <c r="D187" s="1896"/>
      <c r="E187" s="1897"/>
    </row>
    <row r="188" spans="1:5" s="255" customFormat="1" ht="26" x14ac:dyDescent="0.3">
      <c r="A188" s="272"/>
      <c r="B188" s="284" t="s">
        <v>703</v>
      </c>
      <c r="C188" s="274"/>
      <c r="D188" s="274"/>
      <c r="E188" s="275"/>
    </row>
    <row r="189" spans="1:5" s="255" customFormat="1" x14ac:dyDescent="0.3">
      <c r="A189" s="256"/>
      <c r="B189" s="257"/>
      <c r="C189" s="252"/>
      <c r="D189" s="252"/>
      <c r="E189" s="253"/>
    </row>
    <row r="190" spans="1:5" s="255" customFormat="1" ht="25" x14ac:dyDescent="0.3">
      <c r="A190" s="272">
        <v>2.7</v>
      </c>
      <c r="B190" s="273" t="s">
        <v>686</v>
      </c>
      <c r="C190" s="274" t="s">
        <v>12</v>
      </c>
      <c r="D190" s="274">
        <v>1</v>
      </c>
      <c r="E190" s="275"/>
    </row>
    <row r="191" spans="1:5" s="255" customFormat="1" x14ac:dyDescent="0.3">
      <c r="A191" s="256"/>
      <c r="B191" s="257"/>
      <c r="C191" s="252"/>
      <c r="D191" s="252"/>
      <c r="E191" s="253"/>
    </row>
    <row r="192" spans="1:5" s="255" customFormat="1" x14ac:dyDescent="0.3">
      <c r="A192" s="267">
        <v>2.71</v>
      </c>
      <c r="B192" s="261" t="s">
        <v>687</v>
      </c>
      <c r="C192" s="259" t="s">
        <v>12</v>
      </c>
      <c r="D192" s="259">
        <v>1</v>
      </c>
      <c r="E192" s="253"/>
    </row>
    <row r="193" spans="1:5" s="255" customFormat="1" x14ac:dyDescent="0.3">
      <c r="A193" s="256"/>
      <c r="B193" s="257"/>
      <c r="C193" s="252"/>
      <c r="D193" s="252"/>
      <c r="E193" s="253"/>
    </row>
    <row r="194" spans="1:5" s="255" customFormat="1" x14ac:dyDescent="0.3">
      <c r="A194" s="267">
        <v>2.72</v>
      </c>
      <c r="B194" s="261" t="s">
        <v>688</v>
      </c>
      <c r="C194" s="259" t="s">
        <v>12</v>
      </c>
      <c r="D194" s="259">
        <v>1</v>
      </c>
      <c r="E194" s="253"/>
    </row>
    <row r="195" spans="1:5" s="255" customFormat="1" x14ac:dyDescent="0.3">
      <c r="A195" s="256"/>
      <c r="B195" s="257"/>
      <c r="C195" s="252"/>
      <c r="D195" s="252"/>
      <c r="E195" s="253"/>
    </row>
    <row r="196" spans="1:5" s="255" customFormat="1" x14ac:dyDescent="0.3">
      <c r="A196" s="267">
        <v>2.73</v>
      </c>
      <c r="B196" s="261" t="s">
        <v>689</v>
      </c>
      <c r="C196" s="259" t="s">
        <v>12</v>
      </c>
      <c r="D196" s="259">
        <v>1</v>
      </c>
      <c r="E196" s="253"/>
    </row>
    <row r="197" spans="1:5" s="255" customFormat="1" x14ac:dyDescent="0.3">
      <c r="A197" s="256"/>
      <c r="B197" s="257"/>
      <c r="C197" s="252"/>
      <c r="D197" s="252"/>
      <c r="E197" s="253"/>
    </row>
    <row r="198" spans="1:5" s="255" customFormat="1" ht="14.5" x14ac:dyDescent="0.3">
      <c r="A198" s="267">
        <v>2.74</v>
      </c>
      <c r="B198" s="261" t="s">
        <v>690</v>
      </c>
      <c r="C198" s="259" t="s">
        <v>12</v>
      </c>
      <c r="D198" s="259">
        <v>1</v>
      </c>
      <c r="E198" s="253"/>
    </row>
    <row r="199" spans="1:5" s="255" customFormat="1" x14ac:dyDescent="0.3">
      <c r="A199" s="256"/>
      <c r="B199" s="257"/>
      <c r="C199" s="252"/>
      <c r="D199" s="252"/>
      <c r="E199" s="253"/>
    </row>
    <row r="200" spans="1:5" s="255" customFormat="1" x14ac:dyDescent="0.3">
      <c r="A200" s="267">
        <v>2.75</v>
      </c>
      <c r="B200" s="261" t="s">
        <v>691</v>
      </c>
      <c r="C200" s="259" t="s">
        <v>12</v>
      </c>
      <c r="D200" s="259">
        <v>2</v>
      </c>
      <c r="E200" s="253"/>
    </row>
    <row r="201" spans="1:5" s="255" customFormat="1" x14ac:dyDescent="0.3">
      <c r="A201" s="256"/>
      <c r="B201" s="257"/>
      <c r="C201" s="252"/>
      <c r="D201" s="252"/>
      <c r="E201" s="253"/>
    </row>
    <row r="202" spans="1:5" s="255" customFormat="1" x14ac:dyDescent="0.3">
      <c r="A202" s="267">
        <v>2.76</v>
      </c>
      <c r="B202" s="261" t="s">
        <v>692</v>
      </c>
      <c r="C202" s="259" t="s">
        <v>12</v>
      </c>
      <c r="D202" s="259">
        <v>1</v>
      </c>
      <c r="E202" s="253"/>
    </row>
    <row r="203" spans="1:5" s="255" customFormat="1" x14ac:dyDescent="0.3">
      <c r="A203" s="256"/>
      <c r="B203" s="257"/>
      <c r="C203" s="252"/>
      <c r="D203" s="252"/>
      <c r="E203" s="253"/>
    </row>
    <row r="204" spans="1:5" s="255" customFormat="1" ht="37.5" x14ac:dyDescent="0.3">
      <c r="A204" s="272">
        <v>2.78</v>
      </c>
      <c r="B204" s="273" t="s">
        <v>693</v>
      </c>
      <c r="C204" s="274" t="s">
        <v>12</v>
      </c>
      <c r="D204" s="274">
        <v>1</v>
      </c>
      <c r="E204" s="275"/>
    </row>
    <row r="205" spans="1:5" s="255" customFormat="1" x14ac:dyDescent="0.3">
      <c r="A205" s="256"/>
      <c r="B205" s="257"/>
      <c r="C205" s="252"/>
      <c r="D205" s="252"/>
      <c r="E205" s="253"/>
    </row>
    <row r="206" spans="1:5" s="255" customFormat="1" ht="14.5" x14ac:dyDescent="0.3">
      <c r="A206" s="267">
        <v>2.79</v>
      </c>
      <c r="B206" s="261" t="s">
        <v>694</v>
      </c>
      <c r="C206" s="259" t="s">
        <v>12</v>
      </c>
      <c r="D206" s="259">
        <v>1</v>
      </c>
      <c r="E206" s="253"/>
    </row>
    <row r="207" spans="1:5" s="255" customFormat="1" x14ac:dyDescent="0.3">
      <c r="A207" s="256"/>
      <c r="B207" s="257"/>
      <c r="C207" s="252"/>
      <c r="D207" s="252"/>
      <c r="E207" s="253"/>
    </row>
    <row r="208" spans="1:5" s="255" customFormat="1" x14ac:dyDescent="0.3">
      <c r="A208" s="544">
        <v>3</v>
      </c>
      <c r="B208" s="545" t="s">
        <v>704</v>
      </c>
      <c r="C208" s="252"/>
      <c r="D208" s="252"/>
      <c r="E208" s="253"/>
    </row>
    <row r="209" spans="1:5" s="255" customFormat="1" x14ac:dyDescent="0.3">
      <c r="A209" s="256"/>
      <c r="B209" s="257"/>
      <c r="C209" s="252"/>
      <c r="D209" s="252"/>
      <c r="E209" s="253"/>
    </row>
    <row r="210" spans="1:5" s="255" customFormat="1" x14ac:dyDescent="0.3">
      <c r="A210" s="272"/>
      <c r="B210" s="273" t="s">
        <v>705</v>
      </c>
      <c r="C210" s="274"/>
      <c r="D210" s="274"/>
      <c r="E210" s="275"/>
    </row>
    <row r="211" spans="1:5" s="255" customFormat="1" ht="37.5" x14ac:dyDescent="0.3">
      <c r="A211" s="272"/>
      <c r="B211" s="273" t="s">
        <v>706</v>
      </c>
      <c r="C211" s="274"/>
      <c r="D211" s="274"/>
      <c r="E211" s="275"/>
    </row>
    <row r="212" spans="1:5" s="255" customFormat="1" x14ac:dyDescent="0.3">
      <c r="A212" s="272"/>
      <c r="B212" s="273" t="s">
        <v>707</v>
      </c>
      <c r="C212" s="274"/>
      <c r="D212" s="274"/>
      <c r="E212" s="275"/>
    </row>
    <row r="213" spans="1:5" s="255" customFormat="1" ht="25" x14ac:dyDescent="0.3">
      <c r="A213" s="272"/>
      <c r="B213" s="292" t="s">
        <v>708</v>
      </c>
      <c r="C213" s="274"/>
      <c r="D213" s="274"/>
      <c r="E213" s="275"/>
    </row>
    <row r="214" spans="1:5" s="255" customFormat="1" x14ac:dyDescent="0.3">
      <c r="A214" s="256"/>
      <c r="B214" s="257"/>
      <c r="C214" s="252"/>
      <c r="D214" s="252"/>
      <c r="E214" s="253"/>
    </row>
    <row r="215" spans="1:5" s="255" customFormat="1" x14ac:dyDescent="0.3">
      <c r="A215" s="272"/>
      <c r="B215" s="293" t="s">
        <v>709</v>
      </c>
      <c r="C215" s="274"/>
      <c r="D215" s="274"/>
      <c r="E215" s="275"/>
    </row>
    <row r="216" spans="1:5" s="255" customFormat="1" x14ac:dyDescent="0.3">
      <c r="A216" s="272"/>
      <c r="B216" s="293" t="s">
        <v>710</v>
      </c>
      <c r="C216" s="274"/>
      <c r="D216" s="274"/>
      <c r="E216" s="275"/>
    </row>
    <row r="217" spans="1:5" s="255" customFormat="1" x14ac:dyDescent="0.3">
      <c r="A217" s="256"/>
      <c r="B217" s="257"/>
      <c r="C217" s="252"/>
      <c r="D217" s="252"/>
      <c r="E217" s="253"/>
    </row>
    <row r="218" spans="1:5" s="255" customFormat="1" ht="50" x14ac:dyDescent="0.3">
      <c r="A218" s="286">
        <v>3.1</v>
      </c>
      <c r="B218" s="1274" t="s">
        <v>2072</v>
      </c>
      <c r="C218" s="274" t="s">
        <v>12</v>
      </c>
      <c r="D218" s="274">
        <v>1</v>
      </c>
      <c r="E218" s="275"/>
    </row>
    <row r="219" spans="1:5" s="255" customFormat="1" x14ac:dyDescent="0.3">
      <c r="A219" s="256"/>
      <c r="B219" s="257"/>
      <c r="C219" s="252"/>
      <c r="D219" s="252"/>
      <c r="E219" s="253"/>
    </row>
    <row r="220" spans="1:5" s="255" customFormat="1" ht="25" x14ac:dyDescent="0.3">
      <c r="A220" s="286">
        <v>3.2</v>
      </c>
      <c r="B220" s="292" t="s">
        <v>711</v>
      </c>
      <c r="C220" s="274" t="s">
        <v>12</v>
      </c>
      <c r="D220" s="274">
        <v>1</v>
      </c>
      <c r="E220" s="275"/>
    </row>
    <row r="221" spans="1:5" s="255" customFormat="1" x14ac:dyDescent="0.3">
      <c r="A221" s="256"/>
      <c r="B221" s="257"/>
      <c r="C221" s="252"/>
      <c r="D221" s="252"/>
      <c r="E221" s="253"/>
    </row>
    <row r="222" spans="1:5" s="255" customFormat="1" x14ac:dyDescent="0.3">
      <c r="A222" s="544">
        <v>4</v>
      </c>
      <c r="B222" s="545" t="s">
        <v>712</v>
      </c>
      <c r="C222" s="252"/>
      <c r="D222" s="252"/>
      <c r="E222" s="253"/>
    </row>
    <row r="223" spans="1:5" s="255" customFormat="1" x14ac:dyDescent="0.3">
      <c r="A223" s="256"/>
      <c r="B223" s="257"/>
      <c r="C223" s="252"/>
      <c r="D223" s="252"/>
      <c r="E223" s="253"/>
    </row>
    <row r="224" spans="1:5" s="255" customFormat="1" x14ac:dyDescent="0.3">
      <c r="A224" s="547">
        <v>4.0999999999999996</v>
      </c>
      <c r="B224" s="291" t="s">
        <v>713</v>
      </c>
      <c r="C224" s="274"/>
      <c r="D224" s="274"/>
      <c r="E224" s="275"/>
    </row>
    <row r="225" spans="1:5" s="255" customFormat="1" x14ac:dyDescent="0.3">
      <c r="A225" s="256"/>
      <c r="B225" s="257"/>
      <c r="C225" s="252"/>
      <c r="D225" s="252"/>
      <c r="E225" s="253"/>
    </row>
    <row r="226" spans="1:5" s="255" customFormat="1" ht="37.5" x14ac:dyDescent="0.3">
      <c r="A226" s="272"/>
      <c r="B226" s="294" t="s">
        <v>252</v>
      </c>
      <c r="C226" s="295"/>
      <c r="D226" s="296"/>
      <c r="E226" s="275"/>
    </row>
    <row r="227" spans="1:5" s="255" customFormat="1" x14ac:dyDescent="0.3">
      <c r="A227" s="256"/>
      <c r="B227" s="257"/>
      <c r="C227" s="252"/>
      <c r="D227" s="252"/>
      <c r="E227" s="253"/>
    </row>
    <row r="228" spans="1:5" s="255" customFormat="1" ht="37.5" x14ac:dyDescent="0.3">
      <c r="A228" s="272"/>
      <c r="B228" s="294" t="s">
        <v>714</v>
      </c>
      <c r="C228" s="295"/>
      <c r="D228" s="295"/>
      <c r="E228" s="275"/>
    </row>
    <row r="229" spans="1:5" s="255" customFormat="1" x14ac:dyDescent="0.3">
      <c r="A229" s="256"/>
      <c r="B229" s="257"/>
      <c r="C229" s="252"/>
      <c r="D229" s="252"/>
      <c r="E229" s="253"/>
    </row>
    <row r="230" spans="1:5" s="255" customFormat="1" ht="14.5" x14ac:dyDescent="0.3">
      <c r="A230" s="267" t="s">
        <v>715</v>
      </c>
      <c r="B230" s="261" t="s">
        <v>255</v>
      </c>
      <c r="C230" s="259" t="s">
        <v>14</v>
      </c>
      <c r="D230" s="259">
        <v>35</v>
      </c>
      <c r="E230" s="253"/>
    </row>
    <row r="231" spans="1:5" s="255" customFormat="1" x14ac:dyDescent="0.3">
      <c r="A231" s="256"/>
      <c r="B231" s="257"/>
      <c r="C231" s="252"/>
      <c r="D231" s="252"/>
      <c r="E231" s="253"/>
    </row>
    <row r="232" spans="1:5" s="255" customFormat="1" ht="13.5" thickBot="1" x14ac:dyDescent="0.35">
      <c r="A232" s="1895" t="s">
        <v>52</v>
      </c>
      <c r="B232" s="1896"/>
      <c r="C232" s="1896"/>
      <c r="D232" s="1896"/>
      <c r="E232" s="1897"/>
    </row>
    <row r="233" spans="1:5" s="255" customFormat="1" ht="14.5" x14ac:dyDescent="0.3">
      <c r="A233" s="267" t="s">
        <v>716</v>
      </c>
      <c r="B233" s="261" t="s">
        <v>256</v>
      </c>
      <c r="C233" s="259" t="s">
        <v>14</v>
      </c>
      <c r="D233" s="259">
        <v>25</v>
      </c>
      <c r="E233" s="253"/>
    </row>
    <row r="234" spans="1:5" s="255" customFormat="1" x14ac:dyDescent="0.3">
      <c r="A234" s="297"/>
      <c r="B234" s="298"/>
      <c r="C234" s="299"/>
      <c r="D234" s="299"/>
      <c r="E234" s="1275"/>
    </row>
    <row r="235" spans="1:5" s="255" customFormat="1" ht="25" x14ac:dyDescent="0.3">
      <c r="A235" s="288" t="s">
        <v>717</v>
      </c>
      <c r="B235" s="543" t="s">
        <v>718</v>
      </c>
      <c r="C235" s="301" t="s">
        <v>14</v>
      </c>
      <c r="D235" s="301">
        <v>6</v>
      </c>
      <c r="E235" s="1276"/>
    </row>
    <row r="236" spans="1:5" s="255" customFormat="1" x14ac:dyDescent="0.3">
      <c r="A236" s="256"/>
      <c r="B236" s="257"/>
      <c r="C236" s="252"/>
      <c r="D236" s="252"/>
      <c r="E236" s="1276"/>
    </row>
    <row r="237" spans="1:5" s="255" customFormat="1" ht="14.5" x14ac:dyDescent="0.3">
      <c r="A237" s="267" t="s">
        <v>719</v>
      </c>
      <c r="B237" s="261" t="s">
        <v>720</v>
      </c>
      <c r="C237" s="259" t="s">
        <v>14</v>
      </c>
      <c r="D237" s="259">
        <v>9</v>
      </c>
      <c r="E237" s="1276"/>
    </row>
    <row r="238" spans="1:5" s="255" customFormat="1" x14ac:dyDescent="0.3">
      <c r="A238" s="256"/>
      <c r="B238" s="257"/>
      <c r="C238" s="252"/>
      <c r="D238" s="252"/>
      <c r="E238" s="1276"/>
    </row>
    <row r="239" spans="1:5" s="255" customFormat="1" ht="14.5" x14ac:dyDescent="0.3">
      <c r="A239" s="267" t="s">
        <v>721</v>
      </c>
      <c r="B239" s="261" t="s">
        <v>722</v>
      </c>
      <c r="C239" s="259" t="s">
        <v>14</v>
      </c>
      <c r="D239" s="259">
        <v>4</v>
      </c>
      <c r="E239" s="1276"/>
    </row>
    <row r="240" spans="1:5" s="255" customFormat="1" x14ac:dyDescent="0.3">
      <c r="A240" s="256"/>
      <c r="B240" s="257"/>
      <c r="C240" s="252"/>
      <c r="D240" s="252"/>
      <c r="E240" s="266"/>
    </row>
    <row r="241" spans="1:5" s="255" customFormat="1" x14ac:dyDescent="0.3">
      <c r="A241" s="547">
        <v>4.2</v>
      </c>
      <c r="B241" s="302" t="s">
        <v>723</v>
      </c>
      <c r="C241" s="303"/>
      <c r="D241" s="304"/>
      <c r="E241" s="275"/>
    </row>
    <row r="242" spans="1:5" s="255" customFormat="1" x14ac:dyDescent="0.3">
      <c r="A242" s="256"/>
      <c r="B242" s="257"/>
      <c r="C242" s="252"/>
      <c r="D242" s="252"/>
      <c r="E242" s="253"/>
    </row>
    <row r="243" spans="1:5" s="255" customFormat="1" x14ac:dyDescent="0.3">
      <c r="A243" s="272"/>
      <c r="B243" s="305" t="s">
        <v>268</v>
      </c>
      <c r="C243" s="306"/>
      <c r="D243" s="304"/>
      <c r="E243" s="275"/>
    </row>
    <row r="244" spans="1:5" s="255" customFormat="1" x14ac:dyDescent="0.3">
      <c r="A244" s="256"/>
      <c r="B244" s="257"/>
      <c r="C244" s="252"/>
      <c r="D244" s="252"/>
      <c r="E244" s="253"/>
    </row>
    <row r="245" spans="1:5" s="255" customFormat="1" ht="25" x14ac:dyDescent="0.3">
      <c r="A245" s="272" t="s">
        <v>724</v>
      </c>
      <c r="B245" s="307" t="s">
        <v>725</v>
      </c>
      <c r="C245" s="306" t="s">
        <v>15</v>
      </c>
      <c r="D245" s="304">
        <v>32</v>
      </c>
      <c r="E245" s="275"/>
    </row>
    <row r="246" spans="1:5" s="255" customFormat="1" x14ac:dyDescent="0.3">
      <c r="A246" s="256"/>
      <c r="B246" s="257"/>
      <c r="C246" s="252"/>
      <c r="D246" s="252"/>
      <c r="E246" s="253"/>
    </row>
    <row r="247" spans="1:5" s="255" customFormat="1" ht="26" x14ac:dyDescent="0.3">
      <c r="A247" s="272"/>
      <c r="B247" s="308" t="s">
        <v>726</v>
      </c>
      <c r="C247" s="306"/>
      <c r="D247" s="304"/>
      <c r="E247" s="275"/>
    </row>
    <row r="248" spans="1:5" s="255" customFormat="1" x14ac:dyDescent="0.3">
      <c r="A248" s="272"/>
      <c r="B248" s="309"/>
      <c r="C248" s="306"/>
      <c r="D248" s="304"/>
      <c r="E248" s="275"/>
    </row>
    <row r="249" spans="1:5" s="255" customFormat="1" x14ac:dyDescent="0.3">
      <c r="A249" s="256"/>
      <c r="B249" s="257"/>
      <c r="C249" s="252"/>
      <c r="D249" s="252"/>
      <c r="E249" s="253"/>
    </row>
    <row r="250" spans="1:5" s="255" customFormat="1" ht="14.5" x14ac:dyDescent="0.3">
      <c r="A250" s="267" t="s">
        <v>727</v>
      </c>
      <c r="B250" s="261" t="s">
        <v>728</v>
      </c>
      <c r="C250" s="259" t="s">
        <v>14</v>
      </c>
      <c r="D250" s="259">
        <v>16</v>
      </c>
      <c r="E250" s="253"/>
    </row>
    <row r="251" spans="1:5" s="255" customFormat="1" x14ac:dyDescent="0.3">
      <c r="A251" s="256"/>
      <c r="B251" s="257"/>
      <c r="C251" s="252"/>
      <c r="D251" s="252"/>
      <c r="E251" s="253"/>
    </row>
    <row r="252" spans="1:5" s="255" customFormat="1" ht="14.5" x14ac:dyDescent="0.3">
      <c r="A252" s="267" t="s">
        <v>729</v>
      </c>
      <c r="B252" s="261" t="s">
        <v>181</v>
      </c>
      <c r="C252" s="259" t="s">
        <v>14</v>
      </c>
      <c r="D252" s="259">
        <v>4</v>
      </c>
      <c r="E252" s="253"/>
    </row>
    <row r="253" spans="1:5" s="255" customFormat="1" x14ac:dyDescent="0.3">
      <c r="A253" s="256"/>
      <c r="B253" s="257"/>
      <c r="C253" s="252"/>
      <c r="D253" s="252"/>
      <c r="E253" s="253"/>
    </row>
    <row r="254" spans="1:5" s="255" customFormat="1" x14ac:dyDescent="0.3">
      <c r="A254" s="547">
        <v>4.3</v>
      </c>
      <c r="B254" s="302" t="s">
        <v>64</v>
      </c>
      <c r="C254" s="303"/>
      <c r="D254" s="304"/>
      <c r="E254" s="275"/>
    </row>
    <row r="255" spans="1:5" s="255" customFormat="1" x14ac:dyDescent="0.3">
      <c r="A255" s="256"/>
      <c r="B255" s="257"/>
      <c r="C255" s="252"/>
      <c r="D255" s="252"/>
      <c r="E255" s="253"/>
    </row>
    <row r="256" spans="1:5" s="255" customFormat="1" ht="39" x14ac:dyDescent="0.3">
      <c r="A256" s="272"/>
      <c r="B256" s="310" t="s">
        <v>730</v>
      </c>
      <c r="C256" s="306"/>
      <c r="D256" s="304"/>
      <c r="E256" s="275"/>
    </row>
    <row r="257" spans="1:6" s="255" customFormat="1" x14ac:dyDescent="0.3">
      <c r="A257" s="256"/>
      <c r="B257" s="257"/>
      <c r="C257" s="252"/>
      <c r="D257" s="252"/>
      <c r="E257" s="253"/>
    </row>
    <row r="258" spans="1:6" s="255" customFormat="1" x14ac:dyDescent="0.3">
      <c r="A258" s="267" t="s">
        <v>731</v>
      </c>
      <c r="B258" s="261" t="s">
        <v>114</v>
      </c>
      <c r="C258" s="259" t="s">
        <v>69</v>
      </c>
      <c r="D258" s="259">
        <v>2400</v>
      </c>
      <c r="E258" s="253"/>
    </row>
    <row r="259" spans="1:6" s="255" customFormat="1" x14ac:dyDescent="0.3">
      <c r="A259" s="256"/>
      <c r="B259" s="257"/>
      <c r="C259" s="252"/>
      <c r="D259" s="252"/>
      <c r="E259" s="253"/>
    </row>
    <row r="260" spans="1:6" s="255" customFormat="1" x14ac:dyDescent="0.3">
      <c r="A260" s="547">
        <v>4.4000000000000004</v>
      </c>
      <c r="B260" s="302" t="s">
        <v>70</v>
      </c>
      <c r="C260" s="303"/>
      <c r="D260" s="304"/>
      <c r="E260" s="275"/>
    </row>
    <row r="261" spans="1:6" s="255" customFormat="1" x14ac:dyDescent="0.3">
      <c r="A261" s="256"/>
      <c r="B261" s="257"/>
      <c r="C261" s="252"/>
      <c r="D261" s="252"/>
      <c r="E261" s="253"/>
    </row>
    <row r="262" spans="1:6" s="255" customFormat="1" ht="25" x14ac:dyDescent="0.3">
      <c r="A262" s="272"/>
      <c r="B262" s="305" t="s">
        <v>732</v>
      </c>
      <c r="C262" s="306"/>
      <c r="D262" s="304"/>
      <c r="E262" s="275"/>
    </row>
    <row r="263" spans="1:6" s="255" customFormat="1" x14ac:dyDescent="0.3">
      <c r="A263" s="256"/>
      <c r="B263" s="257"/>
      <c r="C263" s="252"/>
      <c r="D263" s="252"/>
      <c r="E263" s="253"/>
    </row>
    <row r="264" spans="1:6" s="255" customFormat="1" x14ac:dyDescent="0.3">
      <c r="A264" s="272"/>
      <c r="B264" s="311" t="s">
        <v>297</v>
      </c>
      <c r="C264" s="306"/>
      <c r="D264" s="304"/>
      <c r="E264" s="275"/>
    </row>
    <row r="265" spans="1:6" s="255" customFormat="1" x14ac:dyDescent="0.3">
      <c r="A265" s="256"/>
      <c r="B265" s="257"/>
      <c r="C265" s="252"/>
      <c r="D265" s="252"/>
      <c r="E265" s="253"/>
    </row>
    <row r="266" spans="1:6" s="255" customFormat="1" ht="14.5" x14ac:dyDescent="0.3">
      <c r="A266" s="267" t="s">
        <v>733</v>
      </c>
      <c r="B266" s="261" t="s">
        <v>734</v>
      </c>
      <c r="C266" s="259" t="s">
        <v>15</v>
      </c>
      <c r="D266" s="259">
        <v>24</v>
      </c>
      <c r="E266" s="253"/>
    </row>
    <row r="267" spans="1:6" s="255" customFormat="1" x14ac:dyDescent="0.3">
      <c r="A267" s="256"/>
      <c r="B267" s="261"/>
      <c r="C267" s="252"/>
      <c r="D267" s="252"/>
      <c r="E267" s="253"/>
    </row>
    <row r="268" spans="1:6" s="255" customFormat="1" ht="14.5" x14ac:dyDescent="0.3">
      <c r="A268" s="267" t="s">
        <v>735</v>
      </c>
      <c r="B268" s="261" t="s">
        <v>736</v>
      </c>
      <c r="C268" s="259" t="s">
        <v>15</v>
      </c>
      <c r="D268" s="259">
        <v>18</v>
      </c>
      <c r="E268" s="253"/>
    </row>
    <row r="269" spans="1:6" x14ac:dyDescent="0.3">
      <c r="A269" s="312"/>
      <c r="B269" s="313"/>
      <c r="C269" s="314"/>
      <c r="D269" s="315"/>
      <c r="E269" s="253"/>
      <c r="F269" s="316"/>
    </row>
    <row r="270" spans="1:6" s="103" customFormat="1" ht="13.5" thickBot="1" x14ac:dyDescent="0.35">
      <c r="A270" s="1884" t="s">
        <v>52</v>
      </c>
      <c r="B270" s="1885"/>
      <c r="C270" s="1885"/>
      <c r="D270" s="1885"/>
      <c r="E270" s="1886"/>
      <c r="F270" s="317"/>
    </row>
    <row r="271" spans="1:6" x14ac:dyDescent="0.3">
      <c r="A271" s="318"/>
      <c r="B271" s="318"/>
      <c r="C271" s="319"/>
      <c r="D271" s="320"/>
      <c r="E271" s="321"/>
      <c r="F271" s="321"/>
    </row>
  </sheetData>
  <mergeCells count="16">
    <mergeCell ref="I4:M4"/>
    <mergeCell ref="A1:F1"/>
    <mergeCell ref="A3:F3"/>
    <mergeCell ref="A5:F5"/>
    <mergeCell ref="A270:E270"/>
    <mergeCell ref="A142:D142"/>
    <mergeCell ref="F7:F8"/>
    <mergeCell ref="A48:E48"/>
    <mergeCell ref="A93:E93"/>
    <mergeCell ref="A187:E187"/>
    <mergeCell ref="A232:E232"/>
    <mergeCell ref="A7:A8"/>
    <mergeCell ref="B7:B8"/>
    <mergeCell ref="C7:C8"/>
    <mergeCell ref="D7:D8"/>
    <mergeCell ref="E7:E8"/>
  </mergeCells>
  <pageMargins left="0.7" right="0.4" top="0.7" bottom="0.5" header="0.3" footer="0.35"/>
  <pageSetup paperSize="9" scale="80" fitToWidth="0" fitToHeight="0" orientation="portrait" horizontalDpi="4294967293" verticalDpi="4294967293" r:id="rId1"/>
  <headerFooter alignWithMargins="0">
    <oddFooter>&amp;CPage &amp;P of &amp;N&amp;RBill No. 3.7</oddFooter>
  </headerFooter>
  <rowBreaks count="5" manualBreakCount="5">
    <brk id="48" max="5" man="1"/>
    <brk id="93" max="16383" man="1"/>
    <brk id="142" max="5" man="1"/>
    <brk id="187" max="5" man="1"/>
    <brk id="232" max="5" man="1"/>
  </rowBreaks>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167"/>
  <sheetViews>
    <sheetView tabSelected="1" view="pageBreakPreview" topLeftCell="A115" zoomScaleSheetLayoutView="100" workbookViewId="0">
      <selection activeCell="B15" sqref="B15"/>
    </sheetView>
  </sheetViews>
  <sheetFormatPr defaultRowHeight="13" x14ac:dyDescent="0.3"/>
  <cols>
    <col min="1" max="1" width="8.81640625" style="1236" customWidth="1"/>
    <col min="2" max="2" width="52.81640625" style="1237" customWidth="1"/>
    <col min="3" max="3" width="6.1796875" style="1238" customWidth="1"/>
    <col min="4" max="4" width="12.26953125" style="1238" bestFit="1" customWidth="1"/>
    <col min="5" max="5" width="13.7265625" style="1147" customWidth="1"/>
    <col min="6" max="6" width="15.81640625" style="1252" customWidth="1"/>
    <col min="7" max="7" width="9.1796875" style="1147"/>
    <col min="8" max="8" width="12.54296875" style="1171" bestFit="1" customWidth="1"/>
    <col min="9" max="256" width="9.1796875" style="1147"/>
    <col min="257" max="257" width="10.1796875" style="1147" customWidth="1"/>
    <col min="258" max="258" width="56.26953125" style="1147" customWidth="1"/>
    <col min="259" max="259" width="6.1796875" style="1147" customWidth="1"/>
    <col min="260" max="260" width="10.26953125" style="1147" bestFit="1" customWidth="1"/>
    <col min="261" max="261" width="7.1796875" style="1147" customWidth="1"/>
    <col min="262" max="262" width="13.26953125" style="1147" customWidth="1"/>
    <col min="263" max="263" width="9.1796875" style="1147"/>
    <col min="264" max="264" width="12.54296875" style="1147" bestFit="1" customWidth="1"/>
    <col min="265" max="512" width="9.1796875" style="1147"/>
    <col min="513" max="513" width="10.1796875" style="1147" customWidth="1"/>
    <col min="514" max="514" width="56.26953125" style="1147" customWidth="1"/>
    <col min="515" max="515" width="6.1796875" style="1147" customWidth="1"/>
    <col min="516" max="516" width="10.26953125" style="1147" bestFit="1" customWidth="1"/>
    <col min="517" max="517" width="7.1796875" style="1147" customWidth="1"/>
    <col min="518" max="518" width="13.26953125" style="1147" customWidth="1"/>
    <col min="519" max="519" width="9.1796875" style="1147"/>
    <col min="520" max="520" width="12.54296875" style="1147" bestFit="1" customWidth="1"/>
    <col min="521" max="768" width="9.1796875" style="1147"/>
    <col min="769" max="769" width="10.1796875" style="1147" customWidth="1"/>
    <col min="770" max="770" width="56.26953125" style="1147" customWidth="1"/>
    <col min="771" max="771" width="6.1796875" style="1147" customWidth="1"/>
    <col min="772" max="772" width="10.26953125" style="1147" bestFit="1" customWidth="1"/>
    <col min="773" max="773" width="7.1796875" style="1147" customWidth="1"/>
    <col min="774" max="774" width="13.26953125" style="1147" customWidth="1"/>
    <col min="775" max="775" width="9.1796875" style="1147"/>
    <col min="776" max="776" width="12.54296875" style="1147" bestFit="1" customWidth="1"/>
    <col min="777" max="1024" width="9.1796875" style="1147"/>
    <col min="1025" max="1025" width="10.1796875" style="1147" customWidth="1"/>
    <col min="1026" max="1026" width="56.26953125" style="1147" customWidth="1"/>
    <col min="1027" max="1027" width="6.1796875" style="1147" customWidth="1"/>
    <col min="1028" max="1028" width="10.26953125" style="1147" bestFit="1" customWidth="1"/>
    <col min="1029" max="1029" width="7.1796875" style="1147" customWidth="1"/>
    <col min="1030" max="1030" width="13.26953125" style="1147" customWidth="1"/>
    <col min="1031" max="1031" width="9.1796875" style="1147"/>
    <col min="1032" max="1032" width="12.54296875" style="1147" bestFit="1" customWidth="1"/>
    <col min="1033" max="1280" width="9.1796875" style="1147"/>
    <col min="1281" max="1281" width="10.1796875" style="1147" customWidth="1"/>
    <col min="1282" max="1282" width="56.26953125" style="1147" customWidth="1"/>
    <col min="1283" max="1283" width="6.1796875" style="1147" customWidth="1"/>
    <col min="1284" max="1284" width="10.26953125" style="1147" bestFit="1" customWidth="1"/>
    <col min="1285" max="1285" width="7.1796875" style="1147" customWidth="1"/>
    <col min="1286" max="1286" width="13.26953125" style="1147" customWidth="1"/>
    <col min="1287" max="1287" width="9.1796875" style="1147"/>
    <col min="1288" max="1288" width="12.54296875" style="1147" bestFit="1" customWidth="1"/>
    <col min="1289" max="1536" width="9.1796875" style="1147"/>
    <col min="1537" max="1537" width="10.1796875" style="1147" customWidth="1"/>
    <col min="1538" max="1538" width="56.26953125" style="1147" customWidth="1"/>
    <col min="1539" max="1539" width="6.1796875" style="1147" customWidth="1"/>
    <col min="1540" max="1540" width="10.26953125" style="1147" bestFit="1" customWidth="1"/>
    <col min="1541" max="1541" width="7.1796875" style="1147" customWidth="1"/>
    <col min="1542" max="1542" width="13.26953125" style="1147" customWidth="1"/>
    <col min="1543" max="1543" width="9.1796875" style="1147"/>
    <col min="1544" max="1544" width="12.54296875" style="1147" bestFit="1" customWidth="1"/>
    <col min="1545" max="1792" width="9.1796875" style="1147"/>
    <col min="1793" max="1793" width="10.1796875" style="1147" customWidth="1"/>
    <col min="1794" max="1794" width="56.26953125" style="1147" customWidth="1"/>
    <col min="1795" max="1795" width="6.1796875" style="1147" customWidth="1"/>
    <col min="1796" max="1796" width="10.26953125" style="1147" bestFit="1" customWidth="1"/>
    <col min="1797" max="1797" width="7.1796875" style="1147" customWidth="1"/>
    <col min="1798" max="1798" width="13.26953125" style="1147" customWidth="1"/>
    <col min="1799" max="1799" width="9.1796875" style="1147"/>
    <col min="1800" max="1800" width="12.54296875" style="1147" bestFit="1" customWidth="1"/>
    <col min="1801" max="2048" width="9.1796875" style="1147"/>
    <col min="2049" max="2049" width="10.1796875" style="1147" customWidth="1"/>
    <col min="2050" max="2050" width="56.26953125" style="1147" customWidth="1"/>
    <col min="2051" max="2051" width="6.1796875" style="1147" customWidth="1"/>
    <col min="2052" max="2052" width="10.26953125" style="1147" bestFit="1" customWidth="1"/>
    <col min="2053" max="2053" width="7.1796875" style="1147" customWidth="1"/>
    <col min="2054" max="2054" width="13.26953125" style="1147" customWidth="1"/>
    <col min="2055" max="2055" width="9.1796875" style="1147"/>
    <col min="2056" max="2056" width="12.54296875" style="1147" bestFit="1" customWidth="1"/>
    <col min="2057" max="2304" width="9.1796875" style="1147"/>
    <col min="2305" max="2305" width="10.1796875" style="1147" customWidth="1"/>
    <col min="2306" max="2306" width="56.26953125" style="1147" customWidth="1"/>
    <col min="2307" max="2307" width="6.1796875" style="1147" customWidth="1"/>
    <col min="2308" max="2308" width="10.26953125" style="1147" bestFit="1" customWidth="1"/>
    <col min="2309" max="2309" width="7.1796875" style="1147" customWidth="1"/>
    <col min="2310" max="2310" width="13.26953125" style="1147" customWidth="1"/>
    <col min="2311" max="2311" width="9.1796875" style="1147"/>
    <col min="2312" max="2312" width="12.54296875" style="1147" bestFit="1" customWidth="1"/>
    <col min="2313" max="2560" width="9.1796875" style="1147"/>
    <col min="2561" max="2561" width="10.1796875" style="1147" customWidth="1"/>
    <col min="2562" max="2562" width="56.26953125" style="1147" customWidth="1"/>
    <col min="2563" max="2563" width="6.1796875" style="1147" customWidth="1"/>
    <col min="2564" max="2564" width="10.26953125" style="1147" bestFit="1" customWidth="1"/>
    <col min="2565" max="2565" width="7.1796875" style="1147" customWidth="1"/>
    <col min="2566" max="2566" width="13.26953125" style="1147" customWidth="1"/>
    <col min="2567" max="2567" width="9.1796875" style="1147"/>
    <col min="2568" max="2568" width="12.54296875" style="1147" bestFit="1" customWidth="1"/>
    <col min="2569" max="2816" width="9.1796875" style="1147"/>
    <col min="2817" max="2817" width="10.1796875" style="1147" customWidth="1"/>
    <col min="2818" max="2818" width="56.26953125" style="1147" customWidth="1"/>
    <col min="2819" max="2819" width="6.1796875" style="1147" customWidth="1"/>
    <col min="2820" max="2820" width="10.26953125" style="1147" bestFit="1" customWidth="1"/>
    <col min="2821" max="2821" width="7.1796875" style="1147" customWidth="1"/>
    <col min="2822" max="2822" width="13.26953125" style="1147" customWidth="1"/>
    <col min="2823" max="2823" width="9.1796875" style="1147"/>
    <col min="2824" max="2824" width="12.54296875" style="1147" bestFit="1" customWidth="1"/>
    <col min="2825" max="3072" width="9.1796875" style="1147"/>
    <col min="3073" max="3073" width="10.1796875" style="1147" customWidth="1"/>
    <col min="3074" max="3074" width="56.26953125" style="1147" customWidth="1"/>
    <col min="3075" max="3075" width="6.1796875" style="1147" customWidth="1"/>
    <col min="3076" max="3076" width="10.26953125" style="1147" bestFit="1" customWidth="1"/>
    <col min="3077" max="3077" width="7.1796875" style="1147" customWidth="1"/>
    <col min="3078" max="3078" width="13.26953125" style="1147" customWidth="1"/>
    <col min="3079" max="3079" width="9.1796875" style="1147"/>
    <col min="3080" max="3080" width="12.54296875" style="1147" bestFit="1" customWidth="1"/>
    <col min="3081" max="3328" width="9.1796875" style="1147"/>
    <col min="3329" max="3329" width="10.1796875" style="1147" customWidth="1"/>
    <col min="3330" max="3330" width="56.26953125" style="1147" customWidth="1"/>
    <col min="3331" max="3331" width="6.1796875" style="1147" customWidth="1"/>
    <col min="3332" max="3332" width="10.26953125" style="1147" bestFit="1" customWidth="1"/>
    <col min="3333" max="3333" width="7.1796875" style="1147" customWidth="1"/>
    <col min="3334" max="3334" width="13.26953125" style="1147" customWidth="1"/>
    <col min="3335" max="3335" width="9.1796875" style="1147"/>
    <col min="3336" max="3336" width="12.54296875" style="1147" bestFit="1" customWidth="1"/>
    <col min="3337" max="3584" width="9.1796875" style="1147"/>
    <col min="3585" max="3585" width="10.1796875" style="1147" customWidth="1"/>
    <col min="3586" max="3586" width="56.26953125" style="1147" customWidth="1"/>
    <col min="3587" max="3587" width="6.1796875" style="1147" customWidth="1"/>
    <col min="3588" max="3588" width="10.26953125" style="1147" bestFit="1" customWidth="1"/>
    <col min="3589" max="3589" width="7.1796875" style="1147" customWidth="1"/>
    <col min="3590" max="3590" width="13.26953125" style="1147" customWidth="1"/>
    <col min="3591" max="3591" width="9.1796875" style="1147"/>
    <col min="3592" max="3592" width="12.54296875" style="1147" bestFit="1" customWidth="1"/>
    <col min="3593" max="3840" width="9.1796875" style="1147"/>
    <col min="3841" max="3841" width="10.1796875" style="1147" customWidth="1"/>
    <col min="3842" max="3842" width="56.26953125" style="1147" customWidth="1"/>
    <col min="3843" max="3843" width="6.1796875" style="1147" customWidth="1"/>
    <col min="3844" max="3844" width="10.26953125" style="1147" bestFit="1" customWidth="1"/>
    <col min="3845" max="3845" width="7.1796875" style="1147" customWidth="1"/>
    <col min="3846" max="3846" width="13.26953125" style="1147" customWidth="1"/>
    <col min="3847" max="3847" width="9.1796875" style="1147"/>
    <col min="3848" max="3848" width="12.54296875" style="1147" bestFit="1" customWidth="1"/>
    <col min="3849" max="4096" width="9.1796875" style="1147"/>
    <col min="4097" max="4097" width="10.1796875" style="1147" customWidth="1"/>
    <col min="4098" max="4098" width="56.26953125" style="1147" customWidth="1"/>
    <col min="4099" max="4099" width="6.1796875" style="1147" customWidth="1"/>
    <col min="4100" max="4100" width="10.26953125" style="1147" bestFit="1" customWidth="1"/>
    <col min="4101" max="4101" width="7.1796875" style="1147" customWidth="1"/>
    <col min="4102" max="4102" width="13.26953125" style="1147" customWidth="1"/>
    <col min="4103" max="4103" width="9.1796875" style="1147"/>
    <col min="4104" max="4104" width="12.54296875" style="1147" bestFit="1" customWidth="1"/>
    <col min="4105" max="4352" width="9.1796875" style="1147"/>
    <col min="4353" max="4353" width="10.1796875" style="1147" customWidth="1"/>
    <col min="4354" max="4354" width="56.26953125" style="1147" customWidth="1"/>
    <col min="4355" max="4355" width="6.1796875" style="1147" customWidth="1"/>
    <col min="4356" max="4356" width="10.26953125" style="1147" bestFit="1" customWidth="1"/>
    <col min="4357" max="4357" width="7.1796875" style="1147" customWidth="1"/>
    <col min="4358" max="4358" width="13.26953125" style="1147" customWidth="1"/>
    <col min="4359" max="4359" width="9.1796875" style="1147"/>
    <col min="4360" max="4360" width="12.54296875" style="1147" bestFit="1" customWidth="1"/>
    <col min="4361" max="4608" width="9.1796875" style="1147"/>
    <col min="4609" max="4609" width="10.1796875" style="1147" customWidth="1"/>
    <col min="4610" max="4610" width="56.26953125" style="1147" customWidth="1"/>
    <col min="4611" max="4611" width="6.1796875" style="1147" customWidth="1"/>
    <col min="4612" max="4612" width="10.26953125" style="1147" bestFit="1" customWidth="1"/>
    <col min="4613" max="4613" width="7.1796875" style="1147" customWidth="1"/>
    <col min="4614" max="4614" width="13.26953125" style="1147" customWidth="1"/>
    <col min="4615" max="4615" width="9.1796875" style="1147"/>
    <col min="4616" max="4616" width="12.54296875" style="1147" bestFit="1" customWidth="1"/>
    <col min="4617" max="4864" width="9.1796875" style="1147"/>
    <col min="4865" max="4865" width="10.1796875" style="1147" customWidth="1"/>
    <col min="4866" max="4866" width="56.26953125" style="1147" customWidth="1"/>
    <col min="4867" max="4867" width="6.1796875" style="1147" customWidth="1"/>
    <col min="4868" max="4868" width="10.26953125" style="1147" bestFit="1" customWidth="1"/>
    <col min="4869" max="4869" width="7.1796875" style="1147" customWidth="1"/>
    <col min="4870" max="4870" width="13.26953125" style="1147" customWidth="1"/>
    <col min="4871" max="4871" width="9.1796875" style="1147"/>
    <col min="4872" max="4872" width="12.54296875" style="1147" bestFit="1" customWidth="1"/>
    <col min="4873" max="5120" width="9.1796875" style="1147"/>
    <col min="5121" max="5121" width="10.1796875" style="1147" customWidth="1"/>
    <col min="5122" max="5122" width="56.26953125" style="1147" customWidth="1"/>
    <col min="5123" max="5123" width="6.1796875" style="1147" customWidth="1"/>
    <col min="5124" max="5124" width="10.26953125" style="1147" bestFit="1" customWidth="1"/>
    <col min="5125" max="5125" width="7.1796875" style="1147" customWidth="1"/>
    <col min="5126" max="5126" width="13.26953125" style="1147" customWidth="1"/>
    <col min="5127" max="5127" width="9.1796875" style="1147"/>
    <col min="5128" max="5128" width="12.54296875" style="1147" bestFit="1" customWidth="1"/>
    <col min="5129" max="5376" width="9.1796875" style="1147"/>
    <col min="5377" max="5377" width="10.1796875" style="1147" customWidth="1"/>
    <col min="5378" max="5378" width="56.26953125" style="1147" customWidth="1"/>
    <col min="5379" max="5379" width="6.1796875" style="1147" customWidth="1"/>
    <col min="5380" max="5380" width="10.26953125" style="1147" bestFit="1" customWidth="1"/>
    <col min="5381" max="5381" width="7.1796875" style="1147" customWidth="1"/>
    <col min="5382" max="5382" width="13.26953125" style="1147" customWidth="1"/>
    <col min="5383" max="5383" width="9.1796875" style="1147"/>
    <col min="5384" max="5384" width="12.54296875" style="1147" bestFit="1" customWidth="1"/>
    <col min="5385" max="5632" width="9.1796875" style="1147"/>
    <col min="5633" max="5633" width="10.1796875" style="1147" customWidth="1"/>
    <col min="5634" max="5634" width="56.26953125" style="1147" customWidth="1"/>
    <col min="5635" max="5635" width="6.1796875" style="1147" customWidth="1"/>
    <col min="5636" max="5636" width="10.26953125" style="1147" bestFit="1" customWidth="1"/>
    <col min="5637" max="5637" width="7.1796875" style="1147" customWidth="1"/>
    <col min="5638" max="5638" width="13.26953125" style="1147" customWidth="1"/>
    <col min="5639" max="5639" width="9.1796875" style="1147"/>
    <col min="5640" max="5640" width="12.54296875" style="1147" bestFit="1" customWidth="1"/>
    <col min="5641" max="5888" width="9.1796875" style="1147"/>
    <col min="5889" max="5889" width="10.1796875" style="1147" customWidth="1"/>
    <col min="5890" max="5890" width="56.26953125" style="1147" customWidth="1"/>
    <col min="5891" max="5891" width="6.1796875" style="1147" customWidth="1"/>
    <col min="5892" max="5892" width="10.26953125" style="1147" bestFit="1" customWidth="1"/>
    <col min="5893" max="5893" width="7.1796875" style="1147" customWidth="1"/>
    <col min="5894" max="5894" width="13.26953125" style="1147" customWidth="1"/>
    <col min="5895" max="5895" width="9.1796875" style="1147"/>
    <col min="5896" max="5896" width="12.54296875" style="1147" bestFit="1" customWidth="1"/>
    <col min="5897" max="6144" width="9.1796875" style="1147"/>
    <col min="6145" max="6145" width="10.1796875" style="1147" customWidth="1"/>
    <col min="6146" max="6146" width="56.26953125" style="1147" customWidth="1"/>
    <col min="6147" max="6147" width="6.1796875" style="1147" customWidth="1"/>
    <col min="6148" max="6148" width="10.26953125" style="1147" bestFit="1" customWidth="1"/>
    <col min="6149" max="6149" width="7.1796875" style="1147" customWidth="1"/>
    <col min="6150" max="6150" width="13.26953125" style="1147" customWidth="1"/>
    <col min="6151" max="6151" width="9.1796875" style="1147"/>
    <col min="6152" max="6152" width="12.54296875" style="1147" bestFit="1" customWidth="1"/>
    <col min="6153" max="6400" width="9.1796875" style="1147"/>
    <col min="6401" max="6401" width="10.1796875" style="1147" customWidth="1"/>
    <col min="6402" max="6402" width="56.26953125" style="1147" customWidth="1"/>
    <col min="6403" max="6403" width="6.1796875" style="1147" customWidth="1"/>
    <col min="6404" max="6404" width="10.26953125" style="1147" bestFit="1" customWidth="1"/>
    <col min="6405" max="6405" width="7.1796875" style="1147" customWidth="1"/>
    <col min="6406" max="6406" width="13.26953125" style="1147" customWidth="1"/>
    <col min="6407" max="6407" width="9.1796875" style="1147"/>
    <col min="6408" max="6408" width="12.54296875" style="1147" bestFit="1" customWidth="1"/>
    <col min="6409" max="6656" width="9.1796875" style="1147"/>
    <col min="6657" max="6657" width="10.1796875" style="1147" customWidth="1"/>
    <col min="6658" max="6658" width="56.26953125" style="1147" customWidth="1"/>
    <col min="6659" max="6659" width="6.1796875" style="1147" customWidth="1"/>
    <col min="6660" max="6660" width="10.26953125" style="1147" bestFit="1" customWidth="1"/>
    <col min="6661" max="6661" width="7.1796875" style="1147" customWidth="1"/>
    <col min="6662" max="6662" width="13.26953125" style="1147" customWidth="1"/>
    <col min="6663" max="6663" width="9.1796875" style="1147"/>
    <col min="6664" max="6664" width="12.54296875" style="1147" bestFit="1" customWidth="1"/>
    <col min="6665" max="6912" width="9.1796875" style="1147"/>
    <col min="6913" max="6913" width="10.1796875" style="1147" customWidth="1"/>
    <col min="6914" max="6914" width="56.26953125" style="1147" customWidth="1"/>
    <col min="6915" max="6915" width="6.1796875" style="1147" customWidth="1"/>
    <col min="6916" max="6916" width="10.26953125" style="1147" bestFit="1" customWidth="1"/>
    <col min="6917" max="6917" width="7.1796875" style="1147" customWidth="1"/>
    <col min="6918" max="6918" width="13.26953125" style="1147" customWidth="1"/>
    <col min="6919" max="6919" width="9.1796875" style="1147"/>
    <col min="6920" max="6920" width="12.54296875" style="1147" bestFit="1" customWidth="1"/>
    <col min="6921" max="7168" width="9.1796875" style="1147"/>
    <col min="7169" max="7169" width="10.1796875" style="1147" customWidth="1"/>
    <col min="7170" max="7170" width="56.26953125" style="1147" customWidth="1"/>
    <col min="7171" max="7171" width="6.1796875" style="1147" customWidth="1"/>
    <col min="7172" max="7172" width="10.26953125" style="1147" bestFit="1" customWidth="1"/>
    <col min="7173" max="7173" width="7.1796875" style="1147" customWidth="1"/>
    <col min="7174" max="7174" width="13.26953125" style="1147" customWidth="1"/>
    <col min="7175" max="7175" width="9.1796875" style="1147"/>
    <col min="7176" max="7176" width="12.54296875" style="1147" bestFit="1" customWidth="1"/>
    <col min="7177" max="7424" width="9.1796875" style="1147"/>
    <col min="7425" max="7425" width="10.1796875" style="1147" customWidth="1"/>
    <col min="7426" max="7426" width="56.26953125" style="1147" customWidth="1"/>
    <col min="7427" max="7427" width="6.1796875" style="1147" customWidth="1"/>
    <col min="7428" max="7428" width="10.26953125" style="1147" bestFit="1" customWidth="1"/>
    <col min="7429" max="7429" width="7.1796875" style="1147" customWidth="1"/>
    <col min="7430" max="7430" width="13.26953125" style="1147" customWidth="1"/>
    <col min="7431" max="7431" width="9.1796875" style="1147"/>
    <col min="7432" max="7432" width="12.54296875" style="1147" bestFit="1" customWidth="1"/>
    <col min="7433" max="7680" width="9.1796875" style="1147"/>
    <col min="7681" max="7681" width="10.1796875" style="1147" customWidth="1"/>
    <col min="7682" max="7682" width="56.26953125" style="1147" customWidth="1"/>
    <col min="7683" max="7683" width="6.1796875" style="1147" customWidth="1"/>
    <col min="7684" max="7684" width="10.26953125" style="1147" bestFit="1" customWidth="1"/>
    <col min="7685" max="7685" width="7.1796875" style="1147" customWidth="1"/>
    <col min="7686" max="7686" width="13.26953125" style="1147" customWidth="1"/>
    <col min="7687" max="7687" width="9.1796875" style="1147"/>
    <col min="7688" max="7688" width="12.54296875" style="1147" bestFit="1" customWidth="1"/>
    <col min="7689" max="7936" width="9.1796875" style="1147"/>
    <col min="7937" max="7937" width="10.1796875" style="1147" customWidth="1"/>
    <col min="7938" max="7938" width="56.26953125" style="1147" customWidth="1"/>
    <col min="7939" max="7939" width="6.1796875" style="1147" customWidth="1"/>
    <col min="7940" max="7940" width="10.26953125" style="1147" bestFit="1" customWidth="1"/>
    <col min="7941" max="7941" width="7.1796875" style="1147" customWidth="1"/>
    <col min="7942" max="7942" width="13.26953125" style="1147" customWidth="1"/>
    <col min="7943" max="7943" width="9.1796875" style="1147"/>
    <col min="7944" max="7944" width="12.54296875" style="1147" bestFit="1" customWidth="1"/>
    <col min="7945" max="8192" width="9.1796875" style="1147"/>
    <col min="8193" max="8193" width="10.1796875" style="1147" customWidth="1"/>
    <col min="8194" max="8194" width="56.26953125" style="1147" customWidth="1"/>
    <col min="8195" max="8195" width="6.1796875" style="1147" customWidth="1"/>
    <col min="8196" max="8196" width="10.26953125" style="1147" bestFit="1" customWidth="1"/>
    <col min="8197" max="8197" width="7.1796875" style="1147" customWidth="1"/>
    <col min="8198" max="8198" width="13.26953125" style="1147" customWidth="1"/>
    <col min="8199" max="8199" width="9.1796875" style="1147"/>
    <col min="8200" max="8200" width="12.54296875" style="1147" bestFit="1" customWidth="1"/>
    <col min="8201" max="8448" width="9.1796875" style="1147"/>
    <col min="8449" max="8449" width="10.1796875" style="1147" customWidth="1"/>
    <col min="8450" max="8450" width="56.26953125" style="1147" customWidth="1"/>
    <col min="8451" max="8451" width="6.1796875" style="1147" customWidth="1"/>
    <col min="8452" max="8452" width="10.26953125" style="1147" bestFit="1" customWidth="1"/>
    <col min="8453" max="8453" width="7.1796875" style="1147" customWidth="1"/>
    <col min="8454" max="8454" width="13.26953125" style="1147" customWidth="1"/>
    <col min="8455" max="8455" width="9.1796875" style="1147"/>
    <col min="8456" max="8456" width="12.54296875" style="1147" bestFit="1" customWidth="1"/>
    <col min="8457" max="8704" width="9.1796875" style="1147"/>
    <col min="8705" max="8705" width="10.1796875" style="1147" customWidth="1"/>
    <col min="8706" max="8706" width="56.26953125" style="1147" customWidth="1"/>
    <col min="8707" max="8707" width="6.1796875" style="1147" customWidth="1"/>
    <col min="8708" max="8708" width="10.26953125" style="1147" bestFit="1" customWidth="1"/>
    <col min="8709" max="8709" width="7.1796875" style="1147" customWidth="1"/>
    <col min="8710" max="8710" width="13.26953125" style="1147" customWidth="1"/>
    <col min="8711" max="8711" width="9.1796875" style="1147"/>
    <col min="8712" max="8712" width="12.54296875" style="1147" bestFit="1" customWidth="1"/>
    <col min="8713" max="8960" width="9.1796875" style="1147"/>
    <col min="8961" max="8961" width="10.1796875" style="1147" customWidth="1"/>
    <col min="8962" max="8962" width="56.26953125" style="1147" customWidth="1"/>
    <col min="8963" max="8963" width="6.1796875" style="1147" customWidth="1"/>
    <col min="8964" max="8964" width="10.26953125" style="1147" bestFit="1" customWidth="1"/>
    <col min="8965" max="8965" width="7.1796875" style="1147" customWidth="1"/>
    <col min="8966" max="8966" width="13.26953125" style="1147" customWidth="1"/>
    <col min="8967" max="8967" width="9.1796875" style="1147"/>
    <col min="8968" max="8968" width="12.54296875" style="1147" bestFit="1" customWidth="1"/>
    <col min="8969" max="9216" width="9.1796875" style="1147"/>
    <col min="9217" max="9217" width="10.1796875" style="1147" customWidth="1"/>
    <col min="9218" max="9218" width="56.26953125" style="1147" customWidth="1"/>
    <col min="9219" max="9219" width="6.1796875" style="1147" customWidth="1"/>
    <col min="9220" max="9220" width="10.26953125" style="1147" bestFit="1" customWidth="1"/>
    <col min="9221" max="9221" width="7.1796875" style="1147" customWidth="1"/>
    <col min="9222" max="9222" width="13.26953125" style="1147" customWidth="1"/>
    <col min="9223" max="9223" width="9.1796875" style="1147"/>
    <col min="9224" max="9224" width="12.54296875" style="1147" bestFit="1" customWidth="1"/>
    <col min="9225" max="9472" width="9.1796875" style="1147"/>
    <col min="9473" max="9473" width="10.1796875" style="1147" customWidth="1"/>
    <col min="9474" max="9474" width="56.26953125" style="1147" customWidth="1"/>
    <col min="9475" max="9475" width="6.1796875" style="1147" customWidth="1"/>
    <col min="9476" max="9476" width="10.26953125" style="1147" bestFit="1" customWidth="1"/>
    <col min="9477" max="9477" width="7.1796875" style="1147" customWidth="1"/>
    <col min="9478" max="9478" width="13.26953125" style="1147" customWidth="1"/>
    <col min="9479" max="9479" width="9.1796875" style="1147"/>
    <col min="9480" max="9480" width="12.54296875" style="1147" bestFit="1" customWidth="1"/>
    <col min="9481" max="9728" width="9.1796875" style="1147"/>
    <col min="9729" max="9729" width="10.1796875" style="1147" customWidth="1"/>
    <col min="9730" max="9730" width="56.26953125" style="1147" customWidth="1"/>
    <col min="9731" max="9731" width="6.1796875" style="1147" customWidth="1"/>
    <col min="9732" max="9732" width="10.26953125" style="1147" bestFit="1" customWidth="1"/>
    <col min="9733" max="9733" width="7.1796875" style="1147" customWidth="1"/>
    <col min="9734" max="9734" width="13.26953125" style="1147" customWidth="1"/>
    <col min="9735" max="9735" width="9.1796875" style="1147"/>
    <col min="9736" max="9736" width="12.54296875" style="1147" bestFit="1" customWidth="1"/>
    <col min="9737" max="9984" width="9.1796875" style="1147"/>
    <col min="9985" max="9985" width="10.1796875" style="1147" customWidth="1"/>
    <col min="9986" max="9986" width="56.26953125" style="1147" customWidth="1"/>
    <col min="9987" max="9987" width="6.1796875" style="1147" customWidth="1"/>
    <col min="9988" max="9988" width="10.26953125" style="1147" bestFit="1" customWidth="1"/>
    <col min="9989" max="9989" width="7.1796875" style="1147" customWidth="1"/>
    <col min="9990" max="9990" width="13.26953125" style="1147" customWidth="1"/>
    <col min="9991" max="9991" width="9.1796875" style="1147"/>
    <col min="9992" max="9992" width="12.54296875" style="1147" bestFit="1" customWidth="1"/>
    <col min="9993" max="10240" width="9.1796875" style="1147"/>
    <col min="10241" max="10241" width="10.1796875" style="1147" customWidth="1"/>
    <col min="10242" max="10242" width="56.26953125" style="1147" customWidth="1"/>
    <col min="10243" max="10243" width="6.1796875" style="1147" customWidth="1"/>
    <col min="10244" max="10244" width="10.26953125" style="1147" bestFit="1" customWidth="1"/>
    <col min="10245" max="10245" width="7.1796875" style="1147" customWidth="1"/>
    <col min="10246" max="10246" width="13.26953125" style="1147" customWidth="1"/>
    <col min="10247" max="10247" width="9.1796875" style="1147"/>
    <col min="10248" max="10248" width="12.54296875" style="1147" bestFit="1" customWidth="1"/>
    <col min="10249" max="10496" width="9.1796875" style="1147"/>
    <col min="10497" max="10497" width="10.1796875" style="1147" customWidth="1"/>
    <col min="10498" max="10498" width="56.26953125" style="1147" customWidth="1"/>
    <col min="10499" max="10499" width="6.1796875" style="1147" customWidth="1"/>
    <col min="10500" max="10500" width="10.26953125" style="1147" bestFit="1" customWidth="1"/>
    <col min="10501" max="10501" width="7.1796875" style="1147" customWidth="1"/>
    <col min="10502" max="10502" width="13.26953125" style="1147" customWidth="1"/>
    <col min="10503" max="10503" width="9.1796875" style="1147"/>
    <col min="10504" max="10504" width="12.54296875" style="1147" bestFit="1" customWidth="1"/>
    <col min="10505" max="10752" width="9.1796875" style="1147"/>
    <col min="10753" max="10753" width="10.1796875" style="1147" customWidth="1"/>
    <col min="10754" max="10754" width="56.26953125" style="1147" customWidth="1"/>
    <col min="10755" max="10755" width="6.1796875" style="1147" customWidth="1"/>
    <col min="10756" max="10756" width="10.26953125" style="1147" bestFit="1" customWidth="1"/>
    <col min="10757" max="10757" width="7.1796875" style="1147" customWidth="1"/>
    <col min="10758" max="10758" width="13.26953125" style="1147" customWidth="1"/>
    <col min="10759" max="10759" width="9.1796875" style="1147"/>
    <col min="10760" max="10760" width="12.54296875" style="1147" bestFit="1" customWidth="1"/>
    <col min="10761" max="11008" width="9.1796875" style="1147"/>
    <col min="11009" max="11009" width="10.1796875" style="1147" customWidth="1"/>
    <col min="11010" max="11010" width="56.26953125" style="1147" customWidth="1"/>
    <col min="11011" max="11011" width="6.1796875" style="1147" customWidth="1"/>
    <col min="11012" max="11012" width="10.26953125" style="1147" bestFit="1" customWidth="1"/>
    <col min="11013" max="11013" width="7.1796875" style="1147" customWidth="1"/>
    <col min="11014" max="11014" width="13.26953125" style="1147" customWidth="1"/>
    <col min="11015" max="11015" width="9.1796875" style="1147"/>
    <col min="11016" max="11016" width="12.54296875" style="1147" bestFit="1" customWidth="1"/>
    <col min="11017" max="11264" width="9.1796875" style="1147"/>
    <col min="11265" max="11265" width="10.1796875" style="1147" customWidth="1"/>
    <col min="11266" max="11266" width="56.26953125" style="1147" customWidth="1"/>
    <col min="11267" max="11267" width="6.1796875" style="1147" customWidth="1"/>
    <col min="11268" max="11268" width="10.26953125" style="1147" bestFit="1" customWidth="1"/>
    <col min="11269" max="11269" width="7.1796875" style="1147" customWidth="1"/>
    <col min="11270" max="11270" width="13.26953125" style="1147" customWidth="1"/>
    <col min="11271" max="11271" width="9.1796875" style="1147"/>
    <col min="11272" max="11272" width="12.54296875" style="1147" bestFit="1" customWidth="1"/>
    <col min="11273" max="11520" width="9.1796875" style="1147"/>
    <col min="11521" max="11521" width="10.1796875" style="1147" customWidth="1"/>
    <col min="11522" max="11522" width="56.26953125" style="1147" customWidth="1"/>
    <col min="11523" max="11523" width="6.1796875" style="1147" customWidth="1"/>
    <col min="11524" max="11524" width="10.26953125" style="1147" bestFit="1" customWidth="1"/>
    <col min="11525" max="11525" width="7.1796875" style="1147" customWidth="1"/>
    <col min="11526" max="11526" width="13.26953125" style="1147" customWidth="1"/>
    <col min="11527" max="11527" width="9.1796875" style="1147"/>
    <col min="11528" max="11528" width="12.54296875" style="1147" bestFit="1" customWidth="1"/>
    <col min="11529" max="11776" width="9.1796875" style="1147"/>
    <col min="11777" max="11777" width="10.1796875" style="1147" customWidth="1"/>
    <col min="11778" max="11778" width="56.26953125" style="1147" customWidth="1"/>
    <col min="11779" max="11779" width="6.1796875" style="1147" customWidth="1"/>
    <col min="11780" max="11780" width="10.26953125" style="1147" bestFit="1" customWidth="1"/>
    <col min="11781" max="11781" width="7.1796875" style="1147" customWidth="1"/>
    <col min="11782" max="11782" width="13.26953125" style="1147" customWidth="1"/>
    <col min="11783" max="11783" width="9.1796875" style="1147"/>
    <col min="11784" max="11784" width="12.54296875" style="1147" bestFit="1" customWidth="1"/>
    <col min="11785" max="12032" width="9.1796875" style="1147"/>
    <col min="12033" max="12033" width="10.1796875" style="1147" customWidth="1"/>
    <col min="12034" max="12034" width="56.26953125" style="1147" customWidth="1"/>
    <col min="12035" max="12035" width="6.1796875" style="1147" customWidth="1"/>
    <col min="12036" max="12036" width="10.26953125" style="1147" bestFit="1" customWidth="1"/>
    <col min="12037" max="12037" width="7.1796875" style="1147" customWidth="1"/>
    <col min="12038" max="12038" width="13.26953125" style="1147" customWidth="1"/>
    <col min="12039" max="12039" width="9.1796875" style="1147"/>
    <col min="12040" max="12040" width="12.54296875" style="1147" bestFit="1" customWidth="1"/>
    <col min="12041" max="12288" width="9.1796875" style="1147"/>
    <col min="12289" max="12289" width="10.1796875" style="1147" customWidth="1"/>
    <col min="12290" max="12290" width="56.26953125" style="1147" customWidth="1"/>
    <col min="12291" max="12291" width="6.1796875" style="1147" customWidth="1"/>
    <col min="12292" max="12292" width="10.26953125" style="1147" bestFit="1" customWidth="1"/>
    <col min="12293" max="12293" width="7.1796875" style="1147" customWidth="1"/>
    <col min="12294" max="12294" width="13.26953125" style="1147" customWidth="1"/>
    <col min="12295" max="12295" width="9.1796875" style="1147"/>
    <col min="12296" max="12296" width="12.54296875" style="1147" bestFit="1" customWidth="1"/>
    <col min="12297" max="12544" width="9.1796875" style="1147"/>
    <col min="12545" max="12545" width="10.1796875" style="1147" customWidth="1"/>
    <col min="12546" max="12546" width="56.26953125" style="1147" customWidth="1"/>
    <col min="12547" max="12547" width="6.1796875" style="1147" customWidth="1"/>
    <col min="12548" max="12548" width="10.26953125" style="1147" bestFit="1" customWidth="1"/>
    <col min="12549" max="12549" width="7.1796875" style="1147" customWidth="1"/>
    <col min="12550" max="12550" width="13.26953125" style="1147" customWidth="1"/>
    <col min="12551" max="12551" width="9.1796875" style="1147"/>
    <col min="12552" max="12552" width="12.54296875" style="1147" bestFit="1" customWidth="1"/>
    <col min="12553" max="12800" width="9.1796875" style="1147"/>
    <col min="12801" max="12801" width="10.1796875" style="1147" customWidth="1"/>
    <col min="12802" max="12802" width="56.26953125" style="1147" customWidth="1"/>
    <col min="12803" max="12803" width="6.1796875" style="1147" customWidth="1"/>
    <col min="12804" max="12804" width="10.26953125" style="1147" bestFit="1" customWidth="1"/>
    <col min="12805" max="12805" width="7.1796875" style="1147" customWidth="1"/>
    <col min="12806" max="12806" width="13.26953125" style="1147" customWidth="1"/>
    <col min="12807" max="12807" width="9.1796875" style="1147"/>
    <col min="12808" max="12808" width="12.54296875" style="1147" bestFit="1" customWidth="1"/>
    <col min="12809" max="13056" width="9.1796875" style="1147"/>
    <col min="13057" max="13057" width="10.1796875" style="1147" customWidth="1"/>
    <col min="13058" max="13058" width="56.26953125" style="1147" customWidth="1"/>
    <col min="13059" max="13059" width="6.1796875" style="1147" customWidth="1"/>
    <col min="13060" max="13060" width="10.26953125" style="1147" bestFit="1" customWidth="1"/>
    <col min="13061" max="13061" width="7.1796875" style="1147" customWidth="1"/>
    <col min="13062" max="13062" width="13.26953125" style="1147" customWidth="1"/>
    <col min="13063" max="13063" width="9.1796875" style="1147"/>
    <col min="13064" max="13064" width="12.54296875" style="1147" bestFit="1" customWidth="1"/>
    <col min="13065" max="13312" width="9.1796875" style="1147"/>
    <col min="13313" max="13313" width="10.1796875" style="1147" customWidth="1"/>
    <col min="13314" max="13314" width="56.26953125" style="1147" customWidth="1"/>
    <col min="13315" max="13315" width="6.1796875" style="1147" customWidth="1"/>
    <col min="13316" max="13316" width="10.26953125" style="1147" bestFit="1" customWidth="1"/>
    <col min="13317" max="13317" width="7.1796875" style="1147" customWidth="1"/>
    <col min="13318" max="13318" width="13.26953125" style="1147" customWidth="1"/>
    <col min="13319" max="13319" width="9.1796875" style="1147"/>
    <col min="13320" max="13320" width="12.54296875" style="1147" bestFit="1" customWidth="1"/>
    <col min="13321" max="13568" width="9.1796875" style="1147"/>
    <col min="13569" max="13569" width="10.1796875" style="1147" customWidth="1"/>
    <col min="13570" max="13570" width="56.26953125" style="1147" customWidth="1"/>
    <col min="13571" max="13571" width="6.1796875" style="1147" customWidth="1"/>
    <col min="13572" max="13572" width="10.26953125" style="1147" bestFit="1" customWidth="1"/>
    <col min="13573" max="13573" width="7.1796875" style="1147" customWidth="1"/>
    <col min="13574" max="13574" width="13.26953125" style="1147" customWidth="1"/>
    <col min="13575" max="13575" width="9.1796875" style="1147"/>
    <col min="13576" max="13576" width="12.54296875" style="1147" bestFit="1" customWidth="1"/>
    <col min="13577" max="13824" width="9.1796875" style="1147"/>
    <col min="13825" max="13825" width="10.1796875" style="1147" customWidth="1"/>
    <col min="13826" max="13826" width="56.26953125" style="1147" customWidth="1"/>
    <col min="13827" max="13827" width="6.1796875" style="1147" customWidth="1"/>
    <col min="13828" max="13828" width="10.26953125" style="1147" bestFit="1" customWidth="1"/>
    <col min="13829" max="13829" width="7.1796875" style="1147" customWidth="1"/>
    <col min="13830" max="13830" width="13.26953125" style="1147" customWidth="1"/>
    <col min="13831" max="13831" width="9.1796875" style="1147"/>
    <col min="13832" max="13832" width="12.54296875" style="1147" bestFit="1" customWidth="1"/>
    <col min="13833" max="14080" width="9.1796875" style="1147"/>
    <col min="14081" max="14081" width="10.1796875" style="1147" customWidth="1"/>
    <col min="14082" max="14082" width="56.26953125" style="1147" customWidth="1"/>
    <col min="14083" max="14083" width="6.1796875" style="1147" customWidth="1"/>
    <col min="14084" max="14084" width="10.26953125" style="1147" bestFit="1" customWidth="1"/>
    <col min="14085" max="14085" width="7.1796875" style="1147" customWidth="1"/>
    <col min="14086" max="14086" width="13.26953125" style="1147" customWidth="1"/>
    <col min="14087" max="14087" width="9.1796875" style="1147"/>
    <col min="14088" max="14088" width="12.54296875" style="1147" bestFit="1" customWidth="1"/>
    <col min="14089" max="14336" width="9.1796875" style="1147"/>
    <col min="14337" max="14337" width="10.1796875" style="1147" customWidth="1"/>
    <col min="14338" max="14338" width="56.26953125" style="1147" customWidth="1"/>
    <col min="14339" max="14339" width="6.1796875" style="1147" customWidth="1"/>
    <col min="14340" max="14340" width="10.26953125" style="1147" bestFit="1" customWidth="1"/>
    <col min="14341" max="14341" width="7.1796875" style="1147" customWidth="1"/>
    <col min="14342" max="14342" width="13.26953125" style="1147" customWidth="1"/>
    <col min="14343" max="14343" width="9.1796875" style="1147"/>
    <col min="14344" max="14344" width="12.54296875" style="1147" bestFit="1" customWidth="1"/>
    <col min="14345" max="14592" width="9.1796875" style="1147"/>
    <col min="14593" max="14593" width="10.1796875" style="1147" customWidth="1"/>
    <col min="14594" max="14594" width="56.26953125" style="1147" customWidth="1"/>
    <col min="14595" max="14595" width="6.1796875" style="1147" customWidth="1"/>
    <col min="14596" max="14596" width="10.26953125" style="1147" bestFit="1" customWidth="1"/>
    <col min="14597" max="14597" width="7.1796875" style="1147" customWidth="1"/>
    <col min="14598" max="14598" width="13.26953125" style="1147" customWidth="1"/>
    <col min="14599" max="14599" width="9.1796875" style="1147"/>
    <col min="14600" max="14600" width="12.54296875" style="1147" bestFit="1" customWidth="1"/>
    <col min="14601" max="14848" width="9.1796875" style="1147"/>
    <col min="14849" max="14849" width="10.1796875" style="1147" customWidth="1"/>
    <col min="14850" max="14850" width="56.26953125" style="1147" customWidth="1"/>
    <col min="14851" max="14851" width="6.1796875" style="1147" customWidth="1"/>
    <col min="14852" max="14852" width="10.26953125" style="1147" bestFit="1" customWidth="1"/>
    <col min="14853" max="14853" width="7.1796875" style="1147" customWidth="1"/>
    <col min="14854" max="14854" width="13.26953125" style="1147" customWidth="1"/>
    <col min="14855" max="14855" width="9.1796875" style="1147"/>
    <col min="14856" max="14856" width="12.54296875" style="1147" bestFit="1" customWidth="1"/>
    <col min="14857" max="15104" width="9.1796875" style="1147"/>
    <col min="15105" max="15105" width="10.1796875" style="1147" customWidth="1"/>
    <col min="15106" max="15106" width="56.26953125" style="1147" customWidth="1"/>
    <col min="15107" max="15107" width="6.1796875" style="1147" customWidth="1"/>
    <col min="15108" max="15108" width="10.26953125" style="1147" bestFit="1" customWidth="1"/>
    <col min="15109" max="15109" width="7.1796875" style="1147" customWidth="1"/>
    <col min="15110" max="15110" width="13.26953125" style="1147" customWidth="1"/>
    <col min="15111" max="15111" width="9.1796875" style="1147"/>
    <col min="15112" max="15112" width="12.54296875" style="1147" bestFit="1" customWidth="1"/>
    <col min="15113" max="15360" width="9.1796875" style="1147"/>
    <col min="15361" max="15361" width="10.1796875" style="1147" customWidth="1"/>
    <col min="15362" max="15362" width="56.26953125" style="1147" customWidth="1"/>
    <col min="15363" max="15363" width="6.1796875" style="1147" customWidth="1"/>
    <col min="15364" max="15364" width="10.26953125" style="1147" bestFit="1" customWidth="1"/>
    <col min="15365" max="15365" width="7.1796875" style="1147" customWidth="1"/>
    <col min="15366" max="15366" width="13.26953125" style="1147" customWidth="1"/>
    <col min="15367" max="15367" width="9.1796875" style="1147"/>
    <col min="15368" max="15368" width="12.54296875" style="1147" bestFit="1" customWidth="1"/>
    <col min="15369" max="15616" width="9.1796875" style="1147"/>
    <col min="15617" max="15617" width="10.1796875" style="1147" customWidth="1"/>
    <col min="15618" max="15618" width="56.26953125" style="1147" customWidth="1"/>
    <col min="15619" max="15619" width="6.1796875" style="1147" customWidth="1"/>
    <col min="15620" max="15620" width="10.26953125" style="1147" bestFit="1" customWidth="1"/>
    <col min="15621" max="15621" width="7.1796875" style="1147" customWidth="1"/>
    <col min="15622" max="15622" width="13.26953125" style="1147" customWidth="1"/>
    <col min="15623" max="15623" width="9.1796875" style="1147"/>
    <col min="15624" max="15624" width="12.54296875" style="1147" bestFit="1" customWidth="1"/>
    <col min="15625" max="15872" width="9.1796875" style="1147"/>
    <col min="15873" max="15873" width="10.1796875" style="1147" customWidth="1"/>
    <col min="15874" max="15874" width="56.26953125" style="1147" customWidth="1"/>
    <col min="15875" max="15875" width="6.1796875" style="1147" customWidth="1"/>
    <col min="15876" max="15876" width="10.26953125" style="1147" bestFit="1" customWidth="1"/>
    <col min="15877" max="15877" width="7.1796875" style="1147" customWidth="1"/>
    <col min="15878" max="15878" width="13.26953125" style="1147" customWidth="1"/>
    <col min="15879" max="15879" width="9.1796875" style="1147"/>
    <col min="15880" max="15880" width="12.54296875" style="1147" bestFit="1" customWidth="1"/>
    <col min="15881" max="16128" width="9.1796875" style="1147"/>
    <col min="16129" max="16129" width="10.1796875" style="1147" customWidth="1"/>
    <col min="16130" max="16130" width="56.26953125" style="1147" customWidth="1"/>
    <col min="16131" max="16131" width="6.1796875" style="1147" customWidth="1"/>
    <col min="16132" max="16132" width="10.26953125" style="1147" bestFit="1" customWidth="1"/>
    <col min="16133" max="16133" width="7.1796875" style="1147" customWidth="1"/>
    <col min="16134" max="16134" width="13.26953125" style="1147" customWidth="1"/>
    <col min="16135" max="16135" width="9.1796875" style="1147"/>
    <col min="16136" max="16136" width="12.54296875" style="1147" bestFit="1" customWidth="1"/>
    <col min="16137" max="16384" width="9.1796875" style="1147"/>
  </cols>
  <sheetData>
    <row r="1" spans="1:8" x14ac:dyDescent="0.3">
      <c r="A1" s="1759" t="s">
        <v>2318</v>
      </c>
      <c r="B1" s="1759"/>
      <c r="C1" s="1759"/>
      <c r="D1" s="1759"/>
      <c r="E1" s="1759"/>
      <c r="F1" s="1759"/>
    </row>
    <row r="2" spans="1:8" x14ac:dyDescent="0.3">
      <c r="A2" s="1148"/>
      <c r="B2" s="1149"/>
      <c r="C2" s="1151"/>
      <c r="D2" s="1150"/>
      <c r="E2" s="1152"/>
      <c r="F2" s="1241"/>
    </row>
    <row r="3" spans="1:8" x14ac:dyDescent="0.3">
      <c r="A3" s="1760" t="s">
        <v>1992</v>
      </c>
      <c r="B3" s="1761"/>
      <c r="C3" s="1761"/>
      <c r="D3" s="1761"/>
      <c r="E3" s="1761"/>
      <c r="F3" s="1762"/>
    </row>
    <row r="4" spans="1:8" x14ac:dyDescent="0.3">
      <c r="A4" s="1153"/>
      <c r="B4" s="1151"/>
      <c r="C4" s="1151"/>
      <c r="D4" s="1150"/>
      <c r="E4" s="1152"/>
      <c r="F4" s="1241"/>
    </row>
    <row r="5" spans="1:8" x14ac:dyDescent="0.3">
      <c r="A5" s="1760" t="s">
        <v>1993</v>
      </c>
      <c r="B5" s="1761"/>
      <c r="C5" s="1761"/>
      <c r="D5" s="1761"/>
      <c r="E5" s="1761"/>
      <c r="F5" s="1762"/>
    </row>
    <row r="6" spans="1:8" ht="13.5" thickBot="1" x14ac:dyDescent="0.35">
      <c r="A6" s="1154"/>
      <c r="B6" s="765"/>
      <c r="C6" s="765"/>
      <c r="D6" s="1150"/>
      <c r="E6" s="763"/>
      <c r="F6" s="1242"/>
    </row>
    <row r="7" spans="1:8" x14ac:dyDescent="0.3">
      <c r="A7" s="1155" t="s">
        <v>0</v>
      </c>
      <c r="B7" s="1156" t="s">
        <v>1</v>
      </c>
      <c r="C7" s="1157" t="s">
        <v>2</v>
      </c>
      <c r="D7" s="1157" t="s">
        <v>3</v>
      </c>
      <c r="E7" s="1158" t="s">
        <v>4</v>
      </c>
      <c r="F7" s="1243" t="s">
        <v>5</v>
      </c>
    </row>
    <row r="8" spans="1:8" ht="13.5" thickBot="1" x14ac:dyDescent="0.35">
      <c r="A8" s="1159" t="s">
        <v>6</v>
      </c>
      <c r="B8" s="1160"/>
      <c r="C8" s="1161"/>
      <c r="D8" s="1161"/>
      <c r="E8" s="1162" t="s">
        <v>250</v>
      </c>
      <c r="F8" s="1244" t="s">
        <v>250</v>
      </c>
    </row>
    <row r="9" spans="1:8" x14ac:dyDescent="0.3">
      <c r="A9" s="1155"/>
      <c r="B9" s="1156"/>
      <c r="C9" s="1157"/>
      <c r="D9" s="1157"/>
      <c r="F9" s="1245"/>
    </row>
    <row r="10" spans="1:8" s="1166" customFormat="1" x14ac:dyDescent="0.3">
      <c r="A10" s="1163">
        <v>1</v>
      </c>
      <c r="B10" s="1164" t="s">
        <v>1994</v>
      </c>
      <c r="C10" s="1165"/>
      <c r="D10" s="1165"/>
      <c r="E10" s="1147"/>
      <c r="F10" s="1246"/>
      <c r="H10" s="1167"/>
    </row>
    <row r="11" spans="1:8" x14ac:dyDescent="0.3">
      <c r="A11" s="1168"/>
      <c r="B11" s="1169"/>
      <c r="C11" s="1170"/>
      <c r="D11" s="1170"/>
      <c r="F11" s="1240"/>
    </row>
    <row r="12" spans="1:8" x14ac:dyDescent="0.3">
      <c r="A12" s="1168">
        <v>1.1000000000000001</v>
      </c>
      <c r="B12" s="1285" t="s">
        <v>2091</v>
      </c>
      <c r="C12" s="1172" t="s">
        <v>9</v>
      </c>
      <c r="D12" s="1173" t="s">
        <v>10</v>
      </c>
      <c r="F12" s="1247"/>
    </row>
    <row r="13" spans="1:8" x14ac:dyDescent="0.3">
      <c r="A13" s="1168"/>
      <c r="B13" s="1169"/>
      <c r="C13" s="1170"/>
      <c r="D13" s="1170"/>
      <c r="F13" s="1240"/>
    </row>
    <row r="14" spans="1:8" s="1175" customFormat="1" x14ac:dyDescent="0.3">
      <c r="A14" s="1168">
        <v>1.2</v>
      </c>
      <c r="B14" s="1177" t="s">
        <v>2090</v>
      </c>
      <c r="C14" s="1172" t="s">
        <v>9</v>
      </c>
      <c r="D14" s="1173" t="s">
        <v>10</v>
      </c>
      <c r="E14" s="1147"/>
      <c r="F14" s="1247"/>
      <c r="H14" s="1176"/>
    </row>
    <row r="15" spans="1:8" x14ac:dyDescent="0.3">
      <c r="A15" s="1168"/>
      <c r="B15" s="1169"/>
      <c r="C15" s="1170"/>
      <c r="D15" s="1170"/>
      <c r="F15" s="1240"/>
    </row>
    <row r="16" spans="1:8" s="1166" customFormat="1" x14ac:dyDescent="0.3">
      <c r="A16" s="1163">
        <v>2</v>
      </c>
      <c r="B16" s="1164" t="s">
        <v>1995</v>
      </c>
      <c r="C16" s="1165"/>
      <c r="D16" s="1165"/>
      <c r="E16" s="1147"/>
      <c r="F16" s="1246"/>
      <c r="H16" s="1167"/>
    </row>
    <row r="17" spans="1:8" x14ac:dyDescent="0.3">
      <c r="A17" s="1168"/>
      <c r="B17" s="1169"/>
      <c r="C17" s="1170"/>
      <c r="D17" s="1170"/>
      <c r="F17" s="1240"/>
    </row>
    <row r="18" spans="1:8" ht="178.5" x14ac:dyDescent="0.3">
      <c r="A18" s="1168">
        <v>2.1</v>
      </c>
      <c r="B18" s="1177" t="s">
        <v>1996</v>
      </c>
      <c r="C18" s="1239" t="s">
        <v>9</v>
      </c>
      <c r="D18" s="1717" t="s">
        <v>10</v>
      </c>
      <c r="F18" s="1246"/>
    </row>
    <row r="19" spans="1:8" x14ac:dyDescent="0.3">
      <c r="A19" s="1168"/>
      <c r="B19" s="1169"/>
      <c r="C19" s="1170"/>
      <c r="D19" s="1170"/>
      <c r="F19" s="1240"/>
    </row>
    <row r="20" spans="1:8" ht="25" x14ac:dyDescent="0.3">
      <c r="A20" s="1168">
        <v>2.2000000000000002</v>
      </c>
      <c r="B20" s="1177" t="s">
        <v>2329</v>
      </c>
      <c r="C20" s="1291" t="s">
        <v>9</v>
      </c>
      <c r="D20" s="1292" t="s">
        <v>2138</v>
      </c>
      <c r="F20" s="1247"/>
    </row>
    <row r="21" spans="1:8" x14ac:dyDescent="0.3">
      <c r="A21" s="1168"/>
      <c r="B21" s="1169"/>
      <c r="C21" s="1170"/>
      <c r="D21" s="1170"/>
      <c r="F21" s="1240"/>
    </row>
    <row r="22" spans="1:8" ht="25" x14ac:dyDescent="0.3">
      <c r="A22" s="1168">
        <v>2.2999999999999998</v>
      </c>
      <c r="B22" s="1211" t="s">
        <v>1997</v>
      </c>
      <c r="C22" s="1173" t="s">
        <v>1529</v>
      </c>
      <c r="D22" s="1179">
        <v>100000</v>
      </c>
      <c r="F22" s="1247"/>
    </row>
    <row r="23" spans="1:8" x14ac:dyDescent="0.3">
      <c r="A23" s="1168"/>
      <c r="B23" s="1178"/>
      <c r="C23" s="1173"/>
      <c r="D23" s="1179"/>
      <c r="F23" s="1247"/>
    </row>
    <row r="24" spans="1:8" ht="25" x14ac:dyDescent="0.3">
      <c r="A24" s="1168">
        <v>2.4</v>
      </c>
      <c r="B24" s="1177" t="s">
        <v>2319</v>
      </c>
      <c r="C24" s="1172" t="s">
        <v>9</v>
      </c>
      <c r="D24" s="1292" t="s">
        <v>2138</v>
      </c>
      <c r="F24" s="1247"/>
    </row>
    <row r="25" spans="1:8" x14ac:dyDescent="0.3">
      <c r="A25" s="1168"/>
      <c r="B25" s="1169"/>
      <c r="C25" s="1170"/>
      <c r="D25" s="1170"/>
      <c r="F25" s="1240"/>
    </row>
    <row r="26" spans="1:8" ht="25" x14ac:dyDescent="0.3">
      <c r="A26" s="1168">
        <v>2.5</v>
      </c>
      <c r="B26" s="1211" t="s">
        <v>2882</v>
      </c>
      <c r="C26" s="1173" t="s">
        <v>1529</v>
      </c>
      <c r="D26" s="1179">
        <v>1000000</v>
      </c>
      <c r="F26" s="1247"/>
    </row>
    <row r="27" spans="1:8" x14ac:dyDescent="0.3">
      <c r="A27" s="1168"/>
      <c r="B27" s="1211"/>
      <c r="C27" s="1173"/>
      <c r="D27" s="1179"/>
      <c r="F27" s="1247"/>
    </row>
    <row r="28" spans="1:8" ht="112.5" x14ac:dyDescent="0.3">
      <c r="A28" s="1168">
        <v>2.6</v>
      </c>
      <c r="B28" s="1177" t="s">
        <v>2320</v>
      </c>
      <c r="C28" s="1172" t="s">
        <v>9</v>
      </c>
      <c r="D28" s="1292" t="s">
        <v>2138</v>
      </c>
      <c r="F28" s="1247"/>
    </row>
    <row r="29" spans="1:8" x14ac:dyDescent="0.3">
      <c r="A29" s="1168"/>
      <c r="B29" s="1169"/>
      <c r="C29" s="1170"/>
      <c r="D29" s="1170"/>
      <c r="F29" s="1240"/>
    </row>
    <row r="30" spans="1:8" ht="25" x14ac:dyDescent="0.3">
      <c r="A30" s="1168">
        <v>2.7</v>
      </c>
      <c r="B30" s="1211" t="s">
        <v>2887</v>
      </c>
      <c r="C30" s="1173" t="s">
        <v>1529</v>
      </c>
      <c r="D30" s="1179">
        <v>800000</v>
      </c>
      <c r="F30" s="1247"/>
    </row>
    <row r="31" spans="1:8" ht="50" x14ac:dyDescent="0.3">
      <c r="A31" s="1168">
        <v>2.8</v>
      </c>
      <c r="B31" s="1177" t="s">
        <v>2321</v>
      </c>
      <c r="C31" s="1172" t="s">
        <v>9</v>
      </c>
      <c r="D31" s="1173" t="s">
        <v>551</v>
      </c>
      <c r="F31" s="1247"/>
      <c r="H31" s="1460"/>
    </row>
    <row r="32" spans="1:8" x14ac:dyDescent="0.3">
      <c r="A32" s="1168"/>
      <c r="B32" s="1177"/>
      <c r="C32" s="1173"/>
      <c r="D32" s="1173"/>
      <c r="F32" s="1247"/>
      <c r="H32" s="1460"/>
    </row>
    <row r="33" spans="1:8" ht="25" x14ac:dyDescent="0.3">
      <c r="A33" s="1168">
        <v>2.9</v>
      </c>
      <c r="B33" s="1177" t="s">
        <v>2888</v>
      </c>
      <c r="C33" s="1292" t="s">
        <v>1529</v>
      </c>
      <c r="D33" s="1212">
        <v>5000000</v>
      </c>
      <c r="F33" s="1247"/>
      <c r="H33" s="1460"/>
    </row>
    <row r="34" spans="1:8" x14ac:dyDescent="0.3">
      <c r="A34" s="1168"/>
      <c r="B34" s="1169"/>
      <c r="C34" s="1170"/>
      <c r="D34" s="1170"/>
      <c r="F34" s="1240"/>
      <c r="H34" s="1460"/>
    </row>
    <row r="35" spans="1:8" ht="37.5" x14ac:dyDescent="0.3">
      <c r="A35" s="1215">
        <v>2.1</v>
      </c>
      <c r="B35" s="1177" t="s">
        <v>2322</v>
      </c>
      <c r="C35" s="1172" t="s">
        <v>9</v>
      </c>
      <c r="D35" s="1173" t="s">
        <v>551</v>
      </c>
      <c r="F35" s="1247"/>
      <c r="H35" s="1460"/>
    </row>
    <row r="36" spans="1:8" x14ac:dyDescent="0.3">
      <c r="A36" s="1168"/>
      <c r="B36" s="1169"/>
      <c r="C36" s="1170"/>
      <c r="D36" s="1170"/>
      <c r="F36" s="1240"/>
    </row>
    <row r="37" spans="1:8" ht="25" x14ac:dyDescent="0.3">
      <c r="A37" s="1215">
        <v>2.11</v>
      </c>
      <c r="B37" s="1211" t="s">
        <v>2889</v>
      </c>
      <c r="C37" s="1173" t="s">
        <v>1529</v>
      </c>
      <c r="D37" s="1179">
        <v>500000</v>
      </c>
      <c r="F37" s="1247"/>
    </row>
    <row r="38" spans="1:8" x14ac:dyDescent="0.3">
      <c r="A38" s="1168"/>
      <c r="B38" s="1178"/>
      <c r="C38" s="1173"/>
      <c r="D38" s="1179"/>
      <c r="F38" s="1247"/>
    </row>
    <row r="39" spans="1:8" s="1737" customFormat="1" ht="25" x14ac:dyDescent="0.3">
      <c r="A39" s="1740">
        <v>2.12</v>
      </c>
      <c r="B39" s="1741" t="s">
        <v>2883</v>
      </c>
      <c r="C39" s="1742" t="s">
        <v>9</v>
      </c>
      <c r="D39" s="1743" t="s">
        <v>551</v>
      </c>
      <c r="E39" s="1309"/>
      <c r="F39" s="1744"/>
      <c r="H39" s="1738"/>
    </row>
    <row r="40" spans="1:8" s="1737" customFormat="1" x14ac:dyDescent="0.3">
      <c r="A40" s="1740"/>
      <c r="B40" s="1741"/>
      <c r="C40" s="1742"/>
      <c r="D40" s="1743"/>
      <c r="E40" s="1309"/>
      <c r="F40" s="1744"/>
      <c r="H40" s="1738"/>
    </row>
    <row r="41" spans="1:8" s="1737" customFormat="1" ht="25" x14ac:dyDescent="0.3">
      <c r="A41" s="1740">
        <v>2.13</v>
      </c>
      <c r="B41" s="1741" t="s">
        <v>2890</v>
      </c>
      <c r="C41" s="1742" t="s">
        <v>1529</v>
      </c>
      <c r="D41" s="1743">
        <v>100000</v>
      </c>
      <c r="E41" s="1309"/>
      <c r="F41" s="1744"/>
      <c r="H41" s="1738"/>
    </row>
    <row r="42" spans="1:8" x14ac:dyDescent="0.3">
      <c r="A42" s="1168"/>
      <c r="B42" s="1169"/>
      <c r="C42" s="1170"/>
      <c r="D42" s="1170"/>
      <c r="F42" s="1240"/>
    </row>
    <row r="43" spans="1:8" s="1180" customFormat="1" ht="100" x14ac:dyDescent="0.3">
      <c r="A43" s="1168">
        <v>2.14</v>
      </c>
      <c r="B43" s="1211" t="s">
        <v>2092</v>
      </c>
      <c r="C43" s="1173" t="s">
        <v>9</v>
      </c>
      <c r="D43" s="1173" t="s">
        <v>10</v>
      </c>
      <c r="E43" s="1147"/>
      <c r="F43" s="1247"/>
      <c r="H43" s="1181"/>
    </row>
    <row r="44" spans="1:8" x14ac:dyDescent="0.3">
      <c r="A44" s="1168"/>
      <c r="B44" s="1169"/>
      <c r="C44" s="1170"/>
      <c r="D44" s="1170"/>
      <c r="F44" s="1240"/>
    </row>
    <row r="45" spans="1:8" ht="25" x14ac:dyDescent="0.3">
      <c r="A45" s="1182">
        <v>2.15</v>
      </c>
      <c r="B45" s="1183" t="s">
        <v>2093</v>
      </c>
      <c r="C45" s="1184" t="s">
        <v>9</v>
      </c>
      <c r="D45" s="1184" t="s">
        <v>10</v>
      </c>
      <c r="F45" s="1240"/>
    </row>
    <row r="46" spans="1:8" x14ac:dyDescent="0.3">
      <c r="A46" s="1168"/>
      <c r="B46" s="1169"/>
      <c r="C46" s="1170"/>
      <c r="D46" s="1170"/>
      <c r="F46" s="1240"/>
    </row>
    <row r="47" spans="1:8" s="1180" customFormat="1" x14ac:dyDescent="0.3">
      <c r="A47" s="1182">
        <v>2.16</v>
      </c>
      <c r="B47" s="1183" t="s">
        <v>2094</v>
      </c>
      <c r="C47" s="1184" t="s">
        <v>9</v>
      </c>
      <c r="D47" s="1184" t="s">
        <v>10</v>
      </c>
      <c r="E47" s="1147"/>
      <c r="F47" s="1240"/>
      <c r="H47" s="1181"/>
    </row>
    <row r="48" spans="1:8" s="1180" customFormat="1" x14ac:dyDescent="0.3">
      <c r="A48" s="1182"/>
      <c r="B48" s="1183"/>
      <c r="C48" s="1184"/>
      <c r="D48" s="1184"/>
      <c r="E48" s="1147"/>
      <c r="F48" s="1240"/>
      <c r="H48" s="1181"/>
    </row>
    <row r="49" spans="1:8" s="1166" customFormat="1" ht="13.5" thickBot="1" x14ac:dyDescent="0.35">
      <c r="A49" s="1185" t="s">
        <v>1046</v>
      </c>
      <c r="B49" s="1186"/>
      <c r="C49" s="1187"/>
      <c r="D49" s="1188"/>
      <c r="E49" s="1147"/>
      <c r="F49" s="1248"/>
      <c r="H49" s="1167"/>
    </row>
    <row r="50" spans="1:8" s="1166" customFormat="1" x14ac:dyDescent="0.3">
      <c r="A50" s="1163">
        <v>3</v>
      </c>
      <c r="B50" s="1164" t="s">
        <v>1998</v>
      </c>
      <c r="C50" s="1165"/>
      <c r="D50" s="1165"/>
      <c r="E50" s="1147"/>
      <c r="F50" s="1246"/>
      <c r="H50" s="1167"/>
    </row>
    <row r="51" spans="1:8" x14ac:dyDescent="0.3">
      <c r="A51" s="1168"/>
      <c r="B51" s="1169"/>
      <c r="C51" s="1170"/>
      <c r="D51" s="1170"/>
      <c r="F51" s="1240"/>
    </row>
    <row r="52" spans="1:8" x14ac:dyDescent="0.3">
      <c r="A52" s="1168"/>
      <c r="B52" s="1164" t="s">
        <v>1999</v>
      </c>
      <c r="C52" s="1170"/>
      <c r="D52" s="1170"/>
      <c r="F52" s="1240"/>
    </row>
    <row r="53" spans="1:8" x14ac:dyDescent="0.3">
      <c r="A53" s="1168"/>
      <c r="B53" s="1169"/>
      <c r="C53" s="1170"/>
      <c r="D53" s="1170"/>
      <c r="F53" s="1240"/>
    </row>
    <row r="54" spans="1:8" ht="62.5" x14ac:dyDescent="0.3">
      <c r="A54" s="1168">
        <v>3.1</v>
      </c>
      <c r="B54" s="1177" t="s">
        <v>2095</v>
      </c>
      <c r="C54" s="1173" t="s">
        <v>12</v>
      </c>
      <c r="D54" s="1173">
        <v>4</v>
      </c>
      <c r="F54" s="1247"/>
    </row>
    <row r="55" spans="1:8" x14ac:dyDescent="0.3">
      <c r="A55" s="1168"/>
      <c r="B55" s="1169"/>
      <c r="C55" s="1173"/>
      <c r="D55" s="1173"/>
      <c r="F55" s="1247"/>
    </row>
    <row r="56" spans="1:8" x14ac:dyDescent="0.3">
      <c r="A56" s="1168"/>
      <c r="B56" s="1164" t="s">
        <v>2000</v>
      </c>
      <c r="C56" s="1173"/>
      <c r="D56" s="1173"/>
      <c r="F56" s="1247"/>
    </row>
    <row r="57" spans="1:8" x14ac:dyDescent="0.3">
      <c r="A57" s="1168"/>
      <c r="B57" s="1169"/>
      <c r="C57" s="1173"/>
      <c r="D57" s="1173"/>
      <c r="F57" s="1247"/>
    </row>
    <row r="58" spans="1:8" ht="25" x14ac:dyDescent="0.3">
      <c r="A58" s="1168">
        <v>3.2</v>
      </c>
      <c r="B58" s="1189" t="s">
        <v>2508</v>
      </c>
      <c r="C58" s="1172" t="s">
        <v>9</v>
      </c>
      <c r="D58" s="1173" t="s">
        <v>11</v>
      </c>
      <c r="F58" s="1247"/>
    </row>
    <row r="59" spans="1:8" x14ac:dyDescent="0.3">
      <c r="A59" s="1168"/>
      <c r="B59" s="1169"/>
      <c r="C59" s="1170"/>
      <c r="D59" s="1170"/>
      <c r="F59" s="1240"/>
    </row>
    <row r="60" spans="1:8" ht="37.5" x14ac:dyDescent="0.3">
      <c r="A60" s="1190"/>
      <c r="B60" s="1191" t="s">
        <v>2001</v>
      </c>
      <c r="C60" s="1192"/>
      <c r="D60" s="1192"/>
      <c r="F60" s="1249"/>
    </row>
    <row r="61" spans="1:8" x14ac:dyDescent="0.3">
      <c r="A61" s="1193"/>
      <c r="B61" s="1194"/>
      <c r="C61" s="1195"/>
      <c r="D61" s="1195"/>
      <c r="F61" s="1250"/>
    </row>
    <row r="62" spans="1:8" ht="37.5" x14ac:dyDescent="0.3">
      <c r="A62" s="1193"/>
      <c r="B62" s="1196" t="s">
        <v>2002</v>
      </c>
      <c r="C62" s="1195"/>
      <c r="D62" s="1195"/>
      <c r="F62" s="1250"/>
    </row>
    <row r="63" spans="1:8" x14ac:dyDescent="0.3">
      <c r="A63" s="1193"/>
      <c r="B63" s="1194"/>
      <c r="C63" s="1195"/>
      <c r="D63" s="1195"/>
      <c r="F63" s="1250"/>
    </row>
    <row r="64" spans="1:8" ht="37.5" x14ac:dyDescent="0.3">
      <c r="A64" s="1193"/>
      <c r="B64" s="1303" t="s">
        <v>2885</v>
      </c>
      <c r="C64" s="1195"/>
      <c r="D64" s="1195"/>
      <c r="F64" s="1250"/>
    </row>
    <row r="65" spans="1:6" x14ac:dyDescent="0.3">
      <c r="A65" s="1193"/>
      <c r="B65" s="1194"/>
      <c r="C65" s="1195"/>
      <c r="D65" s="1195"/>
      <c r="F65" s="1250"/>
    </row>
    <row r="66" spans="1:6" ht="50" x14ac:dyDescent="0.3">
      <c r="A66" s="1193"/>
      <c r="B66" s="1196" t="s">
        <v>2003</v>
      </c>
      <c r="C66" s="1195"/>
      <c r="D66" s="1195"/>
      <c r="F66" s="1250"/>
    </row>
    <row r="67" spans="1:6" x14ac:dyDescent="0.3">
      <c r="A67" s="1193"/>
      <c r="B67" s="1194"/>
      <c r="C67" s="1195"/>
      <c r="D67" s="1195"/>
      <c r="F67" s="1250"/>
    </row>
    <row r="68" spans="1:6" x14ac:dyDescent="0.3">
      <c r="A68" s="1168"/>
      <c r="B68" s="1169"/>
      <c r="C68" s="1170"/>
      <c r="D68" s="1170"/>
      <c r="F68" s="1240"/>
    </row>
    <row r="69" spans="1:6" ht="25" x14ac:dyDescent="0.3">
      <c r="A69" s="1197">
        <v>3.3</v>
      </c>
      <c r="B69" s="1178" t="s">
        <v>2004</v>
      </c>
      <c r="C69" s="1170" t="s">
        <v>1529</v>
      </c>
      <c r="D69" s="1198">
        <f>F58</f>
        <v>0</v>
      </c>
      <c r="F69" s="1240"/>
    </row>
    <row r="70" spans="1:6" x14ac:dyDescent="0.3">
      <c r="A70" s="1168"/>
      <c r="B70" s="1169"/>
      <c r="C70" s="1170"/>
      <c r="D70" s="1170"/>
      <c r="F70" s="1240"/>
    </row>
    <row r="71" spans="1:6" ht="13.5" thickBot="1" x14ac:dyDescent="0.35">
      <c r="A71" s="1185" t="s">
        <v>1046</v>
      </c>
      <c r="B71" s="1186"/>
      <c r="C71" s="1187"/>
      <c r="D71" s="1188"/>
      <c r="F71" s="1248"/>
    </row>
    <row r="72" spans="1:6" x14ac:dyDescent="0.3">
      <c r="A72" s="1168"/>
      <c r="B72" s="1199" t="s">
        <v>2005</v>
      </c>
      <c r="C72" s="1170"/>
      <c r="D72" s="1200"/>
      <c r="F72" s="1240"/>
    </row>
    <row r="73" spans="1:6" x14ac:dyDescent="0.3">
      <c r="A73" s="1168"/>
      <c r="B73" s="1169"/>
      <c r="C73" s="1170"/>
      <c r="D73" s="1170"/>
      <c r="F73" s="1240"/>
    </row>
    <row r="74" spans="1:6" ht="191.5" x14ac:dyDescent="0.3">
      <c r="A74" s="1168">
        <v>3.4</v>
      </c>
      <c r="B74" s="1211" t="s">
        <v>2096</v>
      </c>
      <c r="C74" s="1172" t="s">
        <v>9</v>
      </c>
      <c r="D74" s="1173" t="s">
        <v>10</v>
      </c>
      <c r="F74" s="1247"/>
    </row>
    <row r="75" spans="1:6" x14ac:dyDescent="0.3">
      <c r="A75" s="1168"/>
      <c r="B75" s="1169"/>
      <c r="C75" s="1170"/>
      <c r="D75" s="1170"/>
      <c r="F75" s="1240"/>
    </row>
    <row r="76" spans="1:6" ht="140" x14ac:dyDescent="0.3">
      <c r="A76" s="1168">
        <v>3.5</v>
      </c>
      <c r="B76" s="1201" t="s">
        <v>2006</v>
      </c>
      <c r="C76" s="1172" t="s">
        <v>2007</v>
      </c>
      <c r="D76" s="1173">
        <v>6</v>
      </c>
      <c r="F76" s="1247"/>
    </row>
    <row r="77" spans="1:6" x14ac:dyDescent="0.3">
      <c r="A77" s="1190"/>
      <c r="B77" s="1191"/>
      <c r="C77" s="1192"/>
      <c r="D77" s="1192"/>
      <c r="F77" s="1249"/>
    </row>
    <row r="78" spans="1:6" ht="75" x14ac:dyDescent="0.3">
      <c r="A78" s="1190">
        <v>3.6</v>
      </c>
      <c r="B78" s="1202" t="s">
        <v>2323</v>
      </c>
      <c r="C78" s="1203" t="s">
        <v>9</v>
      </c>
      <c r="D78" s="1204" t="s">
        <v>11</v>
      </c>
      <c r="F78" s="1251"/>
    </row>
    <row r="79" spans="1:6" x14ac:dyDescent="0.3">
      <c r="A79" s="1168"/>
      <c r="B79" s="1169"/>
      <c r="C79" s="1170"/>
      <c r="D79" s="1170"/>
      <c r="F79" s="1240"/>
    </row>
    <row r="80" spans="1:6" ht="25" x14ac:dyDescent="0.3">
      <c r="A80" s="1193">
        <v>3.7</v>
      </c>
      <c r="B80" s="1183" t="s">
        <v>2008</v>
      </c>
      <c r="C80" s="1205" t="s">
        <v>1529</v>
      </c>
      <c r="D80" s="1206">
        <f>F78</f>
        <v>0</v>
      </c>
      <c r="F80" s="1247"/>
    </row>
    <row r="81" spans="1:8" x14ac:dyDescent="0.3">
      <c r="A81" s="1168"/>
      <c r="B81" s="1169"/>
      <c r="C81" s="1170"/>
      <c r="D81" s="1170"/>
      <c r="F81" s="1240"/>
    </row>
    <row r="82" spans="1:8" ht="63" x14ac:dyDescent="0.3">
      <c r="A82" s="1168">
        <v>3.8</v>
      </c>
      <c r="B82" s="1286" t="s">
        <v>2097</v>
      </c>
      <c r="C82" s="1173" t="s">
        <v>2007</v>
      </c>
      <c r="D82" s="1173">
        <v>12</v>
      </c>
      <c r="F82" s="1247"/>
    </row>
    <row r="83" spans="1:8" x14ac:dyDescent="0.3">
      <c r="A83" s="1168"/>
      <c r="B83" s="1169"/>
      <c r="C83" s="1170"/>
      <c r="D83" s="1170"/>
      <c r="F83" s="1240"/>
    </row>
    <row r="84" spans="1:8" s="1309" customFormat="1" ht="101" x14ac:dyDescent="0.3">
      <c r="A84" s="1304">
        <v>3.9</v>
      </c>
      <c r="B84" s="1305" t="s">
        <v>2100</v>
      </c>
      <c r="C84" s="1306" t="s">
        <v>9</v>
      </c>
      <c r="D84" s="1307" t="s">
        <v>10</v>
      </c>
      <c r="E84" s="1147"/>
      <c r="F84" s="1308"/>
      <c r="H84" s="1310"/>
    </row>
    <row r="85" spans="1:8" x14ac:dyDescent="0.3">
      <c r="A85" s="1168"/>
      <c r="B85" s="1169"/>
      <c r="C85" s="1170"/>
      <c r="D85" s="1170"/>
      <c r="F85" s="1240"/>
    </row>
    <row r="86" spans="1:8" ht="13.5" thickBot="1" x14ac:dyDescent="0.35">
      <c r="A86" s="1185" t="s">
        <v>1046</v>
      </c>
      <c r="B86" s="1186"/>
      <c r="C86" s="1187"/>
      <c r="D86" s="1188"/>
      <c r="F86" s="1248"/>
    </row>
    <row r="87" spans="1:8" x14ac:dyDescent="0.3">
      <c r="A87" s="1208"/>
      <c r="B87" s="1199" t="s">
        <v>2009</v>
      </c>
      <c r="C87" s="1209"/>
      <c r="D87" s="1184"/>
      <c r="F87" s="1250"/>
    </row>
    <row r="88" spans="1:8" x14ac:dyDescent="0.3">
      <c r="A88" s="1168"/>
      <c r="B88" s="1169"/>
      <c r="C88" s="1170"/>
      <c r="D88" s="1170"/>
      <c r="F88" s="1240"/>
    </row>
    <row r="89" spans="1:8" ht="100" x14ac:dyDescent="0.3">
      <c r="A89" s="1461"/>
      <c r="B89" s="1183" t="s">
        <v>2098</v>
      </c>
      <c r="C89" s="1209"/>
      <c r="D89" s="1184"/>
      <c r="F89" s="1250"/>
      <c r="H89" s="1460"/>
    </row>
    <row r="90" spans="1:8" x14ac:dyDescent="0.3">
      <c r="A90" s="1168"/>
      <c r="B90" s="1169"/>
      <c r="C90" s="1170"/>
      <c r="D90" s="1170"/>
      <c r="F90" s="1240"/>
      <c r="H90" s="1460"/>
    </row>
    <row r="91" spans="1:8" x14ac:dyDescent="0.3">
      <c r="A91" s="1461">
        <v>3.1</v>
      </c>
      <c r="B91" s="1286" t="s">
        <v>2509</v>
      </c>
      <c r="C91" s="1462" t="s">
        <v>2007</v>
      </c>
      <c r="D91" s="1463">
        <v>24</v>
      </c>
      <c r="F91" s="1247"/>
      <c r="H91" s="1460"/>
    </row>
    <row r="92" spans="1:8" x14ac:dyDescent="0.3">
      <c r="A92" s="1168"/>
      <c r="B92" s="1169"/>
      <c r="C92" s="1170"/>
      <c r="D92" s="1170"/>
      <c r="F92" s="1247"/>
      <c r="H92" s="1460"/>
    </row>
    <row r="93" spans="1:8" x14ac:dyDescent="0.3">
      <c r="A93" s="1168"/>
      <c r="B93" s="1169"/>
      <c r="C93" s="1170"/>
      <c r="D93" s="1170"/>
      <c r="F93" s="1240"/>
    </row>
    <row r="94" spans="1:8" x14ac:dyDescent="0.3">
      <c r="A94" s="1168"/>
      <c r="B94" s="1210" t="s">
        <v>2010</v>
      </c>
      <c r="C94" s="1170"/>
      <c r="D94" s="1200"/>
      <c r="F94" s="1240"/>
    </row>
    <row r="95" spans="1:8" x14ac:dyDescent="0.3">
      <c r="A95" s="1168"/>
      <c r="B95" s="1169"/>
      <c r="C95" s="1170"/>
      <c r="D95" s="1170"/>
      <c r="F95" s="1240"/>
    </row>
    <row r="96" spans="1:8" ht="81" customHeight="1" x14ac:dyDescent="0.3">
      <c r="A96" s="1168">
        <v>3.11</v>
      </c>
      <c r="B96" s="1211" t="s">
        <v>2716</v>
      </c>
      <c r="C96" s="1172" t="s">
        <v>9</v>
      </c>
      <c r="D96" s="1173" t="s">
        <v>551</v>
      </c>
      <c r="F96" s="1247"/>
      <c r="H96" s="1460"/>
    </row>
    <row r="97" spans="1:8" x14ac:dyDescent="0.3">
      <c r="A97" s="1168"/>
      <c r="B97" s="1169"/>
      <c r="C97" s="1170"/>
      <c r="D97" s="1170"/>
      <c r="F97" s="1240"/>
    </row>
    <row r="98" spans="1:8" ht="25" x14ac:dyDescent="0.3">
      <c r="A98" s="1168">
        <v>3.12</v>
      </c>
      <c r="B98" s="1211" t="s">
        <v>2891</v>
      </c>
      <c r="C98" s="1170" t="s">
        <v>1529</v>
      </c>
      <c r="D98" s="1200">
        <f>F96</f>
        <v>0</v>
      </c>
      <c r="F98" s="1240"/>
    </row>
    <row r="99" spans="1:8" x14ac:dyDescent="0.3">
      <c r="A99" s="1168"/>
      <c r="B99" s="1169"/>
      <c r="C99" s="1170"/>
      <c r="D99" s="1170"/>
      <c r="F99" s="1240"/>
    </row>
    <row r="100" spans="1:8" x14ac:dyDescent="0.3">
      <c r="A100" s="1190"/>
      <c r="B100" s="1213"/>
      <c r="C100" s="1192"/>
      <c r="D100" s="1192"/>
      <c r="F100" s="1249"/>
    </row>
    <row r="101" spans="1:8" s="1166" customFormat="1" ht="13.5" thickBot="1" x14ac:dyDescent="0.35">
      <c r="A101" s="1185" t="s">
        <v>1046</v>
      </c>
      <c r="B101" s="1214"/>
      <c r="C101" s="1187"/>
      <c r="D101" s="1188"/>
      <c r="E101" s="1147"/>
      <c r="F101" s="1248"/>
      <c r="H101" s="1167"/>
    </row>
    <row r="102" spans="1:8" s="1166" customFormat="1" ht="169.5" customHeight="1" x14ac:dyDescent="0.3">
      <c r="A102" s="1215">
        <v>3.13</v>
      </c>
      <c r="B102" s="1211" t="s">
        <v>2717</v>
      </c>
      <c r="C102" s="1173" t="s">
        <v>9</v>
      </c>
      <c r="D102" s="1212" t="s">
        <v>10</v>
      </c>
      <c r="E102" s="1147"/>
      <c r="F102" s="1247"/>
      <c r="H102" s="1167"/>
    </row>
    <row r="103" spans="1:8" x14ac:dyDescent="0.3">
      <c r="A103" s="1168"/>
      <c r="B103" s="1169"/>
      <c r="C103" s="1170"/>
      <c r="D103" s="1170"/>
      <c r="F103" s="1240"/>
    </row>
    <row r="104" spans="1:8" s="1166" customFormat="1" ht="25" x14ac:dyDescent="0.3">
      <c r="A104" s="1216">
        <v>3.14</v>
      </c>
      <c r="B104" s="1746" t="s">
        <v>2892</v>
      </c>
      <c r="C104" s="1170" t="s">
        <v>1529</v>
      </c>
      <c r="D104" s="1200">
        <f>F102</f>
        <v>0</v>
      </c>
      <c r="E104" s="1147"/>
      <c r="F104" s="1240"/>
      <c r="H104" s="1167"/>
    </row>
    <row r="105" spans="1:8" x14ac:dyDescent="0.3">
      <c r="A105" s="1168"/>
      <c r="B105" s="1169"/>
      <c r="C105" s="1170"/>
      <c r="D105" s="1170"/>
      <c r="F105" s="1240"/>
    </row>
    <row r="106" spans="1:8" x14ac:dyDescent="0.3">
      <c r="A106" s="1168"/>
      <c r="B106" s="1217"/>
      <c r="C106" s="1170"/>
      <c r="D106" s="1200"/>
      <c r="F106" s="1240"/>
    </row>
    <row r="107" spans="1:8" ht="50" x14ac:dyDescent="0.3">
      <c r="A107" s="1215">
        <v>3.15</v>
      </c>
      <c r="B107" s="1211" t="s">
        <v>2324</v>
      </c>
      <c r="C107" s="1173" t="s">
        <v>9</v>
      </c>
      <c r="D107" s="1212" t="s">
        <v>11</v>
      </c>
      <c r="F107" s="1247"/>
    </row>
    <row r="108" spans="1:8" x14ac:dyDescent="0.3">
      <c r="A108" s="1168"/>
      <c r="B108" s="1169"/>
      <c r="C108" s="1170"/>
      <c r="D108" s="1170"/>
      <c r="F108" s="1240"/>
    </row>
    <row r="109" spans="1:8" ht="25" x14ac:dyDescent="0.3">
      <c r="A109" s="1215">
        <v>3.16</v>
      </c>
      <c r="B109" s="1211" t="s">
        <v>2893</v>
      </c>
      <c r="C109" s="1170" t="s">
        <v>1529</v>
      </c>
      <c r="D109" s="1200">
        <f>F107</f>
        <v>0</v>
      </c>
      <c r="F109" s="1240"/>
    </row>
    <row r="110" spans="1:8" x14ac:dyDescent="0.3">
      <c r="A110" s="1168"/>
      <c r="B110" s="1169"/>
      <c r="C110" s="1170"/>
      <c r="D110" s="1170"/>
      <c r="F110" s="1240"/>
    </row>
    <row r="111" spans="1:8" x14ac:dyDescent="0.3">
      <c r="A111" s="1168"/>
      <c r="B111" s="1169"/>
      <c r="C111" s="1170"/>
      <c r="D111" s="1170"/>
      <c r="F111" s="1240"/>
    </row>
    <row r="112" spans="1:8" x14ac:dyDescent="0.3">
      <c r="A112" s="1168"/>
      <c r="B112" s="1210" t="s">
        <v>2011</v>
      </c>
      <c r="C112" s="1170"/>
      <c r="D112" s="1200"/>
      <c r="F112" s="1240"/>
    </row>
    <row r="113" spans="1:6" x14ac:dyDescent="0.3">
      <c r="A113" s="1168"/>
      <c r="B113" s="1169"/>
      <c r="C113" s="1170"/>
      <c r="D113" s="1170"/>
      <c r="F113" s="1240"/>
    </row>
    <row r="114" spans="1:6" ht="50" x14ac:dyDescent="0.3">
      <c r="A114" s="1215">
        <v>3.17</v>
      </c>
      <c r="B114" s="1183" t="s">
        <v>2872</v>
      </c>
      <c r="C114" s="1172" t="s">
        <v>9</v>
      </c>
      <c r="D114" s="1173" t="s">
        <v>551</v>
      </c>
      <c r="F114" s="1247"/>
    </row>
    <row r="115" spans="1:6" x14ac:dyDescent="0.3">
      <c r="A115" s="1168"/>
      <c r="B115" s="1169"/>
      <c r="C115" s="1170"/>
      <c r="D115" s="1170"/>
      <c r="F115" s="1240"/>
    </row>
    <row r="116" spans="1:6" ht="25" x14ac:dyDescent="0.3">
      <c r="A116" s="1215">
        <v>3.18</v>
      </c>
      <c r="B116" s="1211" t="s">
        <v>2894</v>
      </c>
      <c r="C116" s="1170" t="s">
        <v>1529</v>
      </c>
      <c r="D116" s="1200">
        <f>F114</f>
        <v>0</v>
      </c>
      <c r="F116" s="1240"/>
    </row>
    <row r="117" spans="1:6" x14ac:dyDescent="0.3">
      <c r="A117" s="1168"/>
      <c r="B117" s="1169"/>
      <c r="C117" s="1170"/>
      <c r="D117" s="1170"/>
      <c r="F117" s="1240"/>
    </row>
    <row r="118" spans="1:6" x14ac:dyDescent="0.3">
      <c r="A118" s="1215"/>
      <c r="B118" s="1211"/>
      <c r="C118" s="1170"/>
      <c r="D118" s="1200"/>
      <c r="F118" s="1240"/>
    </row>
    <row r="119" spans="1:6" x14ac:dyDescent="0.3">
      <c r="A119" s="1168"/>
      <c r="B119" s="1210" t="s">
        <v>2074</v>
      </c>
      <c r="C119" s="1170"/>
      <c r="D119" s="1200"/>
      <c r="F119" s="1240"/>
    </row>
    <row r="120" spans="1:6" x14ac:dyDescent="0.3">
      <c r="A120" s="1168"/>
      <c r="B120" s="1169"/>
      <c r="C120" s="1170"/>
      <c r="D120" s="1170"/>
      <c r="F120" s="1240"/>
    </row>
    <row r="121" spans="1:6" ht="25" x14ac:dyDescent="0.3">
      <c r="A121" s="1215">
        <v>3.19</v>
      </c>
      <c r="B121" s="1183" t="s">
        <v>2330</v>
      </c>
      <c r="C121" s="1172" t="s">
        <v>9</v>
      </c>
      <c r="D121" s="1173" t="s">
        <v>551</v>
      </c>
      <c r="F121" s="1247"/>
    </row>
    <row r="122" spans="1:6" x14ac:dyDescent="0.3">
      <c r="A122" s="1168"/>
      <c r="B122" s="1169"/>
      <c r="C122" s="1170"/>
      <c r="D122" s="1170"/>
      <c r="F122" s="1240"/>
    </row>
    <row r="123" spans="1:6" ht="25" x14ac:dyDescent="0.3">
      <c r="A123" s="1215">
        <v>3.2</v>
      </c>
      <c r="B123" s="1211" t="s">
        <v>2895</v>
      </c>
      <c r="C123" s="1170" t="s">
        <v>1529</v>
      </c>
      <c r="D123" s="1200">
        <f>F121</f>
        <v>0</v>
      </c>
      <c r="F123" s="1240"/>
    </row>
    <row r="124" spans="1:6" x14ac:dyDescent="0.3">
      <c r="A124" s="1215"/>
      <c r="B124" s="1218" t="s">
        <v>2013</v>
      </c>
      <c r="C124" s="1219"/>
      <c r="D124" s="1220"/>
      <c r="F124" s="1240"/>
    </row>
    <row r="125" spans="1:6" x14ac:dyDescent="0.3">
      <c r="A125" s="1168"/>
      <c r="B125" s="1169"/>
      <c r="C125" s="1170"/>
      <c r="D125" s="1170"/>
      <c r="F125" s="1240"/>
    </row>
    <row r="126" spans="1:6" ht="37.5" x14ac:dyDescent="0.3">
      <c r="A126" s="1215">
        <v>3.21</v>
      </c>
      <c r="B126" s="1221" t="s">
        <v>2873</v>
      </c>
      <c r="C126" s="1172" t="s">
        <v>9</v>
      </c>
      <c r="D126" s="1173" t="s">
        <v>551</v>
      </c>
      <c r="F126" s="1247"/>
    </row>
    <row r="127" spans="1:6" x14ac:dyDescent="0.3">
      <c r="A127" s="1168"/>
      <c r="B127" s="1169"/>
      <c r="C127" s="1170"/>
      <c r="D127" s="1170"/>
      <c r="F127" s="1240"/>
    </row>
    <row r="128" spans="1:6" ht="25" x14ac:dyDescent="0.3">
      <c r="A128" s="1215">
        <v>3.22</v>
      </c>
      <c r="B128" s="1222" t="s">
        <v>2896</v>
      </c>
      <c r="C128" s="1223" t="s">
        <v>1529</v>
      </c>
      <c r="D128" s="1220">
        <f>F126</f>
        <v>0</v>
      </c>
      <c r="F128" s="1240"/>
    </row>
    <row r="129" spans="1:6" x14ac:dyDescent="0.3">
      <c r="A129" s="1168"/>
      <c r="B129" s="1169"/>
      <c r="C129" s="1170"/>
      <c r="D129" s="1170"/>
      <c r="F129" s="1240"/>
    </row>
    <row r="130" spans="1:6" ht="13.5" thickBot="1" x14ac:dyDescent="0.35">
      <c r="A130" s="1185" t="s">
        <v>1046</v>
      </c>
      <c r="B130" s="1214"/>
      <c r="C130" s="1187"/>
      <c r="D130" s="1188"/>
      <c r="F130" s="1248"/>
    </row>
    <row r="131" spans="1:6" x14ac:dyDescent="0.3">
      <c r="A131" s="1168"/>
      <c r="B131" s="1199" t="s">
        <v>2014</v>
      </c>
      <c r="C131" s="1170"/>
      <c r="D131" s="1200"/>
      <c r="F131" s="1240"/>
    </row>
    <row r="132" spans="1:6" x14ac:dyDescent="0.3">
      <c r="A132" s="1168"/>
      <c r="B132" s="1169"/>
      <c r="C132" s="1170"/>
      <c r="D132" s="1170"/>
      <c r="F132" s="1240"/>
    </row>
    <row r="133" spans="1:6" ht="87.5" x14ac:dyDescent="0.3">
      <c r="A133" s="1168">
        <v>3.23</v>
      </c>
      <c r="B133" s="1224" t="s">
        <v>2325</v>
      </c>
      <c r="C133" s="1172" t="s">
        <v>9</v>
      </c>
      <c r="D133" s="1173" t="s">
        <v>551</v>
      </c>
      <c r="F133" s="1247"/>
    </row>
    <row r="134" spans="1:6" x14ac:dyDescent="0.3">
      <c r="A134" s="1168"/>
      <c r="B134" s="1169"/>
      <c r="C134" s="1170"/>
      <c r="D134" s="1170"/>
      <c r="F134" s="1240"/>
    </row>
    <row r="135" spans="1:6" ht="25" x14ac:dyDescent="0.3">
      <c r="A135" s="1168">
        <v>3.24</v>
      </c>
      <c r="B135" s="1222" t="s">
        <v>2897</v>
      </c>
      <c r="C135" s="1223" t="s">
        <v>1529</v>
      </c>
      <c r="D135" s="1220">
        <f>F133</f>
        <v>0</v>
      </c>
      <c r="F135" s="1240"/>
    </row>
    <row r="136" spans="1:6" x14ac:dyDescent="0.3">
      <c r="A136" s="1168"/>
      <c r="B136" s="1169"/>
      <c r="C136" s="1170"/>
      <c r="D136" s="1170"/>
      <c r="F136" s="1240"/>
    </row>
    <row r="137" spans="1:6" ht="37.5" x14ac:dyDescent="0.3">
      <c r="A137" s="1168">
        <v>3.25</v>
      </c>
      <c r="B137" s="1183" t="s">
        <v>2326</v>
      </c>
      <c r="C137" s="1207" t="s">
        <v>9</v>
      </c>
      <c r="D137" s="1225" t="s">
        <v>551</v>
      </c>
      <c r="F137" s="1247"/>
    </row>
    <row r="138" spans="1:6" x14ac:dyDescent="0.3">
      <c r="A138" s="1168"/>
      <c r="B138" s="1169"/>
      <c r="C138" s="1170"/>
      <c r="D138" s="1170"/>
      <c r="F138" s="1240"/>
    </row>
    <row r="139" spans="1:6" ht="25" x14ac:dyDescent="0.3">
      <c r="A139" s="1168">
        <v>3.26</v>
      </c>
      <c r="B139" s="1222" t="s">
        <v>2898</v>
      </c>
      <c r="C139" s="1226" t="s">
        <v>1529</v>
      </c>
      <c r="D139" s="1227">
        <f>F137</f>
        <v>0</v>
      </c>
      <c r="F139" s="1240"/>
    </row>
    <row r="140" spans="1:6" x14ac:dyDescent="0.3">
      <c r="A140" s="1168"/>
      <c r="B140" s="1169"/>
      <c r="C140" s="1170"/>
      <c r="D140" s="1170"/>
      <c r="F140" s="1240"/>
    </row>
    <row r="141" spans="1:6" ht="38" x14ac:dyDescent="0.3">
      <c r="A141" s="1168">
        <v>3.27</v>
      </c>
      <c r="B141" s="1228" t="s">
        <v>2327</v>
      </c>
      <c r="C141" s="1229"/>
      <c r="D141" s="1230"/>
      <c r="F141" s="1240"/>
    </row>
    <row r="142" spans="1:6" x14ac:dyDescent="0.3">
      <c r="A142" s="1168"/>
      <c r="B142" s="1169"/>
      <c r="C142" s="1170"/>
      <c r="D142" s="1170"/>
      <c r="F142" s="1240"/>
    </row>
    <row r="143" spans="1:6" ht="25" x14ac:dyDescent="0.3">
      <c r="A143" s="1215">
        <v>3.28</v>
      </c>
      <c r="B143" s="1222" t="s">
        <v>2899</v>
      </c>
      <c r="C143" s="1226" t="s">
        <v>1529</v>
      </c>
      <c r="D143" s="1227">
        <f>F141</f>
        <v>0</v>
      </c>
      <c r="F143" s="1240"/>
    </row>
    <row r="144" spans="1:6" x14ac:dyDescent="0.3">
      <c r="A144" s="1168"/>
      <c r="B144" s="1169"/>
      <c r="C144" s="1170"/>
      <c r="D144" s="1170"/>
      <c r="F144" s="1240"/>
    </row>
    <row r="145" spans="1:8" ht="25" x14ac:dyDescent="0.3">
      <c r="A145" s="1215">
        <v>3.29</v>
      </c>
      <c r="B145" s="1211" t="s">
        <v>2331</v>
      </c>
      <c r="C145" s="1172" t="s">
        <v>9</v>
      </c>
      <c r="D145" s="1173" t="s">
        <v>551</v>
      </c>
      <c r="F145" s="1247"/>
    </row>
    <row r="146" spans="1:8" x14ac:dyDescent="0.3">
      <c r="A146" s="1168"/>
      <c r="B146" s="1169"/>
      <c r="C146" s="1170"/>
      <c r="D146" s="1170"/>
      <c r="F146" s="1240"/>
    </row>
    <row r="147" spans="1:8" ht="25" x14ac:dyDescent="0.3">
      <c r="A147" s="1215">
        <v>3.3</v>
      </c>
      <c r="B147" s="1211" t="s">
        <v>2012</v>
      </c>
      <c r="C147" s="1170" t="s">
        <v>1529</v>
      </c>
      <c r="D147" s="1200">
        <f>F145</f>
        <v>0</v>
      </c>
      <c r="F147" s="1240"/>
    </row>
    <row r="148" spans="1:8" x14ac:dyDescent="0.3">
      <c r="A148" s="1168"/>
      <c r="B148" s="1169"/>
      <c r="C148" s="1170"/>
      <c r="D148" s="1170"/>
      <c r="F148" s="1240"/>
    </row>
    <row r="149" spans="1:8" ht="62.5" x14ac:dyDescent="0.3">
      <c r="A149" s="1215">
        <v>3.31</v>
      </c>
      <c r="B149" s="1211" t="s">
        <v>2328</v>
      </c>
      <c r="C149" s="1172" t="s">
        <v>9</v>
      </c>
      <c r="D149" s="1173" t="s">
        <v>551</v>
      </c>
      <c r="F149" s="1247"/>
    </row>
    <row r="150" spans="1:8" x14ac:dyDescent="0.3">
      <c r="A150" s="1168"/>
      <c r="B150" s="1169"/>
      <c r="C150" s="1170"/>
      <c r="D150" s="1170"/>
      <c r="F150" s="1240"/>
    </row>
    <row r="151" spans="1:8" ht="25" x14ac:dyDescent="0.3">
      <c r="A151" s="1215">
        <v>3.32</v>
      </c>
      <c r="B151" s="1211" t="s">
        <v>2900</v>
      </c>
      <c r="C151" s="1170" t="s">
        <v>1529</v>
      </c>
      <c r="D151" s="1200">
        <f>F149</f>
        <v>0</v>
      </c>
      <c r="F151" s="1240"/>
    </row>
    <row r="152" spans="1:8" x14ac:dyDescent="0.3">
      <c r="A152" s="1168"/>
      <c r="B152" s="1169"/>
      <c r="C152" s="1170"/>
      <c r="D152" s="1170"/>
      <c r="F152" s="1240"/>
    </row>
    <row r="153" spans="1:8" s="1166" customFormat="1" x14ac:dyDescent="0.3">
      <c r="A153" s="1163">
        <v>4</v>
      </c>
      <c r="B153" s="1164" t="s">
        <v>2015</v>
      </c>
      <c r="C153" s="1165"/>
      <c r="D153" s="1165"/>
      <c r="E153" s="1147"/>
      <c r="F153" s="1246"/>
      <c r="H153" s="1167"/>
    </row>
    <row r="154" spans="1:8" x14ac:dyDescent="0.3">
      <c r="A154" s="1168"/>
      <c r="B154" s="1169"/>
      <c r="C154" s="1170"/>
      <c r="D154" s="1170"/>
      <c r="F154" s="1240"/>
    </row>
    <row r="155" spans="1:8" ht="50" x14ac:dyDescent="0.3">
      <c r="A155" s="1231">
        <v>4.0999999999999996</v>
      </c>
      <c r="B155" s="1232" t="s">
        <v>2016</v>
      </c>
      <c r="C155" s="1173" t="s">
        <v>9</v>
      </c>
      <c r="D155" s="1212" t="s">
        <v>10</v>
      </c>
      <c r="F155" s="1247"/>
    </row>
    <row r="156" spans="1:8" x14ac:dyDescent="0.3">
      <c r="A156" s="1168"/>
      <c r="B156" s="1169"/>
      <c r="C156" s="1173"/>
      <c r="D156" s="1173"/>
      <c r="F156" s="1247"/>
    </row>
    <row r="157" spans="1:8" ht="87.5" x14ac:dyDescent="0.3">
      <c r="A157" s="1231">
        <v>4.2</v>
      </c>
      <c r="B157" s="1233" t="s">
        <v>2017</v>
      </c>
      <c r="C157" s="1173" t="s">
        <v>9</v>
      </c>
      <c r="D157" s="1212" t="s">
        <v>10</v>
      </c>
      <c r="F157" s="1247"/>
    </row>
    <row r="158" spans="1:8" x14ac:dyDescent="0.3">
      <c r="A158" s="1168"/>
      <c r="B158" s="1169"/>
      <c r="C158" s="1173"/>
      <c r="D158" s="1173"/>
      <c r="F158" s="1247"/>
    </row>
    <row r="159" spans="1:8" ht="13.5" thickBot="1" x14ac:dyDescent="0.35">
      <c r="A159" s="1185" t="s">
        <v>1046</v>
      </c>
      <c r="B159" s="1214"/>
      <c r="C159" s="1187"/>
      <c r="D159" s="1188"/>
      <c r="F159" s="1248"/>
    </row>
    <row r="160" spans="1:8" x14ac:dyDescent="0.3">
      <c r="A160" s="1168"/>
      <c r="B160" s="1169"/>
      <c r="C160" s="1170"/>
      <c r="D160" s="1170"/>
      <c r="F160" s="1240"/>
    </row>
    <row r="161" spans="1:8" s="1166" customFormat="1" x14ac:dyDescent="0.3">
      <c r="A161" s="1163">
        <v>5</v>
      </c>
      <c r="B161" s="1164" t="s">
        <v>2018</v>
      </c>
      <c r="C161" s="1165"/>
      <c r="D161" s="1165"/>
      <c r="E161" s="1147"/>
      <c r="F161" s="1246"/>
      <c r="H161" s="1167"/>
    </row>
    <row r="162" spans="1:8" x14ac:dyDescent="0.3">
      <c r="A162" s="1168"/>
      <c r="B162" s="1169"/>
      <c r="C162" s="1170"/>
      <c r="D162" s="1170"/>
      <c r="F162" s="1240"/>
    </row>
    <row r="163" spans="1:8" ht="62.5" x14ac:dyDescent="0.3">
      <c r="A163" s="1168">
        <v>5.0999999999999996</v>
      </c>
      <c r="B163" s="1232" t="s">
        <v>2099</v>
      </c>
      <c r="C163" s="1235" t="s">
        <v>9</v>
      </c>
      <c r="D163" s="1234" t="s">
        <v>2019</v>
      </c>
      <c r="F163" s="1247"/>
      <c r="H163" s="1460"/>
    </row>
    <row r="164" spans="1:8" x14ac:dyDescent="0.3">
      <c r="A164" s="1168"/>
      <c r="B164" s="1169"/>
      <c r="C164" s="1173"/>
      <c r="D164" s="1173"/>
      <c r="F164" s="1247"/>
    </row>
    <row r="165" spans="1:8" ht="113.5" x14ac:dyDescent="0.3">
      <c r="A165" s="1168">
        <v>5.2</v>
      </c>
      <c r="B165" s="1174" t="s">
        <v>2020</v>
      </c>
      <c r="C165" s="1235" t="s">
        <v>9</v>
      </c>
      <c r="D165" s="1234" t="s">
        <v>2019</v>
      </c>
      <c r="F165" s="1247"/>
    </row>
    <row r="166" spans="1:8" x14ac:dyDescent="0.3">
      <c r="A166" s="1168"/>
      <c r="B166" s="1169"/>
      <c r="C166" s="1170"/>
      <c r="D166" s="1170"/>
      <c r="F166" s="1240"/>
    </row>
    <row r="167" spans="1:8" s="1166" customFormat="1" ht="13.5" thickBot="1" x14ac:dyDescent="0.35">
      <c r="A167" s="1185" t="s">
        <v>1046</v>
      </c>
      <c r="B167" s="1214"/>
      <c r="C167" s="1187"/>
      <c r="D167" s="1188"/>
      <c r="E167" s="1147"/>
      <c r="F167" s="1248"/>
      <c r="H167" s="1167"/>
    </row>
  </sheetData>
  <mergeCells count="3">
    <mergeCell ref="A1:F1"/>
    <mergeCell ref="A3:F3"/>
    <mergeCell ref="A5:F5"/>
  </mergeCells>
  <pageMargins left="0.7" right="0.5" top="0.7" bottom="0.5" header="0.33" footer="0.35"/>
  <pageSetup paperSize="9" scale="57" orientation="portrait" r:id="rId1"/>
  <headerFooter alignWithMargins="0">
    <oddFooter>&amp;CPage &amp;P of &amp;N&amp;R&amp;8Bill No.1</oddFooter>
  </headerFooter>
  <rowBreaks count="5" manualBreakCount="5">
    <brk id="49" max="5" man="1"/>
    <brk id="71" max="5" man="1"/>
    <brk id="86" max="5" man="1"/>
    <brk id="101" max="5" man="1"/>
    <brk id="130"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C36"/>
  <sheetViews>
    <sheetView view="pageBreakPreview" zoomScaleSheetLayoutView="100" workbookViewId="0">
      <selection activeCell="C12" sqref="C12:C24"/>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'Backwash water tank'!A1:F1</f>
        <v>TETU-AGUTHI WATER SUPPLY PROJECT</v>
      </c>
      <c r="B1" s="1798"/>
      <c r="C1" s="1799"/>
    </row>
    <row r="2" spans="1:3" ht="13" x14ac:dyDescent="0.25">
      <c r="A2" s="588"/>
      <c r="B2" s="592"/>
      <c r="C2" s="593"/>
    </row>
    <row r="3" spans="1:3" ht="13" x14ac:dyDescent="0.25">
      <c r="A3" s="1797" t="str">
        <f>'Backwash water tank'!A3</f>
        <v>BILL No. 3.9</v>
      </c>
      <c r="B3" s="1798"/>
      <c r="C3" s="1799"/>
    </row>
    <row r="4" spans="1:3" x14ac:dyDescent="0.25">
      <c r="A4" s="588"/>
      <c r="B4" s="590"/>
      <c r="C4" s="591"/>
    </row>
    <row r="5" spans="1:3" ht="13" x14ac:dyDescent="0.25">
      <c r="A5" s="1786" t="str">
        <f>'Backwash water tank'!A5</f>
        <v xml:space="preserve"> ELEVATED BACKWASH  WATER TANK (150m³ )</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600"/>
    </row>
    <row r="10" spans="1:3" s="589" customFormat="1" x14ac:dyDescent="0.25">
      <c r="A10" s="601"/>
      <c r="B10" s="602" t="s">
        <v>1549</v>
      </c>
    </row>
    <row r="11" spans="1:3" x14ac:dyDescent="0.25">
      <c r="A11" s="588"/>
      <c r="B11" s="599"/>
      <c r="C11" s="600"/>
    </row>
    <row r="12" spans="1:3" s="589" customFormat="1" x14ac:dyDescent="0.25">
      <c r="A12" s="601"/>
      <c r="B12" s="602" t="s">
        <v>1550</v>
      </c>
    </row>
    <row r="13" spans="1:3" x14ac:dyDescent="0.25">
      <c r="A13" s="588"/>
      <c r="B13" s="599"/>
      <c r="C13" s="587"/>
    </row>
    <row r="14" spans="1:3" s="589" customFormat="1" x14ac:dyDescent="0.25">
      <c r="A14" s="601"/>
      <c r="B14" s="602" t="s">
        <v>1551</v>
      </c>
    </row>
    <row r="15" spans="1:3" x14ac:dyDescent="0.25">
      <c r="A15" s="588"/>
      <c r="B15" s="599"/>
      <c r="C15" s="587"/>
    </row>
    <row r="16" spans="1:3" s="589" customFormat="1" x14ac:dyDescent="0.25">
      <c r="A16" s="601"/>
      <c r="B16" s="602" t="s">
        <v>1552</v>
      </c>
    </row>
    <row r="17" spans="1:3" x14ac:dyDescent="0.25">
      <c r="A17" s="588"/>
      <c r="B17" s="599"/>
      <c r="C17" s="587"/>
    </row>
    <row r="18" spans="1:3" s="589" customFormat="1" x14ac:dyDescent="0.25">
      <c r="A18" s="601"/>
      <c r="B18" s="602" t="s">
        <v>1553</v>
      </c>
    </row>
    <row r="19" spans="1:3" x14ac:dyDescent="0.25">
      <c r="A19" s="588"/>
      <c r="B19" s="599"/>
      <c r="C19" s="587"/>
    </row>
    <row r="20" spans="1:3" s="589" customFormat="1" x14ac:dyDescent="0.25">
      <c r="A20" s="601"/>
      <c r="B20" s="602" t="s">
        <v>1554</v>
      </c>
    </row>
    <row r="21" spans="1:3" x14ac:dyDescent="0.25">
      <c r="A21" s="588"/>
      <c r="B21" s="599"/>
      <c r="C21" s="587"/>
    </row>
    <row r="22" spans="1:3" x14ac:dyDescent="0.25">
      <c r="A22" s="588"/>
      <c r="B22" s="599"/>
      <c r="C22" s="587"/>
    </row>
    <row r="23" spans="1:3" x14ac:dyDescent="0.25">
      <c r="A23" s="604"/>
      <c r="B23" s="605"/>
      <c r="C23" s="587"/>
    </row>
    <row r="24" spans="1:3" ht="13.5" thickBot="1" x14ac:dyDescent="0.3">
      <c r="A24" s="1792" t="s">
        <v>1571</v>
      </c>
      <c r="B24" s="1793"/>
      <c r="C24" s="587"/>
    </row>
    <row r="25" spans="1:3" x14ac:dyDescent="0.25">
      <c r="A25" s="588"/>
      <c r="B25" s="608"/>
      <c r="C25" s="609"/>
    </row>
    <row r="26" spans="1:3" x14ac:dyDescent="0.25">
      <c r="A26" s="588"/>
      <c r="B26" s="608"/>
      <c r="C26" s="609"/>
    </row>
    <row r="27" spans="1:3" x14ac:dyDescent="0.25">
      <c r="A27" s="588"/>
      <c r="B27" s="608"/>
      <c r="C27" s="609"/>
    </row>
    <row r="28" spans="1:3" x14ac:dyDescent="0.25">
      <c r="A28" s="588"/>
      <c r="B28" s="608"/>
      <c r="C28" s="609"/>
    </row>
    <row r="29" spans="1:3" x14ac:dyDescent="0.25">
      <c r="A29" s="588"/>
      <c r="B29" s="608"/>
      <c r="C29" s="609"/>
    </row>
    <row r="30" spans="1:3" x14ac:dyDescent="0.25">
      <c r="A30" s="588"/>
      <c r="B30" s="608"/>
      <c r="C30" s="609"/>
    </row>
    <row r="31" spans="1:3" x14ac:dyDescent="0.25">
      <c r="A31" s="588"/>
      <c r="B31" s="608"/>
      <c r="C31" s="609"/>
    </row>
    <row r="32" spans="1:3" x14ac:dyDescent="0.25">
      <c r="A32" s="588"/>
      <c r="B32" s="608"/>
      <c r="C32" s="609"/>
    </row>
    <row r="33" spans="1:3" x14ac:dyDescent="0.25">
      <c r="A33" s="588"/>
      <c r="B33" s="608"/>
      <c r="C33" s="609"/>
    </row>
    <row r="34" spans="1:3" ht="13" thickBot="1" x14ac:dyDescent="0.3">
      <c r="A34" s="594"/>
      <c r="B34" s="610"/>
      <c r="C34" s="611"/>
    </row>
    <row r="36" spans="1:3" x14ac:dyDescent="0.25">
      <c r="C36" s="612"/>
    </row>
  </sheetData>
  <mergeCells count="4">
    <mergeCell ref="A24:B24"/>
    <mergeCell ref="A1:C1"/>
    <mergeCell ref="A3:C3"/>
    <mergeCell ref="A5:C5"/>
  </mergeCells>
  <pageMargins left="0.5" right="0.5" top="1" bottom="1" header="0.5" footer="0.5"/>
  <pageSetup paperSize="9" scale="90" orientation="portrait" r:id="rId1"/>
  <headerFooter alignWithMargins="0">
    <oddHeader>&amp;C&amp;"Arial,Bold"&amp;12BILL No. 3.7 COLLECTION SHEET</oddHeader>
    <oddFooter>&amp;C&amp;"Arial,Regular"Page &amp;P of &amp;N&amp;RCollection Sheet - Bill No. 3.7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K367"/>
  <sheetViews>
    <sheetView view="pageBreakPreview" topLeftCell="A341" zoomScaleSheetLayoutView="100" workbookViewId="0">
      <selection activeCell="F10" sqref="F10:F367"/>
    </sheetView>
  </sheetViews>
  <sheetFormatPr defaultColWidth="9.1796875" defaultRowHeight="13" x14ac:dyDescent="0.3"/>
  <cols>
    <col min="1" max="1" width="8.7265625" style="399" customWidth="1"/>
    <col min="2" max="2" width="58.7265625" style="400" customWidth="1"/>
    <col min="3" max="3" width="7.54296875" style="401" customWidth="1"/>
    <col min="4" max="4" width="10.1796875" style="402" bestFit="1" customWidth="1"/>
    <col min="5" max="5" width="13.7265625" style="403" customWidth="1"/>
    <col min="6" max="6" width="15.7265625" style="1041" customWidth="1"/>
    <col min="7" max="256" width="9.1796875" style="325"/>
    <col min="257" max="257" width="6" style="325" customWidth="1"/>
    <col min="258" max="258" width="51.26953125" style="325" customWidth="1"/>
    <col min="259" max="259" width="5.54296875" style="325" customWidth="1"/>
    <col min="260" max="260" width="10.1796875" style="325" bestFit="1" customWidth="1"/>
    <col min="261" max="261" width="10.453125" style="325" customWidth="1"/>
    <col min="262" max="262" width="14.1796875" style="325" customWidth="1"/>
    <col min="263" max="512" width="9.1796875" style="325"/>
    <col min="513" max="513" width="6" style="325" customWidth="1"/>
    <col min="514" max="514" width="51.26953125" style="325" customWidth="1"/>
    <col min="515" max="515" width="5.54296875" style="325" customWidth="1"/>
    <col min="516" max="516" width="10.1796875" style="325" bestFit="1" customWidth="1"/>
    <col min="517" max="517" width="10.453125" style="325" customWidth="1"/>
    <col min="518" max="518" width="14.1796875" style="325" customWidth="1"/>
    <col min="519" max="768" width="9.1796875" style="325"/>
    <col min="769" max="769" width="6" style="325" customWidth="1"/>
    <col min="770" max="770" width="51.26953125" style="325" customWidth="1"/>
    <col min="771" max="771" width="5.54296875" style="325" customWidth="1"/>
    <col min="772" max="772" width="10.1796875" style="325" bestFit="1" customWidth="1"/>
    <col min="773" max="773" width="10.453125" style="325" customWidth="1"/>
    <col min="774" max="774" width="14.1796875" style="325" customWidth="1"/>
    <col min="775" max="1024" width="9.1796875" style="325"/>
    <col min="1025" max="1025" width="6" style="325" customWidth="1"/>
    <col min="1026" max="1026" width="51.26953125" style="325" customWidth="1"/>
    <col min="1027" max="1027" width="5.54296875" style="325" customWidth="1"/>
    <col min="1028" max="1028" width="10.1796875" style="325" bestFit="1" customWidth="1"/>
    <col min="1029" max="1029" width="10.453125" style="325" customWidth="1"/>
    <col min="1030" max="1030" width="14.1796875" style="325" customWidth="1"/>
    <col min="1031" max="1280" width="9.1796875" style="325"/>
    <col min="1281" max="1281" width="6" style="325" customWidth="1"/>
    <col min="1282" max="1282" width="51.26953125" style="325" customWidth="1"/>
    <col min="1283" max="1283" width="5.54296875" style="325" customWidth="1"/>
    <col min="1284" max="1284" width="10.1796875" style="325" bestFit="1" customWidth="1"/>
    <col min="1285" max="1285" width="10.453125" style="325" customWidth="1"/>
    <col min="1286" max="1286" width="14.1796875" style="325" customWidth="1"/>
    <col min="1287" max="1536" width="9.1796875" style="325"/>
    <col min="1537" max="1537" width="6" style="325" customWidth="1"/>
    <col min="1538" max="1538" width="51.26953125" style="325" customWidth="1"/>
    <col min="1539" max="1539" width="5.54296875" style="325" customWidth="1"/>
    <col min="1540" max="1540" width="10.1796875" style="325" bestFit="1" customWidth="1"/>
    <col min="1541" max="1541" width="10.453125" style="325" customWidth="1"/>
    <col min="1542" max="1542" width="14.1796875" style="325" customWidth="1"/>
    <col min="1543" max="1792" width="9.1796875" style="325"/>
    <col min="1793" max="1793" width="6" style="325" customWidth="1"/>
    <col min="1794" max="1794" width="51.26953125" style="325" customWidth="1"/>
    <col min="1795" max="1795" width="5.54296875" style="325" customWidth="1"/>
    <col min="1796" max="1796" width="10.1796875" style="325" bestFit="1" customWidth="1"/>
    <col min="1797" max="1797" width="10.453125" style="325" customWidth="1"/>
    <col min="1798" max="1798" width="14.1796875" style="325" customWidth="1"/>
    <col min="1799" max="2048" width="9.1796875" style="325"/>
    <col min="2049" max="2049" width="6" style="325" customWidth="1"/>
    <col min="2050" max="2050" width="51.26953125" style="325" customWidth="1"/>
    <col min="2051" max="2051" width="5.54296875" style="325" customWidth="1"/>
    <col min="2052" max="2052" width="10.1796875" style="325" bestFit="1" customWidth="1"/>
    <col min="2053" max="2053" width="10.453125" style="325" customWidth="1"/>
    <col min="2054" max="2054" width="14.1796875" style="325" customWidth="1"/>
    <col min="2055" max="2304" width="9.1796875" style="325"/>
    <col min="2305" max="2305" width="6" style="325" customWidth="1"/>
    <col min="2306" max="2306" width="51.26953125" style="325" customWidth="1"/>
    <col min="2307" max="2307" width="5.54296875" style="325" customWidth="1"/>
    <col min="2308" max="2308" width="10.1796875" style="325" bestFit="1" customWidth="1"/>
    <col min="2309" max="2309" width="10.453125" style="325" customWidth="1"/>
    <col min="2310" max="2310" width="14.1796875" style="325" customWidth="1"/>
    <col min="2311" max="2560" width="9.1796875" style="325"/>
    <col min="2561" max="2561" width="6" style="325" customWidth="1"/>
    <col min="2562" max="2562" width="51.26953125" style="325" customWidth="1"/>
    <col min="2563" max="2563" width="5.54296875" style="325" customWidth="1"/>
    <col min="2564" max="2564" width="10.1796875" style="325" bestFit="1" customWidth="1"/>
    <col min="2565" max="2565" width="10.453125" style="325" customWidth="1"/>
    <col min="2566" max="2566" width="14.1796875" style="325" customWidth="1"/>
    <col min="2567" max="2816" width="9.1796875" style="325"/>
    <col min="2817" max="2817" width="6" style="325" customWidth="1"/>
    <col min="2818" max="2818" width="51.26953125" style="325" customWidth="1"/>
    <col min="2819" max="2819" width="5.54296875" style="325" customWidth="1"/>
    <col min="2820" max="2820" width="10.1796875" style="325" bestFit="1" customWidth="1"/>
    <col min="2821" max="2821" width="10.453125" style="325" customWidth="1"/>
    <col min="2822" max="2822" width="14.1796875" style="325" customWidth="1"/>
    <col min="2823" max="3072" width="9.1796875" style="325"/>
    <col min="3073" max="3073" width="6" style="325" customWidth="1"/>
    <col min="3074" max="3074" width="51.26953125" style="325" customWidth="1"/>
    <col min="3075" max="3075" width="5.54296875" style="325" customWidth="1"/>
    <col min="3076" max="3076" width="10.1796875" style="325" bestFit="1" customWidth="1"/>
    <col min="3077" max="3077" width="10.453125" style="325" customWidth="1"/>
    <col min="3078" max="3078" width="14.1796875" style="325" customWidth="1"/>
    <col min="3079" max="3328" width="9.1796875" style="325"/>
    <col min="3329" max="3329" width="6" style="325" customWidth="1"/>
    <col min="3330" max="3330" width="51.26953125" style="325" customWidth="1"/>
    <col min="3331" max="3331" width="5.54296875" style="325" customWidth="1"/>
    <col min="3332" max="3332" width="10.1796875" style="325" bestFit="1" customWidth="1"/>
    <col min="3333" max="3333" width="10.453125" style="325" customWidth="1"/>
    <col min="3334" max="3334" width="14.1796875" style="325" customWidth="1"/>
    <col min="3335" max="3584" width="9.1796875" style="325"/>
    <col min="3585" max="3585" width="6" style="325" customWidth="1"/>
    <col min="3586" max="3586" width="51.26953125" style="325" customWidth="1"/>
    <col min="3587" max="3587" width="5.54296875" style="325" customWidth="1"/>
    <col min="3588" max="3588" width="10.1796875" style="325" bestFit="1" customWidth="1"/>
    <col min="3589" max="3589" width="10.453125" style="325" customWidth="1"/>
    <col min="3590" max="3590" width="14.1796875" style="325" customWidth="1"/>
    <col min="3591" max="3840" width="9.1796875" style="325"/>
    <col min="3841" max="3841" width="6" style="325" customWidth="1"/>
    <col min="3842" max="3842" width="51.26953125" style="325" customWidth="1"/>
    <col min="3843" max="3843" width="5.54296875" style="325" customWidth="1"/>
    <col min="3844" max="3844" width="10.1796875" style="325" bestFit="1" customWidth="1"/>
    <col min="3845" max="3845" width="10.453125" style="325" customWidth="1"/>
    <col min="3846" max="3846" width="14.1796875" style="325" customWidth="1"/>
    <col min="3847" max="4096" width="9.1796875" style="325"/>
    <col min="4097" max="4097" width="6" style="325" customWidth="1"/>
    <col min="4098" max="4098" width="51.26953125" style="325" customWidth="1"/>
    <col min="4099" max="4099" width="5.54296875" style="325" customWidth="1"/>
    <col min="4100" max="4100" width="10.1796875" style="325" bestFit="1" customWidth="1"/>
    <col min="4101" max="4101" width="10.453125" style="325" customWidth="1"/>
    <col min="4102" max="4102" width="14.1796875" style="325" customWidth="1"/>
    <col min="4103" max="4352" width="9.1796875" style="325"/>
    <col min="4353" max="4353" width="6" style="325" customWidth="1"/>
    <col min="4354" max="4354" width="51.26953125" style="325" customWidth="1"/>
    <col min="4355" max="4355" width="5.54296875" style="325" customWidth="1"/>
    <col min="4356" max="4356" width="10.1796875" style="325" bestFit="1" customWidth="1"/>
    <col min="4357" max="4357" width="10.453125" style="325" customWidth="1"/>
    <col min="4358" max="4358" width="14.1796875" style="325" customWidth="1"/>
    <col min="4359" max="4608" width="9.1796875" style="325"/>
    <col min="4609" max="4609" width="6" style="325" customWidth="1"/>
    <col min="4610" max="4610" width="51.26953125" style="325" customWidth="1"/>
    <col min="4611" max="4611" width="5.54296875" style="325" customWidth="1"/>
    <col min="4612" max="4612" width="10.1796875" style="325" bestFit="1" customWidth="1"/>
    <col min="4613" max="4613" width="10.453125" style="325" customWidth="1"/>
    <col min="4614" max="4614" width="14.1796875" style="325" customWidth="1"/>
    <col min="4615" max="4864" width="9.1796875" style="325"/>
    <col min="4865" max="4865" width="6" style="325" customWidth="1"/>
    <col min="4866" max="4866" width="51.26953125" style="325" customWidth="1"/>
    <col min="4867" max="4867" width="5.54296875" style="325" customWidth="1"/>
    <col min="4868" max="4868" width="10.1796875" style="325" bestFit="1" customWidth="1"/>
    <col min="4869" max="4869" width="10.453125" style="325" customWidth="1"/>
    <col min="4870" max="4870" width="14.1796875" style="325" customWidth="1"/>
    <col min="4871" max="5120" width="9.1796875" style="325"/>
    <col min="5121" max="5121" width="6" style="325" customWidth="1"/>
    <col min="5122" max="5122" width="51.26953125" style="325" customWidth="1"/>
    <col min="5123" max="5123" width="5.54296875" style="325" customWidth="1"/>
    <col min="5124" max="5124" width="10.1796875" style="325" bestFit="1" customWidth="1"/>
    <col min="5125" max="5125" width="10.453125" style="325" customWidth="1"/>
    <col min="5126" max="5126" width="14.1796875" style="325" customWidth="1"/>
    <col min="5127" max="5376" width="9.1796875" style="325"/>
    <col min="5377" max="5377" width="6" style="325" customWidth="1"/>
    <col min="5378" max="5378" width="51.26953125" style="325" customWidth="1"/>
    <col min="5379" max="5379" width="5.54296875" style="325" customWidth="1"/>
    <col min="5380" max="5380" width="10.1796875" style="325" bestFit="1" customWidth="1"/>
    <col min="5381" max="5381" width="10.453125" style="325" customWidth="1"/>
    <col min="5382" max="5382" width="14.1796875" style="325" customWidth="1"/>
    <col min="5383" max="5632" width="9.1796875" style="325"/>
    <col min="5633" max="5633" width="6" style="325" customWidth="1"/>
    <col min="5634" max="5634" width="51.26953125" style="325" customWidth="1"/>
    <col min="5635" max="5635" width="5.54296875" style="325" customWidth="1"/>
    <col min="5636" max="5636" width="10.1796875" style="325" bestFit="1" customWidth="1"/>
    <col min="5637" max="5637" width="10.453125" style="325" customWidth="1"/>
    <col min="5638" max="5638" width="14.1796875" style="325" customWidth="1"/>
    <col min="5639" max="5888" width="9.1796875" style="325"/>
    <col min="5889" max="5889" width="6" style="325" customWidth="1"/>
    <col min="5890" max="5890" width="51.26953125" style="325" customWidth="1"/>
    <col min="5891" max="5891" width="5.54296875" style="325" customWidth="1"/>
    <col min="5892" max="5892" width="10.1796875" style="325" bestFit="1" customWidth="1"/>
    <col min="5893" max="5893" width="10.453125" style="325" customWidth="1"/>
    <col min="5894" max="5894" width="14.1796875" style="325" customWidth="1"/>
    <col min="5895" max="6144" width="9.1796875" style="325"/>
    <col min="6145" max="6145" width="6" style="325" customWidth="1"/>
    <col min="6146" max="6146" width="51.26953125" style="325" customWidth="1"/>
    <col min="6147" max="6147" width="5.54296875" style="325" customWidth="1"/>
    <col min="6148" max="6148" width="10.1796875" style="325" bestFit="1" customWidth="1"/>
    <col min="6149" max="6149" width="10.453125" style="325" customWidth="1"/>
    <col min="6150" max="6150" width="14.1796875" style="325" customWidth="1"/>
    <col min="6151" max="6400" width="9.1796875" style="325"/>
    <col min="6401" max="6401" width="6" style="325" customWidth="1"/>
    <col min="6402" max="6402" width="51.26953125" style="325" customWidth="1"/>
    <col min="6403" max="6403" width="5.54296875" style="325" customWidth="1"/>
    <col min="6404" max="6404" width="10.1796875" style="325" bestFit="1" customWidth="1"/>
    <col min="6405" max="6405" width="10.453125" style="325" customWidth="1"/>
    <col min="6406" max="6406" width="14.1796875" style="325" customWidth="1"/>
    <col min="6407" max="6656" width="9.1796875" style="325"/>
    <col min="6657" max="6657" width="6" style="325" customWidth="1"/>
    <col min="6658" max="6658" width="51.26953125" style="325" customWidth="1"/>
    <col min="6659" max="6659" width="5.54296875" style="325" customWidth="1"/>
    <col min="6660" max="6660" width="10.1796875" style="325" bestFit="1" customWidth="1"/>
    <col min="6661" max="6661" width="10.453125" style="325" customWidth="1"/>
    <col min="6662" max="6662" width="14.1796875" style="325" customWidth="1"/>
    <col min="6663" max="6912" width="9.1796875" style="325"/>
    <col min="6913" max="6913" width="6" style="325" customWidth="1"/>
    <col min="6914" max="6914" width="51.26953125" style="325" customWidth="1"/>
    <col min="6915" max="6915" width="5.54296875" style="325" customWidth="1"/>
    <col min="6916" max="6916" width="10.1796875" style="325" bestFit="1" customWidth="1"/>
    <col min="6917" max="6917" width="10.453125" style="325" customWidth="1"/>
    <col min="6918" max="6918" width="14.1796875" style="325" customWidth="1"/>
    <col min="6919" max="7168" width="9.1796875" style="325"/>
    <col min="7169" max="7169" width="6" style="325" customWidth="1"/>
    <col min="7170" max="7170" width="51.26953125" style="325" customWidth="1"/>
    <col min="7171" max="7171" width="5.54296875" style="325" customWidth="1"/>
    <col min="7172" max="7172" width="10.1796875" style="325" bestFit="1" customWidth="1"/>
    <col min="7173" max="7173" width="10.453125" style="325" customWidth="1"/>
    <col min="7174" max="7174" width="14.1796875" style="325" customWidth="1"/>
    <col min="7175" max="7424" width="9.1796875" style="325"/>
    <col min="7425" max="7425" width="6" style="325" customWidth="1"/>
    <col min="7426" max="7426" width="51.26953125" style="325" customWidth="1"/>
    <col min="7427" max="7427" width="5.54296875" style="325" customWidth="1"/>
    <col min="7428" max="7428" width="10.1796875" style="325" bestFit="1" customWidth="1"/>
    <col min="7429" max="7429" width="10.453125" style="325" customWidth="1"/>
    <col min="7430" max="7430" width="14.1796875" style="325" customWidth="1"/>
    <col min="7431" max="7680" width="9.1796875" style="325"/>
    <col min="7681" max="7681" width="6" style="325" customWidth="1"/>
    <col min="7682" max="7682" width="51.26953125" style="325" customWidth="1"/>
    <col min="7683" max="7683" width="5.54296875" style="325" customWidth="1"/>
    <col min="7684" max="7684" width="10.1796875" style="325" bestFit="1" customWidth="1"/>
    <col min="7685" max="7685" width="10.453125" style="325" customWidth="1"/>
    <col min="7686" max="7686" width="14.1796875" style="325" customWidth="1"/>
    <col min="7687" max="7936" width="9.1796875" style="325"/>
    <col min="7937" max="7937" width="6" style="325" customWidth="1"/>
    <col min="7938" max="7938" width="51.26953125" style="325" customWidth="1"/>
    <col min="7939" max="7939" width="5.54296875" style="325" customWidth="1"/>
    <col min="7940" max="7940" width="10.1796875" style="325" bestFit="1" customWidth="1"/>
    <col min="7941" max="7941" width="10.453125" style="325" customWidth="1"/>
    <col min="7942" max="7942" width="14.1796875" style="325" customWidth="1"/>
    <col min="7943" max="8192" width="9.1796875" style="325"/>
    <col min="8193" max="8193" width="6" style="325" customWidth="1"/>
    <col min="8194" max="8194" width="51.26953125" style="325" customWidth="1"/>
    <col min="8195" max="8195" width="5.54296875" style="325" customWidth="1"/>
    <col min="8196" max="8196" width="10.1796875" style="325" bestFit="1" customWidth="1"/>
    <col min="8197" max="8197" width="10.453125" style="325" customWidth="1"/>
    <col min="8198" max="8198" width="14.1796875" style="325" customWidth="1"/>
    <col min="8199" max="8448" width="9.1796875" style="325"/>
    <col min="8449" max="8449" width="6" style="325" customWidth="1"/>
    <col min="8450" max="8450" width="51.26953125" style="325" customWidth="1"/>
    <col min="8451" max="8451" width="5.54296875" style="325" customWidth="1"/>
    <col min="8452" max="8452" width="10.1796875" style="325" bestFit="1" customWidth="1"/>
    <col min="8453" max="8453" width="10.453125" style="325" customWidth="1"/>
    <col min="8454" max="8454" width="14.1796875" style="325" customWidth="1"/>
    <col min="8455" max="8704" width="9.1796875" style="325"/>
    <col min="8705" max="8705" width="6" style="325" customWidth="1"/>
    <col min="8706" max="8706" width="51.26953125" style="325" customWidth="1"/>
    <col min="8707" max="8707" width="5.54296875" style="325" customWidth="1"/>
    <col min="8708" max="8708" width="10.1796875" style="325" bestFit="1" customWidth="1"/>
    <col min="8709" max="8709" width="10.453125" style="325" customWidth="1"/>
    <col min="8710" max="8710" width="14.1796875" style="325" customWidth="1"/>
    <col min="8711" max="8960" width="9.1796875" style="325"/>
    <col min="8961" max="8961" width="6" style="325" customWidth="1"/>
    <col min="8962" max="8962" width="51.26953125" style="325" customWidth="1"/>
    <col min="8963" max="8963" width="5.54296875" style="325" customWidth="1"/>
    <col min="8964" max="8964" width="10.1796875" style="325" bestFit="1" customWidth="1"/>
    <col min="8965" max="8965" width="10.453125" style="325" customWidth="1"/>
    <col min="8966" max="8966" width="14.1796875" style="325" customWidth="1"/>
    <col min="8967" max="9216" width="9.1796875" style="325"/>
    <col min="9217" max="9217" width="6" style="325" customWidth="1"/>
    <col min="9218" max="9218" width="51.26953125" style="325" customWidth="1"/>
    <col min="9219" max="9219" width="5.54296875" style="325" customWidth="1"/>
    <col min="9220" max="9220" width="10.1796875" style="325" bestFit="1" customWidth="1"/>
    <col min="9221" max="9221" width="10.453125" style="325" customWidth="1"/>
    <col min="9222" max="9222" width="14.1796875" style="325" customWidth="1"/>
    <col min="9223" max="9472" width="9.1796875" style="325"/>
    <col min="9473" max="9473" width="6" style="325" customWidth="1"/>
    <col min="9474" max="9474" width="51.26953125" style="325" customWidth="1"/>
    <col min="9475" max="9475" width="5.54296875" style="325" customWidth="1"/>
    <col min="9476" max="9476" width="10.1796875" style="325" bestFit="1" customWidth="1"/>
    <col min="9477" max="9477" width="10.453125" style="325" customWidth="1"/>
    <col min="9478" max="9478" width="14.1796875" style="325" customWidth="1"/>
    <col min="9479" max="9728" width="9.1796875" style="325"/>
    <col min="9729" max="9729" width="6" style="325" customWidth="1"/>
    <col min="9730" max="9730" width="51.26953125" style="325" customWidth="1"/>
    <col min="9731" max="9731" width="5.54296875" style="325" customWidth="1"/>
    <col min="9732" max="9732" width="10.1796875" style="325" bestFit="1" customWidth="1"/>
    <col min="9733" max="9733" width="10.453125" style="325" customWidth="1"/>
    <col min="9734" max="9734" width="14.1796875" style="325" customWidth="1"/>
    <col min="9735" max="9984" width="9.1796875" style="325"/>
    <col min="9985" max="9985" width="6" style="325" customWidth="1"/>
    <col min="9986" max="9986" width="51.26953125" style="325" customWidth="1"/>
    <col min="9987" max="9987" width="5.54296875" style="325" customWidth="1"/>
    <col min="9988" max="9988" width="10.1796875" style="325" bestFit="1" customWidth="1"/>
    <col min="9989" max="9989" width="10.453125" style="325" customWidth="1"/>
    <col min="9990" max="9990" width="14.1796875" style="325" customWidth="1"/>
    <col min="9991" max="10240" width="9.1796875" style="325"/>
    <col min="10241" max="10241" width="6" style="325" customWidth="1"/>
    <col min="10242" max="10242" width="51.26953125" style="325" customWidth="1"/>
    <col min="10243" max="10243" width="5.54296875" style="325" customWidth="1"/>
    <col min="10244" max="10244" width="10.1796875" style="325" bestFit="1" customWidth="1"/>
    <col min="10245" max="10245" width="10.453125" style="325" customWidth="1"/>
    <col min="10246" max="10246" width="14.1796875" style="325" customWidth="1"/>
    <col min="10247" max="10496" width="9.1796875" style="325"/>
    <col min="10497" max="10497" width="6" style="325" customWidth="1"/>
    <col min="10498" max="10498" width="51.26953125" style="325" customWidth="1"/>
    <col min="10499" max="10499" width="5.54296875" style="325" customWidth="1"/>
    <col min="10500" max="10500" width="10.1796875" style="325" bestFit="1" customWidth="1"/>
    <col min="10501" max="10501" width="10.453125" style="325" customWidth="1"/>
    <col min="10502" max="10502" width="14.1796875" style="325" customWidth="1"/>
    <col min="10503" max="10752" width="9.1796875" style="325"/>
    <col min="10753" max="10753" width="6" style="325" customWidth="1"/>
    <col min="10754" max="10754" width="51.26953125" style="325" customWidth="1"/>
    <col min="10755" max="10755" width="5.54296875" style="325" customWidth="1"/>
    <col min="10756" max="10756" width="10.1796875" style="325" bestFit="1" customWidth="1"/>
    <col min="10757" max="10757" width="10.453125" style="325" customWidth="1"/>
    <col min="10758" max="10758" width="14.1796875" style="325" customWidth="1"/>
    <col min="10759" max="11008" width="9.1796875" style="325"/>
    <col min="11009" max="11009" width="6" style="325" customWidth="1"/>
    <col min="11010" max="11010" width="51.26953125" style="325" customWidth="1"/>
    <col min="11011" max="11011" width="5.54296875" style="325" customWidth="1"/>
    <col min="11012" max="11012" width="10.1796875" style="325" bestFit="1" customWidth="1"/>
    <col min="11013" max="11013" width="10.453125" style="325" customWidth="1"/>
    <col min="11014" max="11014" width="14.1796875" style="325" customWidth="1"/>
    <col min="11015" max="11264" width="9.1796875" style="325"/>
    <col min="11265" max="11265" width="6" style="325" customWidth="1"/>
    <col min="11266" max="11266" width="51.26953125" style="325" customWidth="1"/>
    <col min="11267" max="11267" width="5.54296875" style="325" customWidth="1"/>
    <col min="11268" max="11268" width="10.1796875" style="325" bestFit="1" customWidth="1"/>
    <col min="11269" max="11269" width="10.453125" style="325" customWidth="1"/>
    <col min="11270" max="11270" width="14.1796875" style="325" customWidth="1"/>
    <col min="11271" max="11520" width="9.1796875" style="325"/>
    <col min="11521" max="11521" width="6" style="325" customWidth="1"/>
    <col min="11522" max="11522" width="51.26953125" style="325" customWidth="1"/>
    <col min="11523" max="11523" width="5.54296875" style="325" customWidth="1"/>
    <col min="11524" max="11524" width="10.1796875" style="325" bestFit="1" customWidth="1"/>
    <col min="11525" max="11525" width="10.453125" style="325" customWidth="1"/>
    <col min="11526" max="11526" width="14.1796875" style="325" customWidth="1"/>
    <col min="11527" max="11776" width="9.1796875" style="325"/>
    <col min="11777" max="11777" width="6" style="325" customWidth="1"/>
    <col min="11778" max="11778" width="51.26953125" style="325" customWidth="1"/>
    <col min="11779" max="11779" width="5.54296875" style="325" customWidth="1"/>
    <col min="11780" max="11780" width="10.1796875" style="325" bestFit="1" customWidth="1"/>
    <col min="11781" max="11781" width="10.453125" style="325" customWidth="1"/>
    <col min="11782" max="11782" width="14.1796875" style="325" customWidth="1"/>
    <col min="11783" max="12032" width="9.1796875" style="325"/>
    <col min="12033" max="12033" width="6" style="325" customWidth="1"/>
    <col min="12034" max="12034" width="51.26953125" style="325" customWidth="1"/>
    <col min="12035" max="12035" width="5.54296875" style="325" customWidth="1"/>
    <col min="12036" max="12036" width="10.1796875" style="325" bestFit="1" customWidth="1"/>
    <col min="12037" max="12037" width="10.453125" style="325" customWidth="1"/>
    <col min="12038" max="12038" width="14.1796875" style="325" customWidth="1"/>
    <col min="12039" max="12288" width="9.1796875" style="325"/>
    <col min="12289" max="12289" width="6" style="325" customWidth="1"/>
    <col min="12290" max="12290" width="51.26953125" style="325" customWidth="1"/>
    <col min="12291" max="12291" width="5.54296875" style="325" customWidth="1"/>
    <col min="12292" max="12292" width="10.1796875" style="325" bestFit="1" customWidth="1"/>
    <col min="12293" max="12293" width="10.453125" style="325" customWidth="1"/>
    <col min="12294" max="12294" width="14.1796875" style="325" customWidth="1"/>
    <col min="12295" max="12544" width="9.1796875" style="325"/>
    <col min="12545" max="12545" width="6" style="325" customWidth="1"/>
    <col min="12546" max="12546" width="51.26953125" style="325" customWidth="1"/>
    <col min="12547" max="12547" width="5.54296875" style="325" customWidth="1"/>
    <col min="12548" max="12548" width="10.1796875" style="325" bestFit="1" customWidth="1"/>
    <col min="12549" max="12549" width="10.453125" style="325" customWidth="1"/>
    <col min="12550" max="12550" width="14.1796875" style="325" customWidth="1"/>
    <col min="12551" max="12800" width="9.1796875" style="325"/>
    <col min="12801" max="12801" width="6" style="325" customWidth="1"/>
    <col min="12802" max="12802" width="51.26953125" style="325" customWidth="1"/>
    <col min="12803" max="12803" width="5.54296875" style="325" customWidth="1"/>
    <col min="12804" max="12804" width="10.1796875" style="325" bestFit="1" customWidth="1"/>
    <col min="12805" max="12805" width="10.453125" style="325" customWidth="1"/>
    <col min="12806" max="12806" width="14.1796875" style="325" customWidth="1"/>
    <col min="12807" max="13056" width="9.1796875" style="325"/>
    <col min="13057" max="13057" width="6" style="325" customWidth="1"/>
    <col min="13058" max="13058" width="51.26953125" style="325" customWidth="1"/>
    <col min="13059" max="13059" width="5.54296875" style="325" customWidth="1"/>
    <col min="13060" max="13060" width="10.1796875" style="325" bestFit="1" customWidth="1"/>
    <col min="13061" max="13061" width="10.453125" style="325" customWidth="1"/>
    <col min="13062" max="13062" width="14.1796875" style="325" customWidth="1"/>
    <col min="13063" max="13312" width="9.1796875" style="325"/>
    <col min="13313" max="13313" width="6" style="325" customWidth="1"/>
    <col min="13314" max="13314" width="51.26953125" style="325" customWidth="1"/>
    <col min="13315" max="13315" width="5.54296875" style="325" customWidth="1"/>
    <col min="13316" max="13316" width="10.1796875" style="325" bestFit="1" customWidth="1"/>
    <col min="13317" max="13317" width="10.453125" style="325" customWidth="1"/>
    <col min="13318" max="13318" width="14.1796875" style="325" customWidth="1"/>
    <col min="13319" max="13568" width="9.1796875" style="325"/>
    <col min="13569" max="13569" width="6" style="325" customWidth="1"/>
    <col min="13570" max="13570" width="51.26953125" style="325" customWidth="1"/>
    <col min="13571" max="13571" width="5.54296875" style="325" customWidth="1"/>
    <col min="13572" max="13572" width="10.1796875" style="325" bestFit="1" customWidth="1"/>
    <col min="13573" max="13573" width="10.453125" style="325" customWidth="1"/>
    <col min="13574" max="13574" width="14.1796875" style="325" customWidth="1"/>
    <col min="13575" max="13824" width="9.1796875" style="325"/>
    <col min="13825" max="13825" width="6" style="325" customWidth="1"/>
    <col min="13826" max="13826" width="51.26953125" style="325" customWidth="1"/>
    <col min="13827" max="13827" width="5.54296875" style="325" customWidth="1"/>
    <col min="13828" max="13828" width="10.1796875" style="325" bestFit="1" customWidth="1"/>
    <col min="13829" max="13829" width="10.453125" style="325" customWidth="1"/>
    <col min="13830" max="13830" width="14.1796875" style="325" customWidth="1"/>
    <col min="13831" max="14080" width="9.1796875" style="325"/>
    <col min="14081" max="14081" width="6" style="325" customWidth="1"/>
    <col min="14082" max="14082" width="51.26953125" style="325" customWidth="1"/>
    <col min="14083" max="14083" width="5.54296875" style="325" customWidth="1"/>
    <col min="14084" max="14084" width="10.1796875" style="325" bestFit="1" customWidth="1"/>
    <col min="14085" max="14085" width="10.453125" style="325" customWidth="1"/>
    <col min="14086" max="14086" width="14.1796875" style="325" customWidth="1"/>
    <col min="14087" max="14336" width="9.1796875" style="325"/>
    <col min="14337" max="14337" width="6" style="325" customWidth="1"/>
    <col min="14338" max="14338" width="51.26953125" style="325" customWidth="1"/>
    <col min="14339" max="14339" width="5.54296875" style="325" customWidth="1"/>
    <col min="14340" max="14340" width="10.1796875" style="325" bestFit="1" customWidth="1"/>
    <col min="14341" max="14341" width="10.453125" style="325" customWidth="1"/>
    <col min="14342" max="14342" width="14.1796875" style="325" customWidth="1"/>
    <col min="14343" max="14592" width="9.1796875" style="325"/>
    <col min="14593" max="14593" width="6" style="325" customWidth="1"/>
    <col min="14594" max="14594" width="51.26953125" style="325" customWidth="1"/>
    <col min="14595" max="14595" width="5.54296875" style="325" customWidth="1"/>
    <col min="14596" max="14596" width="10.1796875" style="325" bestFit="1" customWidth="1"/>
    <col min="14597" max="14597" width="10.453125" style="325" customWidth="1"/>
    <col min="14598" max="14598" width="14.1796875" style="325" customWidth="1"/>
    <col min="14599" max="14848" width="9.1796875" style="325"/>
    <col min="14849" max="14849" width="6" style="325" customWidth="1"/>
    <col min="14850" max="14850" width="51.26953125" style="325" customWidth="1"/>
    <col min="14851" max="14851" width="5.54296875" style="325" customWidth="1"/>
    <col min="14852" max="14852" width="10.1796875" style="325" bestFit="1" customWidth="1"/>
    <col min="14853" max="14853" width="10.453125" style="325" customWidth="1"/>
    <col min="14854" max="14854" width="14.1796875" style="325" customWidth="1"/>
    <col min="14855" max="15104" width="9.1796875" style="325"/>
    <col min="15105" max="15105" width="6" style="325" customWidth="1"/>
    <col min="15106" max="15106" width="51.26953125" style="325" customWidth="1"/>
    <col min="15107" max="15107" width="5.54296875" style="325" customWidth="1"/>
    <col min="15108" max="15108" width="10.1796875" style="325" bestFit="1" customWidth="1"/>
    <col min="15109" max="15109" width="10.453125" style="325" customWidth="1"/>
    <col min="15110" max="15110" width="14.1796875" style="325" customWidth="1"/>
    <col min="15111" max="15360" width="9.1796875" style="325"/>
    <col min="15361" max="15361" width="6" style="325" customWidth="1"/>
    <col min="15362" max="15362" width="51.26953125" style="325" customWidth="1"/>
    <col min="15363" max="15363" width="5.54296875" style="325" customWidth="1"/>
    <col min="15364" max="15364" width="10.1796875" style="325" bestFit="1" customWidth="1"/>
    <col min="15365" max="15365" width="10.453125" style="325" customWidth="1"/>
    <col min="15366" max="15366" width="14.1796875" style="325" customWidth="1"/>
    <col min="15367" max="15616" width="9.1796875" style="325"/>
    <col min="15617" max="15617" width="6" style="325" customWidth="1"/>
    <col min="15618" max="15618" width="51.26953125" style="325" customWidth="1"/>
    <col min="15619" max="15619" width="5.54296875" style="325" customWidth="1"/>
    <col min="15620" max="15620" width="10.1796875" style="325" bestFit="1" customWidth="1"/>
    <col min="15621" max="15621" width="10.453125" style="325" customWidth="1"/>
    <col min="15622" max="15622" width="14.1796875" style="325" customWidth="1"/>
    <col min="15623" max="15872" width="9.1796875" style="325"/>
    <col min="15873" max="15873" width="6" style="325" customWidth="1"/>
    <col min="15874" max="15874" width="51.26953125" style="325" customWidth="1"/>
    <col min="15875" max="15875" width="5.54296875" style="325" customWidth="1"/>
    <col min="15876" max="15876" width="10.1796875" style="325" bestFit="1" customWidth="1"/>
    <col min="15877" max="15877" width="10.453125" style="325" customWidth="1"/>
    <col min="15878" max="15878" width="14.1796875" style="325" customWidth="1"/>
    <col min="15879" max="16128" width="9.1796875" style="325"/>
    <col min="16129" max="16129" width="6" style="325" customWidth="1"/>
    <col min="16130" max="16130" width="51.26953125" style="325" customWidth="1"/>
    <col min="16131" max="16131" width="5.54296875" style="325" customWidth="1"/>
    <col min="16132" max="16132" width="10.1796875" style="325" bestFit="1" customWidth="1"/>
    <col min="16133" max="16133" width="10.453125" style="325" customWidth="1"/>
    <col min="16134" max="16134" width="14.1796875" style="325" customWidth="1"/>
    <col min="16135" max="16384" width="9.1796875" style="325"/>
  </cols>
  <sheetData>
    <row r="1" spans="1:6" s="327" customFormat="1" x14ac:dyDescent="0.3">
      <c r="A1" s="1906" t="str">
        <f>'Backwash water tank'!A1:F1</f>
        <v>TETU-AGUTHI WATER SUPPLY PROJECT</v>
      </c>
      <c r="B1" s="1907"/>
      <c r="C1" s="1907"/>
      <c r="D1" s="1907"/>
      <c r="E1" s="1907"/>
      <c r="F1" s="1908"/>
    </row>
    <row r="2" spans="1:6" s="327" customFormat="1" ht="15.5" x14ac:dyDescent="0.3">
      <c r="A2" s="326"/>
      <c r="B2" s="330"/>
      <c r="C2" s="331"/>
      <c r="D2" s="332"/>
      <c r="E2" s="333"/>
      <c r="F2" s="1035"/>
    </row>
    <row r="3" spans="1:6" s="327" customFormat="1" x14ac:dyDescent="0.3">
      <c r="A3" s="1876" t="s">
        <v>1217</v>
      </c>
      <c r="B3" s="1877"/>
      <c r="C3" s="1877"/>
      <c r="D3" s="1877"/>
      <c r="E3" s="1877"/>
      <c r="F3" s="1878"/>
    </row>
    <row r="4" spans="1:6" s="327" customFormat="1" x14ac:dyDescent="0.3">
      <c r="A4" s="326"/>
      <c r="B4" s="335"/>
      <c r="C4" s="336"/>
      <c r="D4" s="337"/>
      <c r="E4" s="338"/>
      <c r="F4" s="1036"/>
    </row>
    <row r="5" spans="1:6" s="327" customFormat="1" x14ac:dyDescent="0.3">
      <c r="A5" s="1909" t="s">
        <v>2134</v>
      </c>
      <c r="B5" s="1910"/>
      <c r="C5" s="1910"/>
      <c r="D5" s="1910"/>
      <c r="E5" s="1910"/>
      <c r="F5" s="1911"/>
    </row>
    <row r="6" spans="1:6" s="327" customFormat="1" ht="13.5" thickBot="1" x14ac:dyDescent="0.35">
      <c r="A6" s="339"/>
      <c r="B6" s="340"/>
      <c r="C6" s="341"/>
      <c r="D6" s="340"/>
      <c r="E6" s="342"/>
      <c r="F6" s="1037"/>
    </row>
    <row r="7" spans="1:6" s="327" customFormat="1" x14ac:dyDescent="0.3">
      <c r="A7" s="343" t="s">
        <v>0</v>
      </c>
      <c r="B7" s="344" t="s">
        <v>1</v>
      </c>
      <c r="C7" s="344" t="s">
        <v>2</v>
      </c>
      <c r="D7" s="345" t="s">
        <v>3</v>
      </c>
      <c r="E7" s="346" t="s">
        <v>4</v>
      </c>
      <c r="F7" s="1038" t="s">
        <v>5</v>
      </c>
    </row>
    <row r="8" spans="1:6" s="327" customFormat="1" ht="13.5" thickBot="1" x14ac:dyDescent="0.35">
      <c r="A8" s="347" t="s">
        <v>6</v>
      </c>
      <c r="B8" s="348"/>
      <c r="C8" s="349"/>
      <c r="D8" s="348"/>
      <c r="E8" s="350" t="s">
        <v>250</v>
      </c>
      <c r="F8" s="1039" t="s">
        <v>250</v>
      </c>
    </row>
    <row r="9" spans="1:6" x14ac:dyDescent="0.3">
      <c r="A9" s="351"/>
      <c r="B9" s="352"/>
      <c r="C9" s="353"/>
      <c r="D9" s="354"/>
      <c r="E9" s="355"/>
      <c r="F9" s="1040"/>
    </row>
    <row r="10" spans="1:6" x14ac:dyDescent="0.3">
      <c r="A10" s="356">
        <v>1</v>
      </c>
      <c r="B10" s="357" t="s">
        <v>251</v>
      </c>
      <c r="C10" s="358"/>
      <c r="D10" s="359"/>
      <c r="E10" s="355"/>
      <c r="F10" s="325"/>
    </row>
    <row r="11" spans="1:6" x14ac:dyDescent="0.3">
      <c r="A11" s="351"/>
      <c r="B11" s="352"/>
      <c r="C11" s="353"/>
      <c r="D11" s="354"/>
      <c r="E11" s="355"/>
      <c r="F11" s="325"/>
    </row>
    <row r="12" spans="1:6" ht="37.5" x14ac:dyDescent="0.3">
      <c r="A12" s="351"/>
      <c r="B12" s="360" t="s">
        <v>252</v>
      </c>
      <c r="C12" s="353"/>
      <c r="D12" s="361"/>
      <c r="E12" s="355"/>
      <c r="F12" s="325"/>
    </row>
    <row r="13" spans="1:6" x14ac:dyDescent="0.3">
      <c r="A13" s="351"/>
      <c r="B13" s="352"/>
      <c r="C13" s="353"/>
      <c r="D13" s="354"/>
      <c r="E13" s="355"/>
      <c r="F13" s="325"/>
    </row>
    <row r="14" spans="1:6" ht="25" x14ac:dyDescent="0.3">
      <c r="A14" s="351"/>
      <c r="B14" s="77" t="s">
        <v>737</v>
      </c>
      <c r="C14" s="353"/>
      <c r="D14" s="361"/>
      <c r="E14" s="355"/>
      <c r="F14" s="325"/>
    </row>
    <row r="15" spans="1:6" x14ac:dyDescent="0.3">
      <c r="A15" s="351"/>
      <c r="B15" s="352"/>
      <c r="C15" s="353"/>
      <c r="D15" s="354"/>
      <c r="E15" s="355"/>
      <c r="F15" s="325"/>
    </row>
    <row r="16" spans="1:6" ht="37.5" x14ac:dyDescent="0.3">
      <c r="A16" s="351"/>
      <c r="B16" s="360" t="s">
        <v>738</v>
      </c>
      <c r="C16" s="353"/>
      <c r="D16" s="354"/>
      <c r="E16" s="355"/>
      <c r="F16" s="325"/>
    </row>
    <row r="17" spans="1:6" x14ac:dyDescent="0.3">
      <c r="A17" s="351"/>
      <c r="B17" s="352"/>
      <c r="C17" s="353"/>
      <c r="D17" s="354"/>
      <c r="E17" s="355"/>
      <c r="F17" s="325"/>
    </row>
    <row r="18" spans="1:6" ht="37.5" x14ac:dyDescent="0.3">
      <c r="A18" s="362"/>
      <c r="B18" s="77" t="s">
        <v>254</v>
      </c>
      <c r="C18" s="363"/>
      <c r="D18" s="364"/>
      <c r="E18" s="365"/>
      <c r="F18" s="325"/>
    </row>
    <row r="19" spans="1:6" x14ac:dyDescent="0.3">
      <c r="A19" s="351"/>
      <c r="B19" s="352"/>
      <c r="C19" s="353"/>
      <c r="D19" s="354"/>
      <c r="E19" s="355"/>
      <c r="F19" s="325"/>
    </row>
    <row r="20" spans="1:6" ht="25" x14ac:dyDescent="0.3">
      <c r="A20" s="362"/>
      <c r="B20" s="77" t="s">
        <v>739</v>
      </c>
      <c r="C20" s="363"/>
      <c r="D20" s="364"/>
      <c r="E20" s="365"/>
      <c r="F20" s="325"/>
    </row>
    <row r="21" spans="1:6" x14ac:dyDescent="0.3">
      <c r="A21" s="351"/>
      <c r="B21" s="352"/>
      <c r="C21" s="353"/>
      <c r="D21" s="354"/>
      <c r="E21" s="355"/>
      <c r="F21" s="325"/>
    </row>
    <row r="22" spans="1:6" s="371" customFormat="1" ht="14.5" x14ac:dyDescent="0.25">
      <c r="A22" s="366" t="s">
        <v>740</v>
      </c>
      <c r="B22" s="367" t="s">
        <v>255</v>
      </c>
      <c r="C22" s="368" t="s">
        <v>14</v>
      </c>
      <c r="D22" s="369">
        <v>687</v>
      </c>
      <c r="E22" s="370"/>
    </row>
    <row r="23" spans="1:6" x14ac:dyDescent="0.3">
      <c r="A23" s="362"/>
      <c r="B23" s="372"/>
      <c r="C23" s="373"/>
      <c r="D23" s="364"/>
      <c r="E23" s="370"/>
      <c r="F23" s="325"/>
    </row>
    <row r="24" spans="1:6" s="371" customFormat="1" ht="14.5" x14ac:dyDescent="0.25">
      <c r="A24" s="366" t="s">
        <v>741</v>
      </c>
      <c r="B24" s="367" t="s">
        <v>256</v>
      </c>
      <c r="C24" s="368" t="s">
        <v>14</v>
      </c>
      <c r="D24" s="369">
        <v>515</v>
      </c>
      <c r="E24" s="370"/>
    </row>
    <row r="25" spans="1:6" x14ac:dyDescent="0.3">
      <c r="A25" s="362"/>
      <c r="B25" s="374"/>
      <c r="C25" s="373"/>
      <c r="D25" s="364"/>
      <c r="E25" s="370"/>
      <c r="F25" s="325"/>
    </row>
    <row r="26" spans="1:6" s="371" customFormat="1" ht="14.5" x14ac:dyDescent="0.25">
      <c r="A26" s="366" t="s">
        <v>742</v>
      </c>
      <c r="B26" s="367" t="s">
        <v>743</v>
      </c>
      <c r="C26" s="368" t="s">
        <v>14</v>
      </c>
      <c r="D26" s="369">
        <v>66</v>
      </c>
      <c r="E26" s="370"/>
    </row>
    <row r="27" spans="1:6" x14ac:dyDescent="0.3">
      <c r="A27" s="362"/>
      <c r="B27" s="375"/>
      <c r="C27" s="376"/>
      <c r="D27" s="376"/>
      <c r="E27" s="365"/>
      <c r="F27" s="325"/>
    </row>
    <row r="28" spans="1:6" s="371" customFormat="1" ht="14.5" x14ac:dyDescent="0.25">
      <c r="A28" s="366" t="s">
        <v>744</v>
      </c>
      <c r="B28" s="367" t="s">
        <v>745</v>
      </c>
      <c r="C28" s="368" t="s">
        <v>14</v>
      </c>
      <c r="D28" s="369">
        <v>23</v>
      </c>
      <c r="E28" s="370"/>
    </row>
    <row r="29" spans="1:6" x14ac:dyDescent="0.3">
      <c r="A29" s="362"/>
      <c r="B29" s="375"/>
      <c r="C29" s="376"/>
      <c r="D29" s="376"/>
      <c r="E29" s="365"/>
      <c r="F29" s="325"/>
    </row>
    <row r="30" spans="1:6" ht="25" x14ac:dyDescent="0.3">
      <c r="A30" s="362" t="s">
        <v>746</v>
      </c>
      <c r="B30" s="550" t="s">
        <v>747</v>
      </c>
      <c r="C30" s="373" t="s">
        <v>15</v>
      </c>
      <c r="D30" s="364">
        <v>246</v>
      </c>
      <c r="E30" s="365"/>
      <c r="F30" s="325"/>
    </row>
    <row r="31" spans="1:6" x14ac:dyDescent="0.3">
      <c r="A31" s="351"/>
      <c r="B31" s="551"/>
      <c r="C31" s="353"/>
      <c r="D31" s="354"/>
      <c r="E31" s="355"/>
      <c r="F31" s="325"/>
    </row>
    <row r="32" spans="1:6" ht="25" x14ac:dyDescent="0.3">
      <c r="A32" s="362" t="s">
        <v>748</v>
      </c>
      <c r="B32" s="552" t="s">
        <v>749</v>
      </c>
      <c r="C32" s="377" t="s">
        <v>14</v>
      </c>
      <c r="D32" s="377">
        <v>78</v>
      </c>
      <c r="E32" s="365"/>
      <c r="F32" s="325"/>
    </row>
    <row r="33" spans="1:6" x14ac:dyDescent="0.3">
      <c r="A33" s="362"/>
      <c r="B33" s="550"/>
      <c r="C33" s="376"/>
      <c r="D33" s="376"/>
      <c r="E33" s="365"/>
      <c r="F33" s="325"/>
    </row>
    <row r="34" spans="1:6" ht="25" x14ac:dyDescent="0.3">
      <c r="A34" s="362" t="s">
        <v>750</v>
      </c>
      <c r="B34" s="552" t="s">
        <v>751</v>
      </c>
      <c r="C34" s="377" t="s">
        <v>14</v>
      </c>
      <c r="D34" s="377">
        <v>130</v>
      </c>
      <c r="E34" s="365"/>
      <c r="F34" s="325"/>
    </row>
    <row r="35" spans="1:6" x14ac:dyDescent="0.3">
      <c r="A35" s="362"/>
      <c r="B35" s="552"/>
      <c r="C35" s="377"/>
      <c r="D35" s="377"/>
      <c r="E35" s="365"/>
      <c r="F35" s="325"/>
    </row>
    <row r="36" spans="1:6" ht="25" x14ac:dyDescent="0.3">
      <c r="A36" s="362" t="s">
        <v>752</v>
      </c>
      <c r="B36" s="552" t="s">
        <v>753</v>
      </c>
      <c r="C36" s="377" t="s">
        <v>14</v>
      </c>
      <c r="D36" s="377">
        <v>52</v>
      </c>
      <c r="E36" s="365"/>
      <c r="F36" s="325"/>
    </row>
    <row r="37" spans="1:6" x14ac:dyDescent="0.3">
      <c r="A37" s="362"/>
      <c r="B37" s="375"/>
      <c r="C37" s="376"/>
      <c r="D37" s="376"/>
      <c r="E37" s="365"/>
      <c r="F37" s="325"/>
    </row>
    <row r="38" spans="1:6" x14ac:dyDescent="0.3">
      <c r="A38" s="362"/>
      <c r="B38" s="357" t="s">
        <v>754</v>
      </c>
      <c r="C38" s="376"/>
      <c r="D38" s="376"/>
      <c r="E38" s="365"/>
      <c r="F38" s="325"/>
    </row>
    <row r="39" spans="1:6" x14ac:dyDescent="0.3">
      <c r="A39" s="362"/>
      <c r="B39" s="378"/>
      <c r="C39" s="376"/>
      <c r="D39" s="376"/>
      <c r="E39" s="365"/>
      <c r="F39" s="325"/>
    </row>
    <row r="40" spans="1:6" ht="50" x14ac:dyDescent="0.3">
      <c r="A40" s="362"/>
      <c r="B40" s="379" t="s">
        <v>553</v>
      </c>
      <c r="C40" s="373"/>
      <c r="D40" s="364"/>
      <c r="E40" s="365"/>
      <c r="F40" s="325"/>
    </row>
    <row r="41" spans="1:6" x14ac:dyDescent="0.3">
      <c r="A41" s="362"/>
      <c r="B41" s="375"/>
      <c r="C41" s="376"/>
      <c r="D41" s="376"/>
      <c r="E41" s="365"/>
      <c r="F41" s="325"/>
    </row>
    <row r="42" spans="1:6" s="371" customFormat="1" ht="25" x14ac:dyDescent="0.25">
      <c r="A42" s="362" t="s">
        <v>755</v>
      </c>
      <c r="B42" s="367" t="s">
        <v>756</v>
      </c>
      <c r="C42" s="368" t="s">
        <v>14</v>
      </c>
      <c r="D42" s="369">
        <v>156</v>
      </c>
      <c r="E42" s="370"/>
    </row>
    <row r="43" spans="1:6" x14ac:dyDescent="0.3">
      <c r="A43" s="362"/>
      <c r="B43" s="375"/>
      <c r="C43" s="376"/>
      <c r="D43" s="376"/>
      <c r="E43" s="365"/>
      <c r="F43" s="325"/>
    </row>
    <row r="44" spans="1:6" s="371" customFormat="1" ht="14.5" x14ac:dyDescent="0.25">
      <c r="A44" s="366" t="s">
        <v>757</v>
      </c>
      <c r="B44" s="367" t="s">
        <v>758</v>
      </c>
      <c r="C44" s="368" t="s">
        <v>14</v>
      </c>
      <c r="D44" s="369">
        <v>18</v>
      </c>
      <c r="E44" s="370"/>
    </row>
    <row r="45" spans="1:6" x14ac:dyDescent="0.3">
      <c r="A45" s="362"/>
      <c r="B45" s="372"/>
      <c r="C45" s="373"/>
      <c r="D45" s="376"/>
      <c r="E45" s="365"/>
      <c r="F45" s="325"/>
    </row>
    <row r="46" spans="1:6" s="371" customFormat="1" ht="14.5" x14ac:dyDescent="0.25">
      <c r="A46" s="366" t="s">
        <v>759</v>
      </c>
      <c r="B46" s="367" t="s">
        <v>47</v>
      </c>
      <c r="C46" s="368" t="s">
        <v>14</v>
      </c>
      <c r="D46" s="369">
        <v>1117</v>
      </c>
      <c r="E46" s="370"/>
    </row>
    <row r="47" spans="1:6" x14ac:dyDescent="0.3">
      <c r="A47" s="362"/>
      <c r="B47" s="372"/>
      <c r="C47" s="373"/>
      <c r="D47" s="376"/>
      <c r="E47" s="365"/>
      <c r="F47" s="325"/>
    </row>
    <row r="48" spans="1:6" ht="13.5" thickBot="1" x14ac:dyDescent="0.35">
      <c r="A48" s="1912" t="s">
        <v>272</v>
      </c>
      <c r="B48" s="1915"/>
      <c r="C48" s="1915"/>
      <c r="D48" s="1915"/>
      <c r="E48" s="1916"/>
      <c r="F48" s="325"/>
    </row>
    <row r="49" spans="1:6" x14ac:dyDescent="0.3">
      <c r="A49" s="380" t="s">
        <v>760</v>
      </c>
      <c r="B49" s="381" t="s">
        <v>267</v>
      </c>
      <c r="C49" s="376"/>
      <c r="D49" s="376"/>
      <c r="E49" s="365"/>
      <c r="F49" s="325"/>
    </row>
    <row r="50" spans="1:6" x14ac:dyDescent="0.3">
      <c r="A50" s="362"/>
      <c r="B50" s="375"/>
      <c r="C50" s="376"/>
      <c r="D50" s="376"/>
      <c r="E50" s="365"/>
      <c r="F50" s="325"/>
    </row>
    <row r="51" spans="1:6" x14ac:dyDescent="0.3">
      <c r="A51" s="362"/>
      <c r="B51" s="382" t="s">
        <v>761</v>
      </c>
      <c r="C51" s="376"/>
      <c r="D51" s="376"/>
      <c r="E51" s="365"/>
      <c r="F51" s="325"/>
    </row>
    <row r="52" spans="1:6" x14ac:dyDescent="0.3">
      <c r="A52" s="362"/>
      <c r="B52" s="375"/>
      <c r="C52" s="376"/>
      <c r="D52" s="376"/>
      <c r="E52" s="365"/>
      <c r="F52" s="325"/>
    </row>
    <row r="53" spans="1:6" ht="25" x14ac:dyDescent="0.3">
      <c r="A53" s="362" t="s">
        <v>762</v>
      </c>
      <c r="B53" s="375" t="s">
        <v>763</v>
      </c>
      <c r="C53" s="373" t="s">
        <v>14</v>
      </c>
      <c r="D53" s="364">
        <v>12</v>
      </c>
      <c r="E53" s="365"/>
      <c r="F53" s="325"/>
    </row>
    <row r="54" spans="1:6" x14ac:dyDescent="0.3">
      <c r="A54" s="362"/>
      <c r="B54" s="383"/>
      <c r="C54" s="376"/>
      <c r="D54" s="364"/>
      <c r="E54" s="365"/>
      <c r="F54" s="325"/>
    </row>
    <row r="55" spans="1:6" ht="25" x14ac:dyDescent="0.3">
      <c r="A55" s="362" t="s">
        <v>764</v>
      </c>
      <c r="B55" s="553" t="s">
        <v>765</v>
      </c>
      <c r="C55" s="373" t="s">
        <v>14</v>
      </c>
      <c r="D55" s="364">
        <v>18</v>
      </c>
      <c r="E55" s="365"/>
      <c r="F55" s="325"/>
    </row>
    <row r="56" spans="1:6" x14ac:dyDescent="0.3">
      <c r="A56" s="362"/>
      <c r="B56" s="384"/>
      <c r="C56" s="385"/>
      <c r="D56" s="364"/>
      <c r="E56" s="365"/>
      <c r="F56" s="325"/>
    </row>
    <row r="57" spans="1:6" s="371" customFormat="1" ht="14.5" x14ac:dyDescent="0.25">
      <c r="A57" s="366" t="s">
        <v>766</v>
      </c>
      <c r="B57" s="367" t="s">
        <v>767</v>
      </c>
      <c r="C57" s="368" t="s">
        <v>14</v>
      </c>
      <c r="D57" s="369">
        <v>1</v>
      </c>
      <c r="E57" s="370"/>
    </row>
    <row r="58" spans="1:6" x14ac:dyDescent="0.3">
      <c r="A58" s="362"/>
      <c r="B58" s="384"/>
      <c r="C58" s="385"/>
      <c r="D58" s="364"/>
      <c r="E58" s="365"/>
      <c r="F58" s="325"/>
    </row>
    <row r="59" spans="1:6" s="371" customFormat="1" ht="14.5" x14ac:dyDescent="0.25">
      <c r="A59" s="366" t="s">
        <v>768</v>
      </c>
      <c r="B59" s="367" t="s">
        <v>769</v>
      </c>
      <c r="C59" s="368" t="s">
        <v>14</v>
      </c>
      <c r="D59" s="369">
        <v>3</v>
      </c>
      <c r="E59" s="370"/>
    </row>
    <row r="60" spans="1:6" x14ac:dyDescent="0.3">
      <c r="A60" s="362"/>
      <c r="B60" s="384"/>
      <c r="C60" s="385"/>
      <c r="D60" s="364"/>
      <c r="E60" s="365"/>
      <c r="F60" s="325"/>
    </row>
    <row r="61" spans="1:6" x14ac:dyDescent="0.3">
      <c r="A61" s="362"/>
      <c r="B61" s="381" t="s">
        <v>770</v>
      </c>
      <c r="C61" s="376"/>
      <c r="D61" s="386"/>
      <c r="E61" s="365"/>
      <c r="F61" s="325"/>
    </row>
    <row r="62" spans="1:6" x14ac:dyDescent="0.3">
      <c r="A62" s="362"/>
      <c r="B62" s="383"/>
      <c r="C62" s="376"/>
      <c r="D62" s="364"/>
      <c r="E62" s="365"/>
      <c r="F62" s="325"/>
    </row>
    <row r="63" spans="1:6" s="371" customFormat="1" ht="25" x14ac:dyDescent="0.25">
      <c r="A63" s="366" t="s">
        <v>771</v>
      </c>
      <c r="B63" s="379" t="s">
        <v>772</v>
      </c>
      <c r="C63" s="368" t="s">
        <v>14</v>
      </c>
      <c r="D63" s="369">
        <v>16</v>
      </c>
      <c r="E63" s="370"/>
    </row>
    <row r="64" spans="1:6" x14ac:dyDescent="0.3">
      <c r="A64" s="362"/>
      <c r="B64" s="375"/>
      <c r="C64" s="376"/>
      <c r="D64" s="364"/>
      <c r="E64" s="365"/>
      <c r="F64" s="325"/>
    </row>
    <row r="65" spans="1:6" ht="25" x14ac:dyDescent="0.3">
      <c r="A65" s="362" t="s">
        <v>773</v>
      </c>
      <c r="B65" s="387" t="s">
        <v>774</v>
      </c>
      <c r="C65" s="376" t="s">
        <v>14</v>
      </c>
      <c r="D65" s="364">
        <v>24</v>
      </c>
      <c r="E65" s="365"/>
      <c r="F65" s="325"/>
    </row>
    <row r="66" spans="1:6" x14ac:dyDescent="0.3">
      <c r="A66" s="362"/>
      <c r="B66" s="375"/>
      <c r="C66" s="376"/>
      <c r="D66" s="364"/>
      <c r="E66" s="365"/>
      <c r="F66" s="325"/>
    </row>
    <row r="67" spans="1:6" ht="25" x14ac:dyDescent="0.3">
      <c r="A67" s="362">
        <v>2.7</v>
      </c>
      <c r="B67" s="375" t="s">
        <v>775</v>
      </c>
      <c r="C67" s="376" t="s">
        <v>14</v>
      </c>
      <c r="D67" s="364">
        <v>4</v>
      </c>
      <c r="E67" s="365"/>
      <c r="F67" s="325"/>
    </row>
    <row r="68" spans="1:6" x14ac:dyDescent="0.3">
      <c r="A68" s="362"/>
      <c r="B68" s="375"/>
      <c r="C68" s="376"/>
      <c r="D68" s="364"/>
      <c r="E68" s="365"/>
      <c r="F68" s="325"/>
    </row>
    <row r="69" spans="1:6" s="371" customFormat="1" ht="14.5" x14ac:dyDescent="0.25">
      <c r="A69" s="366" t="s">
        <v>776</v>
      </c>
      <c r="B69" s="367" t="s">
        <v>777</v>
      </c>
      <c r="C69" s="368" t="s">
        <v>14</v>
      </c>
      <c r="D69" s="369">
        <v>9</v>
      </c>
      <c r="E69" s="370"/>
    </row>
    <row r="70" spans="1:6" x14ac:dyDescent="0.3">
      <c r="A70" s="362"/>
      <c r="B70" s="375"/>
      <c r="C70" s="376"/>
      <c r="D70" s="364"/>
      <c r="E70" s="365"/>
      <c r="F70" s="325"/>
    </row>
    <row r="71" spans="1:6" s="371" customFormat="1" ht="14.5" x14ac:dyDescent="0.25">
      <c r="A71" s="366" t="s">
        <v>778</v>
      </c>
      <c r="B71" s="367" t="s">
        <v>779</v>
      </c>
      <c r="C71" s="368" t="s">
        <v>14</v>
      </c>
      <c r="D71" s="369">
        <v>3</v>
      </c>
      <c r="E71" s="370"/>
    </row>
    <row r="72" spans="1:6" x14ac:dyDescent="0.3">
      <c r="A72" s="362"/>
      <c r="B72" s="375"/>
      <c r="C72" s="376"/>
      <c r="D72" s="364"/>
      <c r="E72" s="365"/>
      <c r="F72" s="325"/>
    </row>
    <row r="73" spans="1:6" ht="25" x14ac:dyDescent="0.3">
      <c r="A73" s="362" t="s">
        <v>97</v>
      </c>
      <c r="B73" s="375" t="s">
        <v>780</v>
      </c>
      <c r="C73" s="376" t="s">
        <v>14</v>
      </c>
      <c r="D73" s="364">
        <v>6</v>
      </c>
      <c r="E73" s="365"/>
      <c r="F73" s="325"/>
    </row>
    <row r="74" spans="1:6" x14ac:dyDescent="0.3">
      <c r="A74" s="362"/>
      <c r="B74" s="375"/>
      <c r="C74" s="376"/>
      <c r="D74" s="364"/>
      <c r="E74" s="365"/>
      <c r="F74" s="325"/>
    </row>
    <row r="75" spans="1:6" s="371" customFormat="1" ht="14.5" x14ac:dyDescent="0.25">
      <c r="A75" s="366" t="s">
        <v>781</v>
      </c>
      <c r="B75" s="367" t="s">
        <v>782</v>
      </c>
      <c r="C75" s="376" t="s">
        <v>14</v>
      </c>
      <c r="D75" s="369">
        <v>4</v>
      </c>
      <c r="E75" s="370"/>
    </row>
    <row r="76" spans="1:6" x14ac:dyDescent="0.3">
      <c r="A76" s="362"/>
      <c r="B76" s="383"/>
      <c r="C76" s="376"/>
      <c r="D76" s="364"/>
      <c r="E76" s="365"/>
      <c r="F76" s="325"/>
    </row>
    <row r="77" spans="1:6" ht="25" x14ac:dyDescent="0.3">
      <c r="A77" s="362" t="s">
        <v>783</v>
      </c>
      <c r="B77" s="375" t="s">
        <v>784</v>
      </c>
      <c r="C77" s="376" t="s">
        <v>15</v>
      </c>
      <c r="D77" s="364">
        <v>29</v>
      </c>
      <c r="E77" s="365"/>
      <c r="F77" s="325"/>
    </row>
    <row r="78" spans="1:6" x14ac:dyDescent="0.3">
      <c r="A78" s="362"/>
      <c r="B78" s="375"/>
      <c r="C78" s="376"/>
      <c r="D78" s="364"/>
      <c r="E78" s="365"/>
      <c r="F78" s="325"/>
    </row>
    <row r="79" spans="1:6" s="371" customFormat="1" ht="14.5" x14ac:dyDescent="0.25">
      <c r="A79" s="366" t="s">
        <v>785</v>
      </c>
      <c r="B79" s="367" t="s">
        <v>786</v>
      </c>
      <c r="C79" s="368" t="s">
        <v>14</v>
      </c>
      <c r="D79" s="369">
        <v>6</v>
      </c>
      <c r="E79" s="370"/>
    </row>
    <row r="80" spans="1:6" x14ac:dyDescent="0.3">
      <c r="A80" s="362"/>
      <c r="B80" s="375"/>
      <c r="C80" s="376"/>
      <c r="D80" s="364"/>
      <c r="E80" s="365"/>
      <c r="F80" s="325"/>
    </row>
    <row r="81" spans="1:6" s="371" customFormat="1" ht="14.5" x14ac:dyDescent="0.25">
      <c r="A81" s="366" t="s">
        <v>787</v>
      </c>
      <c r="B81" s="367" t="s">
        <v>788</v>
      </c>
      <c r="C81" s="368" t="s">
        <v>14</v>
      </c>
      <c r="D81" s="369">
        <v>2</v>
      </c>
      <c r="E81" s="370"/>
    </row>
    <row r="82" spans="1:6" x14ac:dyDescent="0.3">
      <c r="A82" s="362"/>
      <c r="B82" s="375"/>
      <c r="C82" s="376"/>
      <c r="D82" s="364"/>
      <c r="E82" s="365"/>
      <c r="F82" s="325"/>
    </row>
    <row r="83" spans="1:6" s="371" customFormat="1" ht="14.5" x14ac:dyDescent="0.25">
      <c r="A83" s="366" t="s">
        <v>789</v>
      </c>
      <c r="B83" s="367" t="s">
        <v>790</v>
      </c>
      <c r="C83" s="368" t="s">
        <v>14</v>
      </c>
      <c r="D83" s="369">
        <v>23</v>
      </c>
      <c r="E83" s="370"/>
    </row>
    <row r="84" spans="1:6" x14ac:dyDescent="0.3">
      <c r="A84" s="362"/>
      <c r="B84" s="375"/>
      <c r="C84" s="376"/>
      <c r="D84" s="364"/>
      <c r="E84" s="365"/>
      <c r="F84" s="325"/>
    </row>
    <row r="85" spans="1:6" s="371" customFormat="1" ht="14.5" x14ac:dyDescent="0.25">
      <c r="A85" s="366" t="s">
        <v>791</v>
      </c>
      <c r="B85" s="367" t="s">
        <v>792</v>
      </c>
      <c r="C85" s="368" t="s">
        <v>14</v>
      </c>
      <c r="D85" s="369">
        <v>8</v>
      </c>
      <c r="E85" s="370"/>
    </row>
    <row r="86" spans="1:6" x14ac:dyDescent="0.3">
      <c r="A86" s="362"/>
      <c r="B86" s="375"/>
      <c r="C86" s="376"/>
      <c r="D86" s="364"/>
      <c r="E86" s="365"/>
      <c r="F86" s="325"/>
    </row>
    <row r="87" spans="1:6" ht="62.5" x14ac:dyDescent="0.3">
      <c r="A87" s="362" t="s">
        <v>793</v>
      </c>
      <c r="B87" s="1288" t="s">
        <v>2120</v>
      </c>
      <c r="C87" s="376" t="s">
        <v>12</v>
      </c>
      <c r="D87" s="364">
        <v>2</v>
      </c>
      <c r="E87" s="365"/>
      <c r="F87" s="325"/>
    </row>
    <row r="88" spans="1:6" x14ac:dyDescent="0.3">
      <c r="A88" s="362"/>
      <c r="B88" s="375"/>
      <c r="C88" s="376"/>
      <c r="D88" s="364"/>
      <c r="E88" s="365"/>
      <c r="F88" s="325"/>
    </row>
    <row r="89" spans="1:6" x14ac:dyDescent="0.3">
      <c r="A89" s="380" t="s">
        <v>794</v>
      </c>
      <c r="B89" s="381" t="s">
        <v>292</v>
      </c>
      <c r="C89" s="376"/>
      <c r="D89" s="364"/>
      <c r="E89" s="365"/>
      <c r="F89" s="325"/>
    </row>
    <row r="90" spans="1:6" x14ac:dyDescent="0.3">
      <c r="A90" s="362"/>
      <c r="B90" s="375"/>
      <c r="C90" s="376"/>
      <c r="D90" s="364"/>
      <c r="E90" s="365"/>
      <c r="F90" s="325"/>
    </row>
    <row r="91" spans="1:6" ht="25" x14ac:dyDescent="0.3">
      <c r="A91" s="362"/>
      <c r="B91" s="375" t="s">
        <v>795</v>
      </c>
      <c r="C91" s="376"/>
      <c r="D91" s="364"/>
      <c r="E91" s="365"/>
      <c r="F91" s="325"/>
    </row>
    <row r="92" spans="1:6" x14ac:dyDescent="0.3">
      <c r="A92" s="362"/>
      <c r="B92" s="375"/>
      <c r="C92" s="376"/>
      <c r="D92" s="364"/>
      <c r="E92" s="365"/>
      <c r="F92" s="325"/>
    </row>
    <row r="93" spans="1:6" s="371" customFormat="1" x14ac:dyDescent="0.25">
      <c r="A93" s="366" t="s">
        <v>796</v>
      </c>
      <c r="B93" s="367" t="s">
        <v>114</v>
      </c>
      <c r="C93" s="368" t="s">
        <v>797</v>
      </c>
      <c r="D93" s="369">
        <v>7800</v>
      </c>
      <c r="E93" s="370"/>
    </row>
    <row r="94" spans="1:6" x14ac:dyDescent="0.3">
      <c r="A94" s="362"/>
      <c r="B94" s="383"/>
      <c r="C94" s="376"/>
      <c r="D94" s="364"/>
      <c r="E94" s="365"/>
      <c r="F94" s="325"/>
    </row>
    <row r="95" spans="1:6" ht="27" x14ac:dyDescent="0.3">
      <c r="A95" s="362" t="s">
        <v>798</v>
      </c>
      <c r="B95" s="375" t="s">
        <v>799</v>
      </c>
      <c r="C95" s="376" t="s">
        <v>15</v>
      </c>
      <c r="D95" s="364">
        <v>487</v>
      </c>
      <c r="E95" s="365"/>
      <c r="F95" s="325"/>
    </row>
    <row r="96" spans="1:6" x14ac:dyDescent="0.3">
      <c r="A96" s="362"/>
      <c r="B96" s="375"/>
      <c r="C96" s="376"/>
      <c r="D96" s="364"/>
      <c r="E96" s="365"/>
      <c r="F96" s="325"/>
    </row>
    <row r="97" spans="1:6" ht="13.5" thickBot="1" x14ac:dyDescent="0.35">
      <c r="A97" s="1912" t="s">
        <v>272</v>
      </c>
      <c r="B97" s="1915"/>
      <c r="C97" s="1915"/>
      <c r="D97" s="1915"/>
      <c r="E97" s="1916"/>
      <c r="F97" s="325"/>
    </row>
    <row r="98" spans="1:6" x14ac:dyDescent="0.3">
      <c r="A98" s="380" t="s">
        <v>800</v>
      </c>
      <c r="B98" s="381" t="s">
        <v>295</v>
      </c>
      <c r="C98" s="376"/>
      <c r="D98" s="364"/>
      <c r="E98" s="365"/>
      <c r="F98" s="325"/>
    </row>
    <row r="99" spans="1:6" x14ac:dyDescent="0.3">
      <c r="A99" s="362"/>
      <c r="B99" s="384"/>
      <c r="C99" s="376"/>
      <c r="D99" s="364"/>
      <c r="E99" s="365"/>
      <c r="F99" s="325"/>
    </row>
    <row r="100" spans="1:6" ht="25" x14ac:dyDescent="0.3">
      <c r="A100" s="362"/>
      <c r="B100" s="375" t="s">
        <v>801</v>
      </c>
      <c r="C100" s="376"/>
      <c r="D100" s="364"/>
      <c r="E100" s="365"/>
      <c r="F100" s="325"/>
    </row>
    <row r="101" spans="1:6" x14ac:dyDescent="0.3">
      <c r="A101" s="362"/>
      <c r="B101" s="384"/>
      <c r="C101" s="376"/>
      <c r="D101" s="364"/>
      <c r="E101" s="365"/>
      <c r="F101" s="325"/>
    </row>
    <row r="102" spans="1:6" x14ac:dyDescent="0.3">
      <c r="A102" s="362"/>
      <c r="B102" s="382" t="s">
        <v>376</v>
      </c>
      <c r="C102" s="376"/>
      <c r="D102" s="364"/>
      <c r="E102" s="365"/>
      <c r="F102" s="325"/>
    </row>
    <row r="103" spans="1:6" x14ac:dyDescent="0.3">
      <c r="A103" s="362"/>
      <c r="B103" s="384"/>
      <c r="C103" s="376"/>
      <c r="D103" s="364"/>
      <c r="E103" s="365"/>
      <c r="F103" s="325"/>
    </row>
    <row r="104" spans="1:6" ht="25" x14ac:dyDescent="0.3">
      <c r="A104" s="362" t="s">
        <v>802</v>
      </c>
      <c r="B104" s="375" t="s">
        <v>803</v>
      </c>
      <c r="C104" s="388" t="s">
        <v>15</v>
      </c>
      <c r="D104" s="369">
        <v>10</v>
      </c>
      <c r="E104" s="365"/>
      <c r="F104" s="325"/>
    </row>
    <row r="105" spans="1:6" x14ac:dyDescent="0.3">
      <c r="A105" s="362"/>
      <c r="B105" s="384"/>
      <c r="C105" s="376"/>
      <c r="D105" s="364"/>
      <c r="E105" s="365"/>
      <c r="F105" s="325"/>
    </row>
    <row r="106" spans="1:6" s="371" customFormat="1" ht="14.5" x14ac:dyDescent="0.25">
      <c r="A106" s="366" t="s">
        <v>804</v>
      </c>
      <c r="B106" s="367" t="s">
        <v>805</v>
      </c>
      <c r="C106" s="368" t="s">
        <v>15</v>
      </c>
      <c r="D106" s="369">
        <v>9</v>
      </c>
      <c r="E106" s="370"/>
    </row>
    <row r="107" spans="1:6" x14ac:dyDescent="0.3">
      <c r="A107" s="362"/>
      <c r="B107" s="384"/>
      <c r="C107" s="376"/>
      <c r="D107" s="364"/>
      <c r="E107" s="365"/>
      <c r="F107" s="325"/>
    </row>
    <row r="108" spans="1:6" s="371" customFormat="1" ht="14.5" x14ac:dyDescent="0.25">
      <c r="A108" s="366" t="s">
        <v>806</v>
      </c>
      <c r="B108" s="367" t="s">
        <v>807</v>
      </c>
      <c r="C108" s="368" t="s">
        <v>15</v>
      </c>
      <c r="D108" s="369">
        <v>13</v>
      </c>
      <c r="E108" s="370"/>
    </row>
    <row r="109" spans="1:6" x14ac:dyDescent="0.3">
      <c r="A109" s="362"/>
      <c r="B109" s="384"/>
      <c r="C109" s="376"/>
      <c r="D109" s="364"/>
      <c r="E109" s="365"/>
      <c r="F109" s="325"/>
    </row>
    <row r="110" spans="1:6" s="371" customFormat="1" ht="14.5" x14ac:dyDescent="0.25">
      <c r="A110" s="366" t="s">
        <v>808</v>
      </c>
      <c r="B110" s="367" t="s">
        <v>809</v>
      </c>
      <c r="C110" s="368" t="s">
        <v>15</v>
      </c>
      <c r="D110" s="369">
        <v>4</v>
      </c>
      <c r="E110" s="370"/>
    </row>
    <row r="111" spans="1:6" x14ac:dyDescent="0.3">
      <c r="A111" s="362"/>
      <c r="B111" s="384"/>
      <c r="C111" s="376"/>
      <c r="D111" s="364"/>
      <c r="E111" s="365"/>
      <c r="F111" s="325"/>
    </row>
    <row r="112" spans="1:6" x14ac:dyDescent="0.3">
      <c r="A112" s="362"/>
      <c r="B112" s="382" t="s">
        <v>377</v>
      </c>
      <c r="C112" s="376"/>
      <c r="D112" s="364"/>
      <c r="E112" s="365"/>
      <c r="F112" s="325"/>
    </row>
    <row r="113" spans="1:6" x14ac:dyDescent="0.3">
      <c r="A113" s="362"/>
      <c r="B113" s="384"/>
      <c r="C113" s="376"/>
      <c r="D113" s="364"/>
      <c r="E113" s="365"/>
      <c r="F113" s="325"/>
    </row>
    <row r="114" spans="1:6" ht="25" x14ac:dyDescent="0.3">
      <c r="A114" s="362">
        <v>4.5</v>
      </c>
      <c r="B114" s="375" t="s">
        <v>810</v>
      </c>
      <c r="C114" s="364" t="s">
        <v>15</v>
      </c>
      <c r="D114" s="364">
        <v>32</v>
      </c>
      <c r="E114" s="365"/>
      <c r="F114" s="325"/>
    </row>
    <row r="115" spans="1:6" x14ac:dyDescent="0.3">
      <c r="A115" s="362"/>
      <c r="B115" s="384"/>
      <c r="C115" s="376"/>
      <c r="D115" s="364"/>
      <c r="E115" s="365"/>
      <c r="F115" s="325"/>
    </row>
    <row r="116" spans="1:6" s="371" customFormat="1" ht="14.5" x14ac:dyDescent="0.25">
      <c r="A116" s="366">
        <v>4.5999999999999996</v>
      </c>
      <c r="B116" s="367" t="s">
        <v>811</v>
      </c>
      <c r="C116" s="368" t="s">
        <v>15</v>
      </c>
      <c r="D116" s="369">
        <v>101</v>
      </c>
      <c r="E116" s="370"/>
    </row>
    <row r="117" spans="1:6" x14ac:dyDescent="0.3">
      <c r="A117" s="362"/>
      <c r="B117" s="384"/>
      <c r="C117" s="376"/>
      <c r="D117" s="364"/>
      <c r="E117" s="365"/>
      <c r="F117" s="325"/>
    </row>
    <row r="118" spans="1:6" s="371" customFormat="1" ht="14.5" x14ac:dyDescent="0.25">
      <c r="A118" s="366">
        <v>4.7</v>
      </c>
      <c r="B118" s="367" t="s">
        <v>790</v>
      </c>
      <c r="C118" s="368" t="s">
        <v>15</v>
      </c>
      <c r="D118" s="369">
        <v>128</v>
      </c>
      <c r="E118" s="370"/>
    </row>
    <row r="119" spans="1:6" x14ac:dyDescent="0.3">
      <c r="A119" s="362"/>
      <c r="B119" s="384"/>
      <c r="C119" s="376"/>
      <c r="D119" s="364"/>
      <c r="E119" s="365"/>
      <c r="F119" s="325"/>
    </row>
    <row r="120" spans="1:6" s="371" customFormat="1" ht="14.5" x14ac:dyDescent="0.25">
      <c r="A120" s="366">
        <v>4.8</v>
      </c>
      <c r="B120" s="367" t="s">
        <v>812</v>
      </c>
      <c r="C120" s="368" t="s">
        <v>15</v>
      </c>
      <c r="D120" s="369">
        <v>75</v>
      </c>
      <c r="E120" s="370"/>
    </row>
    <row r="121" spans="1:6" x14ac:dyDescent="0.3">
      <c r="A121" s="362"/>
      <c r="B121" s="384"/>
      <c r="C121" s="376"/>
      <c r="D121" s="364"/>
      <c r="E121" s="365"/>
      <c r="F121" s="325"/>
    </row>
    <row r="122" spans="1:6" s="371" customFormat="1" ht="14.5" x14ac:dyDescent="0.25">
      <c r="A122" s="366" t="s">
        <v>813</v>
      </c>
      <c r="B122" s="367" t="s">
        <v>788</v>
      </c>
      <c r="C122" s="368" t="s">
        <v>15</v>
      </c>
      <c r="D122" s="369">
        <v>4</v>
      </c>
      <c r="E122" s="370"/>
    </row>
    <row r="123" spans="1:6" x14ac:dyDescent="0.3">
      <c r="A123" s="362"/>
      <c r="B123" s="384"/>
      <c r="C123" s="376"/>
      <c r="D123" s="364"/>
      <c r="E123" s="365"/>
      <c r="F123" s="325"/>
    </row>
    <row r="124" spans="1:6" s="371" customFormat="1" ht="14.5" x14ac:dyDescent="0.25">
      <c r="A124" s="366" t="s">
        <v>814</v>
      </c>
      <c r="B124" s="367" t="s">
        <v>815</v>
      </c>
      <c r="C124" s="368" t="s">
        <v>15</v>
      </c>
      <c r="D124" s="369">
        <v>18</v>
      </c>
      <c r="E124" s="370"/>
    </row>
    <row r="125" spans="1:6" x14ac:dyDescent="0.3">
      <c r="A125" s="362"/>
      <c r="B125" s="384"/>
      <c r="C125" s="376"/>
      <c r="D125" s="364"/>
      <c r="E125" s="365"/>
      <c r="F125" s="325"/>
    </row>
    <row r="126" spans="1:6" x14ac:dyDescent="0.3">
      <c r="A126" s="362"/>
      <c r="B126" s="382" t="s">
        <v>816</v>
      </c>
      <c r="C126" s="388"/>
      <c r="D126" s="364"/>
      <c r="E126" s="365"/>
      <c r="F126" s="325"/>
    </row>
    <row r="127" spans="1:6" x14ac:dyDescent="0.3">
      <c r="A127" s="362"/>
      <c r="B127" s="384"/>
      <c r="C127" s="376"/>
      <c r="D127" s="364"/>
      <c r="E127" s="365"/>
      <c r="F127" s="325"/>
    </row>
    <row r="128" spans="1:6" ht="25" x14ac:dyDescent="0.3">
      <c r="A128" s="390">
        <v>4.1100000000000003</v>
      </c>
      <c r="B128" s="375" t="s">
        <v>817</v>
      </c>
      <c r="C128" s="376" t="s">
        <v>15</v>
      </c>
      <c r="D128" s="364">
        <v>234</v>
      </c>
      <c r="E128" s="365"/>
      <c r="F128" s="325"/>
    </row>
    <row r="129" spans="1:6" x14ac:dyDescent="0.3">
      <c r="A129" s="362"/>
      <c r="B129" s="384"/>
      <c r="C129" s="376"/>
      <c r="D129" s="364"/>
      <c r="E129" s="365"/>
      <c r="F129" s="325"/>
    </row>
    <row r="130" spans="1:6" ht="25" x14ac:dyDescent="0.3">
      <c r="A130" s="390">
        <v>4.12</v>
      </c>
      <c r="B130" s="375" t="s">
        <v>818</v>
      </c>
      <c r="C130" s="376" t="s">
        <v>15</v>
      </c>
      <c r="D130" s="364">
        <v>6</v>
      </c>
      <c r="E130" s="365"/>
      <c r="F130" s="325"/>
    </row>
    <row r="131" spans="1:6" x14ac:dyDescent="0.3">
      <c r="A131" s="362"/>
      <c r="B131" s="384"/>
      <c r="C131" s="376"/>
      <c r="D131" s="364"/>
      <c r="E131" s="365"/>
      <c r="F131" s="325"/>
    </row>
    <row r="132" spans="1:6" x14ac:dyDescent="0.3">
      <c r="A132" s="362"/>
      <c r="B132" s="382" t="s">
        <v>819</v>
      </c>
      <c r="C132" s="388"/>
      <c r="D132" s="364"/>
      <c r="E132" s="365"/>
      <c r="F132" s="325"/>
    </row>
    <row r="133" spans="1:6" x14ac:dyDescent="0.3">
      <c r="A133" s="362"/>
      <c r="B133" s="384"/>
      <c r="C133" s="376"/>
      <c r="D133" s="364"/>
      <c r="E133" s="365"/>
      <c r="F133" s="325"/>
    </row>
    <row r="134" spans="1:6" ht="37.5" x14ac:dyDescent="0.3">
      <c r="A134" s="362" t="s">
        <v>820</v>
      </c>
      <c r="B134" s="375" t="s">
        <v>821</v>
      </c>
      <c r="C134" s="376" t="s">
        <v>12</v>
      </c>
      <c r="D134" s="364">
        <v>3</v>
      </c>
      <c r="E134" s="365"/>
      <c r="F134" s="325"/>
    </row>
    <row r="135" spans="1:6" x14ac:dyDescent="0.3">
      <c r="A135" s="362"/>
      <c r="B135" s="384"/>
      <c r="C135" s="376"/>
      <c r="D135" s="364"/>
      <c r="E135" s="365"/>
      <c r="F135" s="325"/>
    </row>
    <row r="136" spans="1:6" ht="37.5" x14ac:dyDescent="0.3">
      <c r="A136" s="362" t="s">
        <v>822</v>
      </c>
      <c r="B136" s="375" t="s">
        <v>823</v>
      </c>
      <c r="C136" s="376" t="s">
        <v>12</v>
      </c>
      <c r="D136" s="364">
        <v>6</v>
      </c>
      <c r="E136" s="365"/>
      <c r="F136" s="325"/>
    </row>
    <row r="137" spans="1:6" x14ac:dyDescent="0.3">
      <c r="A137" s="362"/>
      <c r="B137" s="384"/>
      <c r="C137" s="376"/>
      <c r="D137" s="364"/>
      <c r="E137" s="365"/>
      <c r="F137" s="325"/>
    </row>
    <row r="138" spans="1:6" ht="50" x14ac:dyDescent="0.3">
      <c r="A138" s="362" t="s">
        <v>824</v>
      </c>
      <c r="B138" s="375" t="s">
        <v>825</v>
      </c>
      <c r="C138" s="376" t="s">
        <v>12</v>
      </c>
      <c r="D138" s="364">
        <v>12</v>
      </c>
      <c r="E138" s="365"/>
      <c r="F138" s="325"/>
    </row>
    <row r="139" spans="1:6" x14ac:dyDescent="0.3">
      <c r="A139" s="362"/>
      <c r="B139" s="384"/>
      <c r="C139" s="376"/>
      <c r="D139" s="364"/>
      <c r="E139" s="365"/>
      <c r="F139" s="325"/>
    </row>
    <row r="140" spans="1:6" x14ac:dyDescent="0.3">
      <c r="A140" s="380" t="s">
        <v>826</v>
      </c>
      <c r="B140" s="382" t="s">
        <v>827</v>
      </c>
      <c r="C140" s="376"/>
      <c r="D140" s="389"/>
      <c r="E140" s="365"/>
      <c r="F140" s="325"/>
    </row>
    <row r="141" spans="1:6" x14ac:dyDescent="0.3">
      <c r="A141" s="362"/>
      <c r="B141" s="384"/>
      <c r="C141" s="376"/>
      <c r="D141" s="364"/>
      <c r="E141" s="365"/>
      <c r="F141" s="325"/>
    </row>
    <row r="142" spans="1:6" x14ac:dyDescent="0.3">
      <c r="A142" s="362"/>
      <c r="B142" s="391" t="s">
        <v>828</v>
      </c>
      <c r="C142" s="376"/>
      <c r="D142" s="389"/>
      <c r="E142" s="365"/>
      <c r="F142" s="325"/>
    </row>
    <row r="143" spans="1:6" ht="25" x14ac:dyDescent="0.3">
      <c r="A143" s="362" t="s">
        <v>829</v>
      </c>
      <c r="B143" s="1288" t="s">
        <v>2121</v>
      </c>
      <c r="C143" s="376" t="s">
        <v>15</v>
      </c>
      <c r="D143" s="364">
        <v>490</v>
      </c>
      <c r="E143" s="365"/>
      <c r="F143" s="325"/>
    </row>
    <row r="144" spans="1:6" x14ac:dyDescent="0.3">
      <c r="A144" s="362"/>
      <c r="B144" s="375"/>
      <c r="C144" s="388"/>
      <c r="D144" s="369"/>
      <c r="E144" s="365"/>
      <c r="F144" s="325"/>
    </row>
    <row r="145" spans="1:11" ht="13.5" thickBot="1" x14ac:dyDescent="0.35">
      <c r="A145" s="1912" t="s">
        <v>272</v>
      </c>
      <c r="B145" s="1915"/>
      <c r="C145" s="1915"/>
      <c r="D145" s="1915"/>
      <c r="E145" s="1916"/>
      <c r="F145" s="325"/>
    </row>
    <row r="146" spans="1:11" x14ac:dyDescent="0.3">
      <c r="A146" s="554" t="s">
        <v>830</v>
      </c>
      <c r="B146" s="381" t="s">
        <v>831</v>
      </c>
      <c r="C146" s="376"/>
      <c r="D146" s="364"/>
      <c r="E146" s="365"/>
      <c r="F146" s="325"/>
    </row>
    <row r="147" spans="1:11" x14ac:dyDescent="0.3">
      <c r="A147" s="380"/>
      <c r="B147" s="381"/>
      <c r="C147" s="376"/>
      <c r="D147" s="364"/>
      <c r="E147" s="365"/>
      <c r="F147" s="325"/>
    </row>
    <row r="148" spans="1:11" x14ac:dyDescent="0.3">
      <c r="A148" s="362"/>
      <c r="B148" s="381" t="s">
        <v>832</v>
      </c>
      <c r="C148" s="376"/>
      <c r="D148" s="389"/>
      <c r="E148" s="365"/>
      <c r="F148" s="325"/>
    </row>
    <row r="149" spans="1:11" x14ac:dyDescent="0.3">
      <c r="A149" s="362"/>
      <c r="B149" s="375"/>
      <c r="C149" s="376"/>
      <c r="D149" s="389"/>
      <c r="E149" s="365"/>
      <c r="F149" s="325"/>
    </row>
    <row r="150" spans="1:11" ht="39" x14ac:dyDescent="0.3">
      <c r="A150" s="362"/>
      <c r="B150" s="382" t="s">
        <v>833</v>
      </c>
      <c r="C150" s="376"/>
      <c r="D150" s="389"/>
      <c r="E150" s="365"/>
      <c r="F150" s="325"/>
    </row>
    <row r="151" spans="1:11" x14ac:dyDescent="0.3">
      <c r="A151" s="362"/>
      <c r="B151" s="375"/>
      <c r="C151" s="376"/>
      <c r="D151" s="389"/>
      <c r="E151" s="365"/>
      <c r="F151" s="325"/>
    </row>
    <row r="152" spans="1:11" ht="26" x14ac:dyDescent="0.3">
      <c r="A152" s="362"/>
      <c r="B152" s="392" t="s">
        <v>2122</v>
      </c>
      <c r="C152" s="376"/>
      <c r="D152" s="389"/>
      <c r="E152" s="365"/>
      <c r="F152" s="325"/>
    </row>
    <row r="153" spans="1:11" x14ac:dyDescent="0.3">
      <c r="A153" s="362"/>
      <c r="B153" s="375"/>
      <c r="C153" s="376"/>
      <c r="D153" s="389"/>
      <c r="E153" s="365"/>
      <c r="F153" s="325"/>
    </row>
    <row r="154" spans="1:11" s="371" customFormat="1" x14ac:dyDescent="0.25">
      <c r="A154" s="366">
        <v>6.1</v>
      </c>
      <c r="B154" s="367" t="s">
        <v>834</v>
      </c>
      <c r="C154" s="368" t="s">
        <v>12</v>
      </c>
      <c r="D154" s="369">
        <v>3</v>
      </c>
      <c r="E154" s="370"/>
    </row>
    <row r="155" spans="1:11" x14ac:dyDescent="0.3">
      <c r="A155" s="362"/>
      <c r="B155" s="375"/>
      <c r="C155" s="376"/>
      <c r="D155" s="389"/>
      <c r="E155" s="370"/>
      <c r="F155" s="325"/>
    </row>
    <row r="156" spans="1:11" s="394" customFormat="1" ht="25" x14ac:dyDescent="0.3">
      <c r="A156" s="362">
        <v>6.2</v>
      </c>
      <c r="B156" s="375" t="s">
        <v>835</v>
      </c>
      <c r="C156" s="376" t="s">
        <v>12</v>
      </c>
      <c r="D156" s="364">
        <v>3</v>
      </c>
      <c r="E156" s="370"/>
      <c r="F156" s="325"/>
      <c r="G156" s="325"/>
      <c r="H156" s="325"/>
      <c r="I156" s="325"/>
      <c r="J156" s="325"/>
      <c r="K156" s="325"/>
    </row>
    <row r="157" spans="1:11" x14ac:dyDescent="0.3">
      <c r="A157" s="362"/>
      <c r="B157" s="375"/>
      <c r="C157" s="376"/>
      <c r="D157" s="389"/>
      <c r="E157" s="370"/>
      <c r="F157" s="325"/>
    </row>
    <row r="158" spans="1:11" s="394" customFormat="1" ht="37.5" x14ac:dyDescent="0.3">
      <c r="A158" s="362">
        <v>6.3</v>
      </c>
      <c r="B158" s="375" t="s">
        <v>836</v>
      </c>
      <c r="C158" s="376" t="s">
        <v>12</v>
      </c>
      <c r="D158" s="364">
        <v>1</v>
      </c>
      <c r="E158" s="370"/>
      <c r="F158" s="325"/>
      <c r="G158" s="325"/>
      <c r="H158" s="325"/>
      <c r="I158" s="325"/>
      <c r="J158" s="325"/>
      <c r="K158" s="325"/>
    </row>
    <row r="159" spans="1:11" x14ac:dyDescent="0.3">
      <c r="A159" s="362"/>
      <c r="B159" s="375"/>
      <c r="C159" s="376"/>
      <c r="D159" s="389"/>
      <c r="E159" s="370"/>
      <c r="F159" s="325"/>
    </row>
    <row r="160" spans="1:11" s="371" customFormat="1" x14ac:dyDescent="0.25">
      <c r="A160" s="366">
        <v>6.4</v>
      </c>
      <c r="B160" s="367" t="s">
        <v>837</v>
      </c>
      <c r="C160" s="368" t="s">
        <v>12</v>
      </c>
      <c r="D160" s="369">
        <v>1</v>
      </c>
      <c r="E160" s="370"/>
    </row>
    <row r="161" spans="1:11" x14ac:dyDescent="0.3">
      <c r="A161" s="362"/>
      <c r="B161" s="375"/>
      <c r="C161" s="376"/>
      <c r="D161" s="389"/>
      <c r="E161" s="370"/>
      <c r="F161" s="325"/>
    </row>
    <row r="162" spans="1:11" s="371" customFormat="1" x14ac:dyDescent="0.25">
      <c r="A162" s="366">
        <v>6.5</v>
      </c>
      <c r="B162" s="367" t="s">
        <v>838</v>
      </c>
      <c r="C162" s="368" t="s">
        <v>12</v>
      </c>
      <c r="D162" s="369">
        <v>1</v>
      </c>
      <c r="E162" s="370"/>
    </row>
    <row r="163" spans="1:11" x14ac:dyDescent="0.3">
      <c r="A163" s="362"/>
      <c r="B163" s="375"/>
      <c r="C163" s="376"/>
      <c r="D163" s="389"/>
      <c r="E163" s="370"/>
      <c r="F163" s="325"/>
    </row>
    <row r="164" spans="1:11" s="394" customFormat="1" ht="37.5" x14ac:dyDescent="0.3">
      <c r="A164" s="362">
        <v>6.6</v>
      </c>
      <c r="B164" s="375" t="s">
        <v>839</v>
      </c>
      <c r="C164" s="376" t="s">
        <v>12</v>
      </c>
      <c r="D164" s="364">
        <v>1</v>
      </c>
      <c r="E164" s="808"/>
      <c r="F164" s="325"/>
      <c r="G164" s="325"/>
      <c r="H164" s="325"/>
      <c r="I164" s="325"/>
      <c r="J164" s="325"/>
      <c r="K164" s="325"/>
    </row>
    <row r="165" spans="1:11" x14ac:dyDescent="0.3">
      <c r="A165" s="362"/>
      <c r="B165" s="375"/>
      <c r="C165" s="376"/>
      <c r="D165" s="389"/>
      <c r="E165" s="370"/>
      <c r="F165" s="325"/>
    </row>
    <row r="166" spans="1:11" s="371" customFormat="1" x14ac:dyDescent="0.25">
      <c r="A166" s="366">
        <v>6.7</v>
      </c>
      <c r="B166" s="367" t="s">
        <v>840</v>
      </c>
      <c r="C166" s="368" t="s">
        <v>12</v>
      </c>
      <c r="D166" s="369">
        <v>1</v>
      </c>
      <c r="E166" s="370"/>
    </row>
    <row r="167" spans="1:11" x14ac:dyDescent="0.3">
      <c r="A167" s="362"/>
      <c r="B167" s="375"/>
      <c r="C167" s="376"/>
      <c r="D167" s="389"/>
      <c r="E167" s="370"/>
      <c r="F167" s="325"/>
    </row>
    <row r="168" spans="1:11" s="394" customFormat="1" x14ac:dyDescent="0.3">
      <c r="A168" s="362"/>
      <c r="B168" s="395" t="s">
        <v>2123</v>
      </c>
      <c r="C168" s="376"/>
      <c r="D168" s="364"/>
      <c r="E168" s="370"/>
      <c r="F168" s="325"/>
      <c r="G168" s="325"/>
      <c r="H168" s="325"/>
      <c r="I168" s="325"/>
      <c r="J168" s="325"/>
      <c r="K168" s="325"/>
    </row>
    <row r="169" spans="1:11" x14ac:dyDescent="0.3">
      <c r="A169" s="362"/>
      <c r="B169" s="375"/>
      <c r="C169" s="376"/>
      <c r="D169" s="389"/>
      <c r="E169" s="370"/>
      <c r="F169" s="325"/>
    </row>
    <row r="170" spans="1:11" s="371" customFormat="1" x14ac:dyDescent="0.25">
      <c r="A170" s="366">
        <v>6.8</v>
      </c>
      <c r="B170" s="367" t="s">
        <v>841</v>
      </c>
      <c r="C170" s="368" t="s">
        <v>12</v>
      </c>
      <c r="D170" s="369">
        <v>3</v>
      </c>
      <c r="E170" s="370"/>
    </row>
    <row r="171" spans="1:11" x14ac:dyDescent="0.3">
      <c r="A171" s="362"/>
      <c r="B171" s="375"/>
      <c r="C171" s="376"/>
      <c r="D171" s="389"/>
      <c r="E171" s="370"/>
      <c r="F171" s="325"/>
    </row>
    <row r="172" spans="1:11" s="394" customFormat="1" ht="25" x14ac:dyDescent="0.3">
      <c r="A172" s="362">
        <v>6.9</v>
      </c>
      <c r="B172" s="375" t="s">
        <v>842</v>
      </c>
      <c r="C172" s="376" t="s">
        <v>12</v>
      </c>
      <c r="D172" s="364">
        <v>3</v>
      </c>
      <c r="E172" s="370"/>
      <c r="F172" s="325"/>
      <c r="G172" s="325"/>
      <c r="H172" s="325"/>
      <c r="I172" s="325"/>
      <c r="J172" s="325"/>
      <c r="K172" s="325"/>
    </row>
    <row r="173" spans="1:11" x14ac:dyDescent="0.3">
      <c r="A173" s="362"/>
      <c r="B173" s="375"/>
      <c r="C173" s="376"/>
      <c r="D173" s="389"/>
      <c r="E173" s="370"/>
      <c r="F173" s="325"/>
    </row>
    <row r="174" spans="1:11" s="394" customFormat="1" ht="37.5" x14ac:dyDescent="0.3">
      <c r="A174" s="390">
        <v>6.1</v>
      </c>
      <c r="B174" s="375" t="s">
        <v>843</v>
      </c>
      <c r="C174" s="376" t="s">
        <v>12</v>
      </c>
      <c r="D174" s="364">
        <v>1</v>
      </c>
      <c r="E174" s="370"/>
      <c r="F174" s="325"/>
      <c r="G174" s="325"/>
      <c r="H174" s="325"/>
      <c r="I174" s="325"/>
      <c r="J174" s="325"/>
      <c r="K174" s="325"/>
    </row>
    <row r="175" spans="1:11" x14ac:dyDescent="0.3">
      <c r="A175" s="362"/>
      <c r="B175" s="375"/>
      <c r="C175" s="376"/>
      <c r="D175" s="389"/>
      <c r="E175" s="370"/>
      <c r="F175" s="325"/>
    </row>
    <row r="176" spans="1:11" x14ac:dyDescent="0.3">
      <c r="A176" s="362">
        <v>6.11</v>
      </c>
      <c r="B176" s="375" t="s">
        <v>844</v>
      </c>
      <c r="C176" s="376" t="s">
        <v>12</v>
      </c>
      <c r="D176" s="364">
        <v>1</v>
      </c>
      <c r="E176" s="370"/>
      <c r="F176" s="325"/>
    </row>
    <row r="177" spans="1:11" x14ac:dyDescent="0.3">
      <c r="A177" s="362"/>
      <c r="B177" s="375"/>
      <c r="C177" s="376"/>
      <c r="D177" s="389"/>
      <c r="E177" s="370"/>
      <c r="F177" s="325"/>
    </row>
    <row r="178" spans="1:11" s="371" customFormat="1" x14ac:dyDescent="0.25">
      <c r="A178" s="366">
        <v>6.12</v>
      </c>
      <c r="B178" s="367" t="s">
        <v>845</v>
      </c>
      <c r="C178" s="368" t="s">
        <v>12</v>
      </c>
      <c r="D178" s="369">
        <v>1</v>
      </c>
      <c r="E178" s="370"/>
    </row>
    <row r="179" spans="1:11" x14ac:dyDescent="0.3">
      <c r="A179" s="362"/>
      <c r="B179" s="375"/>
      <c r="C179" s="376"/>
      <c r="D179" s="389"/>
      <c r="E179" s="370"/>
      <c r="F179" s="325"/>
    </row>
    <row r="180" spans="1:11" s="394" customFormat="1" ht="37.5" x14ac:dyDescent="0.3">
      <c r="A180" s="362">
        <v>6.13</v>
      </c>
      <c r="B180" s="375" t="s">
        <v>846</v>
      </c>
      <c r="C180" s="376" t="s">
        <v>12</v>
      </c>
      <c r="D180" s="364">
        <v>1</v>
      </c>
      <c r="E180" s="370"/>
      <c r="F180" s="325"/>
      <c r="G180" s="325"/>
      <c r="H180" s="325"/>
      <c r="I180" s="325"/>
      <c r="J180" s="325"/>
      <c r="K180" s="325"/>
    </row>
    <row r="181" spans="1:11" x14ac:dyDescent="0.3">
      <c r="A181" s="362"/>
      <c r="B181" s="375"/>
      <c r="C181" s="376"/>
      <c r="D181" s="389"/>
      <c r="E181" s="370"/>
      <c r="F181" s="325"/>
    </row>
    <row r="182" spans="1:11" s="371" customFormat="1" x14ac:dyDescent="0.25">
      <c r="A182" s="366">
        <v>6.14</v>
      </c>
      <c r="B182" s="367" t="s">
        <v>847</v>
      </c>
      <c r="C182" s="368" t="s">
        <v>12</v>
      </c>
      <c r="D182" s="369">
        <v>1</v>
      </c>
      <c r="E182" s="370"/>
    </row>
    <row r="183" spans="1:11" x14ac:dyDescent="0.3">
      <c r="A183" s="362"/>
      <c r="B183" s="375"/>
      <c r="C183" s="376"/>
      <c r="D183" s="389"/>
      <c r="E183" s="370"/>
      <c r="F183" s="325"/>
    </row>
    <row r="184" spans="1:11" s="394" customFormat="1" x14ac:dyDescent="0.3">
      <c r="A184" s="362"/>
      <c r="B184" s="395" t="s">
        <v>2124</v>
      </c>
      <c r="C184" s="376"/>
      <c r="D184" s="364"/>
      <c r="E184" s="370"/>
      <c r="F184" s="325"/>
      <c r="G184" s="325"/>
      <c r="H184" s="325"/>
      <c r="I184" s="325"/>
      <c r="J184" s="325"/>
      <c r="K184" s="325"/>
    </row>
    <row r="185" spans="1:11" x14ac:dyDescent="0.3">
      <c r="A185" s="362"/>
      <c r="B185" s="375"/>
      <c r="C185" s="376"/>
      <c r="D185" s="389"/>
      <c r="E185" s="370"/>
      <c r="F185" s="325"/>
    </row>
    <row r="186" spans="1:11" s="394" customFormat="1" x14ac:dyDescent="0.3">
      <c r="A186" s="362"/>
      <c r="B186" s="392" t="s">
        <v>848</v>
      </c>
      <c r="C186" s="376"/>
      <c r="D186" s="364"/>
      <c r="E186" s="370"/>
      <c r="F186" s="325"/>
      <c r="G186" s="325"/>
      <c r="H186" s="325"/>
      <c r="I186" s="325"/>
      <c r="J186" s="325"/>
      <c r="K186" s="325"/>
    </row>
    <row r="187" spans="1:11" x14ac:dyDescent="0.3">
      <c r="A187" s="362"/>
      <c r="B187" s="375"/>
      <c r="C187" s="376"/>
      <c r="D187" s="389"/>
      <c r="E187" s="370"/>
      <c r="F187" s="325"/>
    </row>
    <row r="188" spans="1:11" s="394" customFormat="1" ht="25" x14ac:dyDescent="0.3">
      <c r="A188" s="362">
        <v>6.15</v>
      </c>
      <c r="B188" s="375" t="s">
        <v>849</v>
      </c>
      <c r="C188" s="376" t="s">
        <v>12</v>
      </c>
      <c r="D188" s="364">
        <v>2</v>
      </c>
      <c r="E188" s="370"/>
      <c r="F188" s="325"/>
      <c r="G188" s="325"/>
      <c r="H188" s="325"/>
      <c r="I188" s="325"/>
      <c r="J188" s="325"/>
      <c r="K188" s="325"/>
    </row>
    <row r="189" spans="1:11" x14ac:dyDescent="0.3">
      <c r="A189" s="362"/>
      <c r="B189" s="375"/>
      <c r="C189" s="376"/>
      <c r="D189" s="389"/>
      <c r="E189" s="365"/>
      <c r="F189" s="325"/>
    </row>
    <row r="190" spans="1:11" ht="13.5" thickBot="1" x14ac:dyDescent="0.35">
      <c r="A190" s="1912" t="s">
        <v>272</v>
      </c>
      <c r="B190" s="1915"/>
      <c r="C190" s="1915"/>
      <c r="D190" s="1915"/>
      <c r="E190" s="1916"/>
      <c r="F190" s="325"/>
    </row>
    <row r="191" spans="1:11" s="371" customFormat="1" x14ac:dyDescent="0.25">
      <c r="A191" s="366">
        <v>6.16</v>
      </c>
      <c r="B191" s="367" t="s">
        <v>850</v>
      </c>
      <c r="C191" s="368" t="s">
        <v>12</v>
      </c>
      <c r="D191" s="369">
        <v>5</v>
      </c>
      <c r="E191" s="370"/>
    </row>
    <row r="192" spans="1:11" x14ac:dyDescent="0.3">
      <c r="A192" s="362"/>
      <c r="B192" s="375"/>
      <c r="C192" s="376"/>
      <c r="D192" s="369"/>
      <c r="E192" s="370"/>
      <c r="F192" s="325"/>
    </row>
    <row r="193" spans="1:11" s="371" customFormat="1" x14ac:dyDescent="0.25">
      <c r="A193" s="366">
        <v>6.17</v>
      </c>
      <c r="B193" s="367" t="s">
        <v>851</v>
      </c>
      <c r="C193" s="368" t="s">
        <v>12</v>
      </c>
      <c r="D193" s="369">
        <v>4</v>
      </c>
      <c r="E193" s="370"/>
    </row>
    <row r="194" spans="1:11" x14ac:dyDescent="0.3">
      <c r="A194" s="362"/>
      <c r="B194" s="375"/>
      <c r="C194" s="376"/>
      <c r="D194" s="369"/>
      <c r="E194" s="370"/>
      <c r="F194" s="325"/>
    </row>
    <row r="195" spans="1:11" s="394" customFormat="1" ht="25" x14ac:dyDescent="0.3">
      <c r="A195" s="362">
        <v>6.18</v>
      </c>
      <c r="B195" s="375" t="s">
        <v>852</v>
      </c>
      <c r="C195" s="376" t="s">
        <v>12</v>
      </c>
      <c r="D195" s="364">
        <v>2</v>
      </c>
      <c r="E195" s="370"/>
      <c r="F195" s="325"/>
      <c r="G195" s="325"/>
      <c r="H195" s="325"/>
      <c r="I195" s="325"/>
      <c r="J195" s="325"/>
      <c r="K195" s="325"/>
    </row>
    <row r="196" spans="1:11" x14ac:dyDescent="0.3">
      <c r="A196" s="362"/>
      <c r="B196" s="375"/>
      <c r="C196" s="376"/>
      <c r="D196" s="369"/>
      <c r="E196" s="370"/>
      <c r="F196" s="325"/>
    </row>
    <row r="197" spans="1:11" s="394" customFormat="1" ht="25" x14ac:dyDescent="0.3">
      <c r="A197" s="362">
        <v>6.19</v>
      </c>
      <c r="B197" s="375" t="s">
        <v>853</v>
      </c>
      <c r="C197" s="376" t="s">
        <v>12</v>
      </c>
      <c r="D197" s="364">
        <v>3</v>
      </c>
      <c r="E197" s="370"/>
      <c r="F197" s="325"/>
      <c r="G197" s="325"/>
      <c r="H197" s="325"/>
      <c r="I197" s="325"/>
      <c r="J197" s="325"/>
      <c r="K197" s="325"/>
    </row>
    <row r="198" spans="1:11" x14ac:dyDescent="0.3">
      <c r="A198" s="362"/>
      <c r="B198" s="375"/>
      <c r="C198" s="376"/>
      <c r="D198" s="369"/>
      <c r="E198" s="370"/>
      <c r="F198" s="325"/>
    </row>
    <row r="199" spans="1:11" s="394" customFormat="1" ht="25" x14ac:dyDescent="0.3">
      <c r="A199" s="390">
        <v>6.2</v>
      </c>
      <c r="B199" s="375" t="s">
        <v>854</v>
      </c>
      <c r="C199" s="376" t="s">
        <v>12</v>
      </c>
      <c r="D199" s="364">
        <v>2</v>
      </c>
      <c r="E199" s="370"/>
      <c r="F199" s="325"/>
      <c r="G199" s="325"/>
      <c r="H199" s="325"/>
      <c r="I199" s="325"/>
      <c r="J199" s="325"/>
      <c r="K199" s="325"/>
    </row>
    <row r="200" spans="1:11" x14ac:dyDescent="0.3">
      <c r="A200" s="362"/>
      <c r="B200" s="375"/>
      <c r="C200" s="376"/>
      <c r="D200" s="369"/>
      <c r="E200" s="370"/>
      <c r="F200" s="325"/>
    </row>
    <row r="201" spans="1:11" s="394" customFormat="1" ht="25" x14ac:dyDescent="0.3">
      <c r="A201" s="362">
        <v>6.21</v>
      </c>
      <c r="B201" s="375" t="s">
        <v>855</v>
      </c>
      <c r="C201" s="376" t="s">
        <v>12</v>
      </c>
      <c r="D201" s="364">
        <v>2</v>
      </c>
      <c r="E201" s="370"/>
      <c r="F201" s="325"/>
      <c r="G201" s="325"/>
      <c r="H201" s="325"/>
      <c r="I201" s="325"/>
      <c r="J201" s="325"/>
      <c r="K201" s="325"/>
    </row>
    <row r="202" spans="1:11" x14ac:dyDescent="0.3">
      <c r="A202" s="362"/>
      <c r="B202" s="375"/>
      <c r="C202" s="376"/>
      <c r="D202" s="369"/>
      <c r="E202" s="370"/>
      <c r="F202" s="325"/>
    </row>
    <row r="203" spans="1:11" s="371" customFormat="1" x14ac:dyDescent="0.25">
      <c r="A203" s="366">
        <v>6.22</v>
      </c>
      <c r="B203" s="367" t="s">
        <v>856</v>
      </c>
      <c r="C203" s="368" t="s">
        <v>12</v>
      </c>
      <c r="D203" s="369">
        <v>2</v>
      </c>
      <c r="E203" s="370"/>
    </row>
    <row r="204" spans="1:11" x14ac:dyDescent="0.3">
      <c r="A204" s="362"/>
      <c r="B204" s="375"/>
      <c r="C204" s="376"/>
      <c r="D204" s="369"/>
      <c r="E204" s="370"/>
      <c r="F204" s="325"/>
    </row>
    <row r="205" spans="1:11" s="371" customFormat="1" x14ac:dyDescent="0.25">
      <c r="A205" s="366" t="s">
        <v>857</v>
      </c>
      <c r="B205" s="367" t="s">
        <v>858</v>
      </c>
      <c r="C205" s="368" t="s">
        <v>12</v>
      </c>
      <c r="D205" s="369">
        <v>1</v>
      </c>
      <c r="E205" s="370"/>
    </row>
    <row r="206" spans="1:11" x14ac:dyDescent="0.3">
      <c r="A206" s="362"/>
      <c r="B206" s="375"/>
      <c r="C206" s="376"/>
      <c r="D206" s="369"/>
      <c r="E206" s="370"/>
      <c r="F206" s="325"/>
    </row>
    <row r="207" spans="1:11" s="371" customFormat="1" x14ac:dyDescent="0.25">
      <c r="A207" s="366" t="s">
        <v>859</v>
      </c>
      <c r="B207" s="367" t="s">
        <v>860</v>
      </c>
      <c r="C207" s="368" t="s">
        <v>12</v>
      </c>
      <c r="D207" s="369">
        <v>1</v>
      </c>
      <c r="E207" s="370"/>
    </row>
    <row r="208" spans="1:11" x14ac:dyDescent="0.3">
      <c r="A208" s="362"/>
      <c r="B208" s="375"/>
      <c r="C208" s="376"/>
      <c r="D208" s="369"/>
      <c r="E208" s="370"/>
      <c r="F208" s="325"/>
    </row>
    <row r="209" spans="1:11" s="371" customFormat="1" x14ac:dyDescent="0.25">
      <c r="A209" s="366" t="s">
        <v>861</v>
      </c>
      <c r="B209" s="367" t="s">
        <v>862</v>
      </c>
      <c r="C209" s="368" t="s">
        <v>12</v>
      </c>
      <c r="D209" s="369">
        <v>1</v>
      </c>
      <c r="E209" s="370"/>
    </row>
    <row r="210" spans="1:11" x14ac:dyDescent="0.3">
      <c r="A210" s="362"/>
      <c r="B210" s="375"/>
      <c r="C210" s="376"/>
      <c r="D210" s="369"/>
      <c r="E210" s="370"/>
      <c r="F210" s="325"/>
    </row>
    <row r="211" spans="1:11" s="371" customFormat="1" x14ac:dyDescent="0.25">
      <c r="A211" s="366" t="s">
        <v>863</v>
      </c>
      <c r="B211" s="367" t="s">
        <v>864</v>
      </c>
      <c r="C211" s="368" t="s">
        <v>12</v>
      </c>
      <c r="D211" s="369">
        <v>1</v>
      </c>
      <c r="E211" s="370"/>
    </row>
    <row r="212" spans="1:11" x14ac:dyDescent="0.3">
      <c r="A212" s="362"/>
      <c r="B212" s="375"/>
      <c r="C212" s="376"/>
      <c r="D212" s="369"/>
      <c r="E212" s="370"/>
      <c r="F212" s="325"/>
    </row>
    <row r="213" spans="1:11" s="394" customFormat="1" x14ac:dyDescent="0.3">
      <c r="A213" s="366"/>
      <c r="B213" s="396" t="s">
        <v>865</v>
      </c>
      <c r="C213" s="376"/>
      <c r="D213" s="364"/>
      <c r="E213" s="370"/>
      <c r="F213" s="325"/>
      <c r="G213" s="325"/>
      <c r="H213" s="325"/>
      <c r="I213" s="325"/>
      <c r="J213" s="325"/>
      <c r="K213" s="325"/>
    </row>
    <row r="214" spans="1:11" x14ac:dyDescent="0.3">
      <c r="A214" s="362"/>
      <c r="B214" s="375"/>
      <c r="C214" s="376"/>
      <c r="D214" s="369"/>
      <c r="E214" s="370"/>
      <c r="F214" s="325"/>
    </row>
    <row r="215" spans="1:11" s="394" customFormat="1" ht="27" x14ac:dyDescent="0.3">
      <c r="A215" s="362" t="s">
        <v>866</v>
      </c>
      <c r="B215" s="375" t="s">
        <v>867</v>
      </c>
      <c r="C215" s="376" t="s">
        <v>12</v>
      </c>
      <c r="D215" s="364">
        <v>1</v>
      </c>
      <c r="E215" s="370"/>
      <c r="F215" s="325"/>
      <c r="G215" s="325"/>
      <c r="H215" s="325"/>
      <c r="I215" s="325"/>
      <c r="J215" s="325"/>
      <c r="K215" s="325"/>
    </row>
    <row r="216" spans="1:11" x14ac:dyDescent="0.3">
      <c r="A216" s="362"/>
      <c r="B216" s="375"/>
      <c r="C216" s="376"/>
      <c r="D216" s="369"/>
      <c r="E216" s="370"/>
      <c r="F216" s="325"/>
    </row>
    <row r="217" spans="1:11" s="371" customFormat="1" x14ac:dyDescent="0.25">
      <c r="A217" s="366" t="s">
        <v>868</v>
      </c>
      <c r="B217" s="367" t="s">
        <v>869</v>
      </c>
      <c r="C217" s="368" t="s">
        <v>12</v>
      </c>
      <c r="D217" s="369">
        <v>1</v>
      </c>
      <c r="E217" s="370"/>
    </row>
    <row r="218" spans="1:11" x14ac:dyDescent="0.3">
      <c r="A218" s="362"/>
      <c r="B218" s="392"/>
      <c r="C218" s="376"/>
      <c r="D218" s="369"/>
      <c r="E218" s="370"/>
      <c r="F218" s="325"/>
    </row>
    <row r="219" spans="1:11" s="371" customFormat="1" ht="14.5" x14ac:dyDescent="0.25">
      <c r="A219" s="366" t="s">
        <v>870</v>
      </c>
      <c r="B219" s="367" t="s">
        <v>871</v>
      </c>
      <c r="C219" s="368" t="s">
        <v>12</v>
      </c>
      <c r="D219" s="369">
        <v>1</v>
      </c>
      <c r="E219" s="370"/>
    </row>
    <row r="220" spans="1:11" x14ac:dyDescent="0.3">
      <c r="A220" s="362"/>
      <c r="B220" s="392"/>
      <c r="C220" s="376"/>
      <c r="D220" s="369"/>
      <c r="E220" s="370"/>
      <c r="F220" s="325"/>
    </row>
    <row r="221" spans="1:11" s="371" customFormat="1" ht="25" x14ac:dyDescent="0.25">
      <c r="A221" s="366" t="s">
        <v>872</v>
      </c>
      <c r="B221" s="367" t="s">
        <v>873</v>
      </c>
      <c r="C221" s="368" t="s">
        <v>12</v>
      </c>
      <c r="D221" s="369">
        <v>1</v>
      </c>
      <c r="E221" s="370"/>
    </row>
    <row r="222" spans="1:11" x14ac:dyDescent="0.3">
      <c r="A222" s="362"/>
      <c r="B222" s="392"/>
      <c r="C222" s="376"/>
      <c r="D222" s="369"/>
      <c r="E222" s="370"/>
      <c r="F222" s="325"/>
    </row>
    <row r="223" spans="1:11" s="371" customFormat="1" ht="25" x14ac:dyDescent="0.25">
      <c r="A223" s="366" t="s">
        <v>874</v>
      </c>
      <c r="B223" s="367" t="s">
        <v>875</v>
      </c>
      <c r="C223" s="368" t="s">
        <v>12</v>
      </c>
      <c r="D223" s="369">
        <v>1</v>
      </c>
      <c r="E223" s="370"/>
    </row>
    <row r="224" spans="1:11" x14ac:dyDescent="0.3">
      <c r="A224" s="362"/>
      <c r="B224" s="392"/>
      <c r="C224" s="376"/>
      <c r="D224" s="369"/>
      <c r="E224" s="370"/>
      <c r="F224" s="325"/>
    </row>
    <row r="225" spans="1:6" s="371" customFormat="1" ht="25" x14ac:dyDescent="0.25">
      <c r="A225" s="366" t="s">
        <v>876</v>
      </c>
      <c r="B225" s="367" t="s">
        <v>877</v>
      </c>
      <c r="C225" s="368" t="s">
        <v>12</v>
      </c>
      <c r="D225" s="369">
        <v>1</v>
      </c>
      <c r="E225" s="370"/>
    </row>
    <row r="226" spans="1:6" x14ac:dyDescent="0.3">
      <c r="A226" s="362"/>
      <c r="B226" s="392"/>
      <c r="C226" s="376"/>
      <c r="D226" s="369"/>
      <c r="E226" s="370"/>
      <c r="F226" s="325"/>
    </row>
    <row r="227" spans="1:6" x14ac:dyDescent="0.3">
      <c r="A227" s="366"/>
      <c r="B227" s="381" t="s">
        <v>878</v>
      </c>
      <c r="C227" s="376"/>
      <c r="D227" s="369"/>
      <c r="E227" s="365"/>
      <c r="F227" s="325"/>
    </row>
    <row r="228" spans="1:6" x14ac:dyDescent="0.3">
      <c r="A228" s="362"/>
      <c r="B228" s="375"/>
      <c r="C228" s="376"/>
      <c r="D228" s="369"/>
      <c r="E228" s="365"/>
      <c r="F228" s="325"/>
    </row>
    <row r="229" spans="1:6" x14ac:dyDescent="0.3">
      <c r="A229" s="362"/>
      <c r="B229" s="392" t="s">
        <v>2073</v>
      </c>
      <c r="C229" s="376"/>
      <c r="D229" s="369"/>
      <c r="E229" s="365"/>
      <c r="F229" s="325"/>
    </row>
    <row r="230" spans="1:6" x14ac:dyDescent="0.3">
      <c r="A230" s="362"/>
      <c r="B230" s="375"/>
      <c r="C230" s="376"/>
      <c r="D230" s="369"/>
      <c r="E230" s="365"/>
      <c r="F230" s="325"/>
    </row>
    <row r="231" spans="1:6" ht="25" x14ac:dyDescent="0.3">
      <c r="A231" s="362" t="s">
        <v>879</v>
      </c>
      <c r="B231" s="375" t="s">
        <v>880</v>
      </c>
      <c r="C231" s="376" t="s">
        <v>12</v>
      </c>
      <c r="D231" s="364">
        <v>1</v>
      </c>
      <c r="E231" s="365"/>
      <c r="F231" s="325"/>
    </row>
    <row r="232" spans="1:6" x14ac:dyDescent="0.3">
      <c r="A232" s="362"/>
      <c r="B232" s="375"/>
      <c r="C232" s="376"/>
      <c r="D232" s="369"/>
      <c r="E232" s="365"/>
      <c r="F232" s="325"/>
    </row>
    <row r="233" spans="1:6" ht="25" x14ac:dyDescent="0.3">
      <c r="A233" s="362" t="s">
        <v>881</v>
      </c>
      <c r="B233" s="375" t="s">
        <v>882</v>
      </c>
      <c r="C233" s="376" t="s">
        <v>12</v>
      </c>
      <c r="D233" s="364">
        <v>1</v>
      </c>
      <c r="E233" s="365"/>
      <c r="F233" s="325"/>
    </row>
    <row r="234" spans="1:6" x14ac:dyDescent="0.3">
      <c r="A234" s="555"/>
      <c r="B234" s="556"/>
      <c r="C234" s="557"/>
      <c r="D234" s="558"/>
      <c r="E234" s="559"/>
      <c r="F234" s="325"/>
    </row>
    <row r="235" spans="1:6" ht="13.5" thickBot="1" x14ac:dyDescent="0.35">
      <c r="A235" s="1912" t="s">
        <v>272</v>
      </c>
      <c r="B235" s="1913"/>
      <c r="C235" s="1913"/>
      <c r="D235" s="1913"/>
      <c r="E235" s="1914"/>
      <c r="F235" s="325"/>
    </row>
    <row r="236" spans="1:6" x14ac:dyDescent="0.3">
      <c r="A236" s="560"/>
      <c r="B236" s="561" t="s">
        <v>2125</v>
      </c>
      <c r="C236" s="562"/>
      <c r="D236" s="563"/>
      <c r="E236" s="564"/>
      <c r="F236" s="325"/>
    </row>
    <row r="237" spans="1:6" x14ac:dyDescent="0.3">
      <c r="A237" s="362"/>
      <c r="B237" s="375"/>
      <c r="C237" s="376"/>
      <c r="D237" s="369"/>
      <c r="E237" s="365"/>
      <c r="F237" s="325"/>
    </row>
    <row r="238" spans="1:6" ht="25" x14ac:dyDescent="0.3">
      <c r="A238" s="362" t="s">
        <v>883</v>
      </c>
      <c r="B238" s="375" t="s">
        <v>884</v>
      </c>
      <c r="C238" s="376" t="s">
        <v>12</v>
      </c>
      <c r="D238" s="364">
        <v>1</v>
      </c>
      <c r="E238" s="365"/>
      <c r="F238" s="325"/>
    </row>
    <row r="239" spans="1:6" x14ac:dyDescent="0.3">
      <c r="A239" s="362"/>
      <c r="B239" s="375"/>
      <c r="C239" s="376"/>
      <c r="D239" s="369"/>
      <c r="E239" s="365"/>
      <c r="F239" s="325"/>
    </row>
    <row r="240" spans="1:6" ht="25" x14ac:dyDescent="0.3">
      <c r="A240" s="362" t="s">
        <v>885</v>
      </c>
      <c r="B240" s="375" t="s">
        <v>886</v>
      </c>
      <c r="C240" s="376" t="s">
        <v>12</v>
      </c>
      <c r="D240" s="364">
        <v>1</v>
      </c>
      <c r="E240" s="365"/>
      <c r="F240" s="325"/>
    </row>
    <row r="241" spans="1:11" x14ac:dyDescent="0.3">
      <c r="A241" s="362"/>
      <c r="B241" s="375"/>
      <c r="C241" s="376"/>
      <c r="D241" s="369"/>
      <c r="E241" s="365"/>
      <c r="F241" s="325"/>
    </row>
    <row r="242" spans="1:11" s="394" customFormat="1" x14ac:dyDescent="0.3">
      <c r="A242" s="366"/>
      <c r="B242" s="381" t="s">
        <v>887</v>
      </c>
      <c r="C242" s="376"/>
      <c r="D242" s="364"/>
      <c r="E242" s="393"/>
      <c r="F242" s="325"/>
      <c r="G242" s="325"/>
      <c r="H242" s="325"/>
      <c r="I242" s="325"/>
      <c r="J242" s="325"/>
      <c r="K242" s="325"/>
    </row>
    <row r="243" spans="1:11" x14ac:dyDescent="0.3">
      <c r="A243" s="366"/>
      <c r="B243" s="550"/>
      <c r="C243" s="376"/>
      <c r="D243" s="369"/>
      <c r="E243" s="365"/>
      <c r="F243" s="325"/>
    </row>
    <row r="244" spans="1:11" x14ac:dyDescent="0.3">
      <c r="A244" s="366"/>
      <c r="B244" s="381" t="s">
        <v>832</v>
      </c>
      <c r="C244" s="376"/>
      <c r="D244" s="369"/>
      <c r="E244" s="365"/>
      <c r="F244" s="325"/>
    </row>
    <row r="245" spans="1:11" x14ac:dyDescent="0.3">
      <c r="A245" s="362"/>
      <c r="B245" s="375"/>
      <c r="C245" s="376"/>
      <c r="D245" s="369"/>
      <c r="E245" s="365"/>
      <c r="F245" s="325"/>
    </row>
    <row r="246" spans="1:11" s="394" customFormat="1" ht="26" x14ac:dyDescent="0.3">
      <c r="A246" s="362"/>
      <c r="B246" s="392" t="s">
        <v>2126</v>
      </c>
      <c r="C246" s="376"/>
      <c r="D246" s="389"/>
      <c r="E246" s="365"/>
      <c r="F246" s="325"/>
      <c r="G246" s="325"/>
      <c r="H246" s="325"/>
      <c r="I246" s="325"/>
      <c r="J246" s="325"/>
      <c r="K246" s="325"/>
    </row>
    <row r="247" spans="1:11" x14ac:dyDescent="0.3">
      <c r="A247" s="362"/>
      <c r="B247" s="375"/>
      <c r="C247" s="376"/>
      <c r="D247" s="389"/>
      <c r="E247" s="365"/>
      <c r="F247" s="325"/>
    </row>
    <row r="248" spans="1:11" s="371" customFormat="1" x14ac:dyDescent="0.25">
      <c r="A248" s="366" t="s">
        <v>888</v>
      </c>
      <c r="B248" s="367" t="s">
        <v>834</v>
      </c>
      <c r="C248" s="368" t="s">
        <v>12</v>
      </c>
      <c r="D248" s="369">
        <v>3</v>
      </c>
      <c r="E248" s="370"/>
    </row>
    <row r="249" spans="1:11" x14ac:dyDescent="0.3">
      <c r="A249" s="362"/>
      <c r="B249" s="375"/>
      <c r="C249" s="376"/>
      <c r="D249" s="389"/>
      <c r="E249" s="365"/>
      <c r="F249" s="325"/>
    </row>
    <row r="250" spans="1:11" ht="25" x14ac:dyDescent="0.3">
      <c r="A250" s="362" t="s">
        <v>889</v>
      </c>
      <c r="B250" s="375" t="s">
        <v>835</v>
      </c>
      <c r="C250" s="376" t="s">
        <v>12</v>
      </c>
      <c r="D250" s="364">
        <v>3</v>
      </c>
      <c r="E250" s="365"/>
      <c r="F250" s="325"/>
    </row>
    <row r="251" spans="1:11" x14ac:dyDescent="0.3">
      <c r="A251" s="362"/>
      <c r="B251" s="375"/>
      <c r="C251" s="376"/>
      <c r="D251" s="389"/>
      <c r="E251" s="365"/>
      <c r="F251" s="325"/>
    </row>
    <row r="252" spans="1:11" ht="37.5" x14ac:dyDescent="0.3">
      <c r="A252" s="362" t="s">
        <v>890</v>
      </c>
      <c r="B252" s="375" t="s">
        <v>836</v>
      </c>
      <c r="C252" s="376" t="s">
        <v>12</v>
      </c>
      <c r="D252" s="364">
        <v>1</v>
      </c>
      <c r="E252" s="365"/>
      <c r="F252" s="325"/>
    </row>
    <row r="253" spans="1:11" x14ac:dyDescent="0.3">
      <c r="A253" s="362"/>
      <c r="B253" s="375"/>
      <c r="C253" s="376"/>
      <c r="D253" s="389"/>
      <c r="E253" s="365"/>
      <c r="F253" s="325"/>
    </row>
    <row r="254" spans="1:11" s="371" customFormat="1" x14ac:dyDescent="0.25">
      <c r="A254" s="366" t="s">
        <v>891</v>
      </c>
      <c r="B254" s="367" t="s">
        <v>837</v>
      </c>
      <c r="C254" s="368" t="s">
        <v>12</v>
      </c>
      <c r="D254" s="369">
        <v>1</v>
      </c>
      <c r="E254" s="370"/>
    </row>
    <row r="255" spans="1:11" x14ac:dyDescent="0.3">
      <c r="A255" s="362"/>
      <c r="B255" s="375"/>
      <c r="C255" s="376"/>
      <c r="D255" s="389"/>
      <c r="E255" s="365"/>
      <c r="F255" s="325"/>
    </row>
    <row r="256" spans="1:11" s="371" customFormat="1" x14ac:dyDescent="0.25">
      <c r="A256" s="366" t="s">
        <v>892</v>
      </c>
      <c r="B256" s="367" t="s">
        <v>838</v>
      </c>
      <c r="C256" s="368" t="s">
        <v>12</v>
      </c>
      <c r="D256" s="369">
        <v>1</v>
      </c>
      <c r="E256" s="370"/>
    </row>
    <row r="257" spans="1:11" x14ac:dyDescent="0.3">
      <c r="A257" s="362"/>
      <c r="B257" s="375"/>
      <c r="C257" s="376"/>
      <c r="D257" s="389"/>
      <c r="E257" s="365"/>
      <c r="F257" s="325"/>
    </row>
    <row r="258" spans="1:11" ht="37.5" x14ac:dyDescent="0.3">
      <c r="A258" s="362" t="s">
        <v>893</v>
      </c>
      <c r="B258" s="375" t="s">
        <v>839</v>
      </c>
      <c r="C258" s="376" t="s">
        <v>12</v>
      </c>
      <c r="D258" s="364">
        <v>1</v>
      </c>
      <c r="E258" s="365"/>
      <c r="F258" s="325"/>
    </row>
    <row r="259" spans="1:11" x14ac:dyDescent="0.3">
      <c r="A259" s="362"/>
      <c r="B259" s="375"/>
      <c r="C259" s="376"/>
      <c r="D259" s="389"/>
      <c r="E259" s="365"/>
      <c r="F259" s="325"/>
    </row>
    <row r="260" spans="1:11" s="371" customFormat="1" x14ac:dyDescent="0.25">
      <c r="A260" s="366" t="s">
        <v>894</v>
      </c>
      <c r="B260" s="367" t="s">
        <v>840</v>
      </c>
      <c r="C260" s="368" t="s">
        <v>12</v>
      </c>
      <c r="D260" s="369">
        <v>1</v>
      </c>
      <c r="E260" s="370"/>
    </row>
    <row r="261" spans="1:11" x14ac:dyDescent="0.3">
      <c r="A261" s="362"/>
      <c r="B261" s="375"/>
      <c r="C261" s="376"/>
      <c r="D261" s="389"/>
      <c r="E261" s="365"/>
      <c r="F261" s="325"/>
    </row>
    <row r="262" spans="1:11" x14ac:dyDescent="0.3">
      <c r="A262" s="362"/>
      <c r="B262" s="395" t="s">
        <v>2123</v>
      </c>
      <c r="C262" s="376"/>
      <c r="D262" s="364"/>
      <c r="E262" s="393"/>
      <c r="F262" s="325"/>
    </row>
    <row r="263" spans="1:11" x14ac:dyDescent="0.3">
      <c r="A263" s="362"/>
      <c r="B263" s="375"/>
      <c r="C263" s="376"/>
      <c r="D263" s="389"/>
      <c r="E263" s="365"/>
      <c r="F263" s="325"/>
    </row>
    <row r="264" spans="1:11" s="371" customFormat="1" x14ac:dyDescent="0.25">
      <c r="A264" s="366" t="s">
        <v>895</v>
      </c>
      <c r="B264" s="367" t="s">
        <v>841</v>
      </c>
      <c r="C264" s="368" t="s">
        <v>12</v>
      </c>
      <c r="D264" s="369">
        <v>3</v>
      </c>
      <c r="E264" s="370"/>
    </row>
    <row r="265" spans="1:11" x14ac:dyDescent="0.3">
      <c r="A265" s="362"/>
      <c r="B265" s="375"/>
      <c r="C265" s="376"/>
      <c r="D265" s="389"/>
      <c r="E265" s="365"/>
      <c r="F265" s="325"/>
    </row>
    <row r="266" spans="1:11" ht="25" x14ac:dyDescent="0.3">
      <c r="A266" s="362" t="s">
        <v>896</v>
      </c>
      <c r="B266" s="375" t="s">
        <v>842</v>
      </c>
      <c r="C266" s="376" t="s">
        <v>12</v>
      </c>
      <c r="D266" s="364">
        <v>3</v>
      </c>
      <c r="E266" s="365"/>
      <c r="F266" s="325"/>
    </row>
    <row r="267" spans="1:11" x14ac:dyDescent="0.3">
      <c r="A267" s="362"/>
      <c r="B267" s="375"/>
      <c r="C267" s="376"/>
      <c r="D267" s="389"/>
      <c r="E267" s="365"/>
      <c r="F267" s="325"/>
    </row>
    <row r="268" spans="1:11" ht="37.5" x14ac:dyDescent="0.3">
      <c r="A268" s="362" t="s">
        <v>897</v>
      </c>
      <c r="B268" s="375" t="s">
        <v>843</v>
      </c>
      <c r="C268" s="376" t="s">
        <v>12</v>
      </c>
      <c r="D268" s="364">
        <v>1</v>
      </c>
      <c r="E268" s="365"/>
      <c r="F268" s="325"/>
    </row>
    <row r="269" spans="1:11" s="371" customFormat="1" x14ac:dyDescent="0.25">
      <c r="A269" s="362"/>
      <c r="B269" s="375"/>
      <c r="C269" s="376"/>
      <c r="D269" s="389"/>
      <c r="E269" s="365"/>
    </row>
    <row r="270" spans="1:11" s="371" customFormat="1" x14ac:dyDescent="0.25">
      <c r="A270" s="366" t="s">
        <v>898</v>
      </c>
      <c r="B270" s="367" t="s">
        <v>844</v>
      </c>
      <c r="C270" s="368" t="s">
        <v>12</v>
      </c>
      <c r="D270" s="369">
        <v>1</v>
      </c>
      <c r="E270" s="370"/>
    </row>
    <row r="271" spans="1:11" s="394" customFormat="1" x14ac:dyDescent="0.3">
      <c r="A271" s="362"/>
      <c r="B271" s="375"/>
      <c r="C271" s="376"/>
      <c r="D271" s="389"/>
      <c r="E271" s="365"/>
      <c r="F271" s="325"/>
      <c r="G271" s="325"/>
      <c r="H271" s="325"/>
      <c r="I271" s="325"/>
      <c r="J271" s="325"/>
      <c r="K271" s="325"/>
    </row>
    <row r="272" spans="1:11" s="371" customFormat="1" x14ac:dyDescent="0.25">
      <c r="A272" s="366" t="s">
        <v>899</v>
      </c>
      <c r="B272" s="367" t="s">
        <v>845</v>
      </c>
      <c r="C272" s="368" t="s">
        <v>12</v>
      </c>
      <c r="D272" s="369">
        <v>1</v>
      </c>
      <c r="E272" s="370"/>
    </row>
    <row r="273" spans="1:11" s="394" customFormat="1" x14ac:dyDescent="0.3">
      <c r="A273" s="362"/>
      <c r="B273" s="375"/>
      <c r="C273" s="376"/>
      <c r="D273" s="389"/>
      <c r="E273" s="365"/>
      <c r="F273" s="325"/>
      <c r="G273" s="325"/>
      <c r="H273" s="325"/>
      <c r="I273" s="325"/>
      <c r="J273" s="325"/>
      <c r="K273" s="325"/>
    </row>
    <row r="274" spans="1:11" ht="37.5" x14ac:dyDescent="0.3">
      <c r="A274" s="362" t="s">
        <v>900</v>
      </c>
      <c r="B274" s="375" t="s">
        <v>846</v>
      </c>
      <c r="C274" s="376" t="s">
        <v>12</v>
      </c>
      <c r="D274" s="364">
        <v>1</v>
      </c>
      <c r="E274" s="365"/>
      <c r="F274" s="325"/>
    </row>
    <row r="275" spans="1:11" s="371" customFormat="1" x14ac:dyDescent="0.25">
      <c r="A275" s="362"/>
      <c r="B275" s="375"/>
      <c r="C275" s="376"/>
      <c r="D275" s="389"/>
      <c r="E275" s="365"/>
    </row>
    <row r="276" spans="1:11" s="371" customFormat="1" x14ac:dyDescent="0.25">
      <c r="A276" s="366" t="s">
        <v>901</v>
      </c>
      <c r="B276" s="367" t="s">
        <v>847</v>
      </c>
      <c r="C276" s="368" t="s">
        <v>12</v>
      </c>
      <c r="D276" s="369">
        <v>1</v>
      </c>
      <c r="E276" s="370"/>
    </row>
    <row r="277" spans="1:11" s="371" customFormat="1" x14ac:dyDescent="0.25">
      <c r="A277" s="555"/>
      <c r="B277" s="556"/>
      <c r="C277" s="557"/>
      <c r="D277" s="565"/>
      <c r="E277" s="559"/>
    </row>
    <row r="278" spans="1:11" s="371" customFormat="1" ht="13.5" thickBot="1" x14ac:dyDescent="0.35">
      <c r="A278" s="1912" t="s">
        <v>272</v>
      </c>
      <c r="B278" s="1915"/>
      <c r="C278" s="1915"/>
      <c r="D278" s="1915"/>
      <c r="E278" s="1916"/>
    </row>
    <row r="279" spans="1:11" x14ac:dyDescent="0.3">
      <c r="A279" s="560"/>
      <c r="B279" s="561" t="s">
        <v>2124</v>
      </c>
      <c r="C279" s="562"/>
      <c r="D279" s="566"/>
      <c r="E279" s="567"/>
      <c r="F279" s="325"/>
    </row>
    <row r="280" spans="1:11" s="394" customFormat="1" x14ac:dyDescent="0.3">
      <c r="A280" s="362"/>
      <c r="B280" s="375"/>
      <c r="C280" s="376"/>
      <c r="D280" s="389"/>
      <c r="E280" s="365"/>
      <c r="F280" s="325"/>
      <c r="G280" s="325"/>
      <c r="H280" s="325"/>
      <c r="I280" s="325"/>
      <c r="J280" s="325"/>
      <c r="K280" s="325"/>
    </row>
    <row r="281" spans="1:11" x14ac:dyDescent="0.3">
      <c r="A281" s="362"/>
      <c r="B281" s="392" t="s">
        <v>848</v>
      </c>
      <c r="C281" s="376"/>
      <c r="D281" s="364"/>
      <c r="E281" s="393"/>
      <c r="F281" s="325"/>
    </row>
    <row r="282" spans="1:11" s="371" customFormat="1" x14ac:dyDescent="0.25">
      <c r="A282" s="362"/>
      <c r="B282" s="375"/>
      <c r="C282" s="376"/>
      <c r="D282" s="389"/>
      <c r="E282" s="365"/>
    </row>
    <row r="283" spans="1:11" ht="25" x14ac:dyDescent="0.3">
      <c r="A283" s="362" t="s">
        <v>902</v>
      </c>
      <c r="B283" s="375" t="s">
        <v>849</v>
      </c>
      <c r="C283" s="376" t="s">
        <v>12</v>
      </c>
      <c r="D283" s="364">
        <v>2</v>
      </c>
      <c r="E283" s="365"/>
      <c r="F283" s="325"/>
    </row>
    <row r="284" spans="1:11" s="371" customFormat="1" x14ac:dyDescent="0.25">
      <c r="A284" s="366" t="s">
        <v>903</v>
      </c>
      <c r="B284" s="367" t="s">
        <v>850</v>
      </c>
      <c r="C284" s="368" t="s">
        <v>12</v>
      </c>
      <c r="D284" s="369">
        <v>5</v>
      </c>
      <c r="E284" s="365"/>
    </row>
    <row r="285" spans="1:11" x14ac:dyDescent="0.3">
      <c r="A285" s="362"/>
      <c r="B285" s="375"/>
      <c r="C285" s="376"/>
      <c r="D285" s="369"/>
      <c r="E285" s="365"/>
      <c r="F285" s="325"/>
    </row>
    <row r="286" spans="1:11" s="394" customFormat="1" x14ac:dyDescent="0.3">
      <c r="A286" s="366" t="s">
        <v>904</v>
      </c>
      <c r="B286" s="367" t="s">
        <v>851</v>
      </c>
      <c r="C286" s="368" t="s">
        <v>12</v>
      </c>
      <c r="D286" s="369">
        <v>4</v>
      </c>
      <c r="E286" s="365"/>
      <c r="F286" s="325"/>
      <c r="G286" s="325"/>
      <c r="H286" s="325"/>
      <c r="I286" s="325"/>
      <c r="J286" s="325"/>
      <c r="K286" s="325"/>
    </row>
    <row r="287" spans="1:11" x14ac:dyDescent="0.3">
      <c r="A287" s="362"/>
      <c r="B287" s="375"/>
      <c r="C287" s="376"/>
      <c r="D287" s="369"/>
      <c r="E287" s="365"/>
      <c r="F287" s="325"/>
    </row>
    <row r="288" spans="1:11" s="394" customFormat="1" ht="25" x14ac:dyDescent="0.3">
      <c r="A288" s="362" t="s">
        <v>905</v>
      </c>
      <c r="B288" s="375" t="s">
        <v>852</v>
      </c>
      <c r="C288" s="376" t="s">
        <v>12</v>
      </c>
      <c r="D288" s="364">
        <v>2</v>
      </c>
      <c r="E288" s="365"/>
      <c r="F288" s="325"/>
      <c r="G288" s="325"/>
      <c r="H288" s="325"/>
      <c r="I288" s="325"/>
      <c r="J288" s="325"/>
      <c r="K288" s="325"/>
    </row>
    <row r="289" spans="1:11" x14ac:dyDescent="0.3">
      <c r="A289" s="362"/>
      <c r="B289" s="375"/>
      <c r="C289" s="376"/>
      <c r="D289" s="369"/>
      <c r="E289" s="365"/>
      <c r="F289" s="325"/>
    </row>
    <row r="290" spans="1:11" ht="25" x14ac:dyDescent="0.3">
      <c r="A290" s="362" t="s">
        <v>906</v>
      </c>
      <c r="B290" s="375" t="s">
        <v>853</v>
      </c>
      <c r="C290" s="376" t="s">
        <v>12</v>
      </c>
      <c r="D290" s="364">
        <v>3</v>
      </c>
      <c r="E290" s="365"/>
      <c r="F290" s="325"/>
    </row>
    <row r="291" spans="1:11" x14ac:dyDescent="0.3">
      <c r="A291" s="362"/>
      <c r="B291" s="375"/>
      <c r="C291" s="376"/>
      <c r="D291" s="369"/>
      <c r="E291" s="365"/>
      <c r="F291" s="325"/>
    </row>
    <row r="292" spans="1:11" ht="25" x14ac:dyDescent="0.3">
      <c r="A292" s="362" t="s">
        <v>907</v>
      </c>
      <c r="B292" s="375" t="s">
        <v>854</v>
      </c>
      <c r="C292" s="376" t="s">
        <v>12</v>
      </c>
      <c r="D292" s="364">
        <v>2</v>
      </c>
      <c r="E292" s="365"/>
      <c r="F292" s="325"/>
    </row>
    <row r="293" spans="1:11" x14ac:dyDescent="0.3">
      <c r="A293" s="362"/>
      <c r="B293" s="375"/>
      <c r="C293" s="376"/>
      <c r="D293" s="369"/>
      <c r="E293" s="365"/>
      <c r="F293" s="325"/>
    </row>
    <row r="294" spans="1:11" s="394" customFormat="1" ht="25" x14ac:dyDescent="0.3">
      <c r="A294" s="362" t="s">
        <v>908</v>
      </c>
      <c r="B294" s="375" t="s">
        <v>855</v>
      </c>
      <c r="C294" s="376" t="s">
        <v>12</v>
      </c>
      <c r="D294" s="364">
        <v>2</v>
      </c>
      <c r="E294" s="365"/>
      <c r="F294" s="325"/>
      <c r="G294" s="325"/>
      <c r="H294" s="325"/>
      <c r="I294" s="325"/>
      <c r="J294" s="325"/>
      <c r="K294" s="325"/>
    </row>
    <row r="295" spans="1:11" x14ac:dyDescent="0.3">
      <c r="A295" s="362"/>
      <c r="B295" s="375"/>
      <c r="C295" s="376"/>
      <c r="D295" s="369"/>
      <c r="E295" s="365"/>
      <c r="F295" s="325"/>
    </row>
    <row r="296" spans="1:11" s="371" customFormat="1" x14ac:dyDescent="0.25">
      <c r="A296" s="366" t="s">
        <v>909</v>
      </c>
      <c r="B296" s="367" t="s">
        <v>856</v>
      </c>
      <c r="C296" s="368" t="s">
        <v>12</v>
      </c>
      <c r="D296" s="369">
        <v>2</v>
      </c>
      <c r="E296" s="370"/>
    </row>
    <row r="297" spans="1:11" x14ac:dyDescent="0.3">
      <c r="A297" s="362"/>
      <c r="B297" s="375"/>
      <c r="C297" s="376"/>
      <c r="D297" s="369"/>
      <c r="E297" s="365"/>
      <c r="F297" s="325"/>
    </row>
    <row r="298" spans="1:11" s="394" customFormat="1" x14ac:dyDescent="0.3">
      <c r="A298" s="366" t="s">
        <v>910</v>
      </c>
      <c r="B298" s="367" t="s">
        <v>858</v>
      </c>
      <c r="C298" s="368" t="s">
        <v>12</v>
      </c>
      <c r="D298" s="369">
        <v>1</v>
      </c>
      <c r="E298" s="370"/>
      <c r="F298" s="325"/>
      <c r="G298" s="325"/>
      <c r="H298" s="325"/>
      <c r="I298" s="325"/>
      <c r="J298" s="325"/>
      <c r="K298" s="325"/>
    </row>
    <row r="299" spans="1:11" x14ac:dyDescent="0.3">
      <c r="A299" s="362"/>
      <c r="B299" s="375"/>
      <c r="C299" s="376"/>
      <c r="D299" s="369"/>
      <c r="E299" s="365"/>
      <c r="F299" s="325"/>
    </row>
    <row r="300" spans="1:11" s="394" customFormat="1" x14ac:dyDescent="0.3">
      <c r="A300" s="366" t="s">
        <v>911</v>
      </c>
      <c r="B300" s="367" t="s">
        <v>860</v>
      </c>
      <c r="C300" s="368" t="s">
        <v>12</v>
      </c>
      <c r="D300" s="369">
        <v>1</v>
      </c>
      <c r="E300" s="370"/>
      <c r="F300" s="325"/>
      <c r="G300" s="325"/>
      <c r="H300" s="325"/>
      <c r="I300" s="325"/>
      <c r="J300" s="325"/>
      <c r="K300" s="325"/>
    </row>
    <row r="301" spans="1:11" x14ac:dyDescent="0.3">
      <c r="A301" s="362"/>
      <c r="B301" s="375"/>
      <c r="C301" s="376"/>
      <c r="D301" s="369"/>
      <c r="E301" s="365"/>
      <c r="F301" s="325"/>
    </row>
    <row r="302" spans="1:11" s="394" customFormat="1" x14ac:dyDescent="0.3">
      <c r="A302" s="366" t="s">
        <v>912</v>
      </c>
      <c r="B302" s="367" t="s">
        <v>862</v>
      </c>
      <c r="C302" s="368" t="s">
        <v>12</v>
      </c>
      <c r="D302" s="369">
        <v>1</v>
      </c>
      <c r="E302" s="370"/>
      <c r="F302" s="325"/>
      <c r="G302" s="325"/>
      <c r="H302" s="325"/>
      <c r="I302" s="325"/>
      <c r="J302" s="325"/>
      <c r="K302" s="325"/>
    </row>
    <row r="303" spans="1:11" x14ac:dyDescent="0.3">
      <c r="A303" s="362"/>
      <c r="B303" s="375"/>
      <c r="C303" s="376"/>
      <c r="D303" s="369"/>
      <c r="E303" s="365"/>
      <c r="F303" s="325"/>
    </row>
    <row r="304" spans="1:11" s="371" customFormat="1" x14ac:dyDescent="0.25">
      <c r="A304" s="366" t="s">
        <v>913</v>
      </c>
      <c r="B304" s="367" t="s">
        <v>864</v>
      </c>
      <c r="C304" s="368" t="s">
        <v>12</v>
      </c>
      <c r="D304" s="369">
        <v>1</v>
      </c>
      <c r="E304" s="370"/>
    </row>
    <row r="305" spans="1:11" x14ac:dyDescent="0.3">
      <c r="A305" s="362"/>
      <c r="B305" s="375"/>
      <c r="C305" s="376"/>
      <c r="D305" s="369"/>
      <c r="E305" s="365"/>
      <c r="F305" s="325"/>
    </row>
    <row r="306" spans="1:11" x14ac:dyDescent="0.3">
      <c r="A306" s="362"/>
      <c r="B306" s="396" t="s">
        <v>865</v>
      </c>
      <c r="C306" s="376"/>
      <c r="D306" s="364"/>
      <c r="E306" s="393"/>
      <c r="F306" s="325"/>
    </row>
    <row r="307" spans="1:11" x14ac:dyDescent="0.3">
      <c r="A307" s="362"/>
      <c r="B307" s="375"/>
      <c r="C307" s="376"/>
      <c r="D307" s="369"/>
      <c r="E307" s="365"/>
      <c r="F307" s="325"/>
    </row>
    <row r="308" spans="1:11" ht="27" x14ac:dyDescent="0.3">
      <c r="A308" s="362" t="s">
        <v>914</v>
      </c>
      <c r="B308" s="375" t="s">
        <v>867</v>
      </c>
      <c r="C308" s="376" t="s">
        <v>12</v>
      </c>
      <c r="D308" s="364">
        <v>1</v>
      </c>
      <c r="E308" s="365"/>
      <c r="F308" s="325"/>
    </row>
    <row r="309" spans="1:11" s="394" customFormat="1" x14ac:dyDescent="0.3">
      <c r="A309" s="362"/>
      <c r="B309" s="375"/>
      <c r="C309" s="376"/>
      <c r="D309" s="369"/>
      <c r="E309" s="365"/>
      <c r="F309" s="325"/>
      <c r="G309" s="325"/>
      <c r="H309" s="325"/>
      <c r="I309" s="325"/>
      <c r="J309" s="325"/>
      <c r="K309" s="325"/>
    </row>
    <row r="310" spans="1:11" s="371" customFormat="1" x14ac:dyDescent="0.25">
      <c r="A310" s="366" t="s">
        <v>915</v>
      </c>
      <c r="B310" s="367" t="s">
        <v>869</v>
      </c>
      <c r="C310" s="368" t="s">
        <v>12</v>
      </c>
      <c r="D310" s="369">
        <v>1</v>
      </c>
      <c r="E310" s="370"/>
    </row>
    <row r="311" spans="1:11" s="394" customFormat="1" x14ac:dyDescent="0.3">
      <c r="A311" s="362"/>
      <c r="B311" s="392"/>
      <c r="C311" s="376"/>
      <c r="D311" s="369"/>
      <c r="E311" s="365"/>
      <c r="F311" s="325"/>
      <c r="G311" s="325"/>
      <c r="H311" s="325"/>
      <c r="I311" s="325"/>
      <c r="J311" s="325"/>
      <c r="K311" s="325"/>
    </row>
    <row r="312" spans="1:11" s="371" customFormat="1" ht="14.5" x14ac:dyDescent="0.25">
      <c r="A312" s="366" t="s">
        <v>916</v>
      </c>
      <c r="B312" s="367" t="s">
        <v>871</v>
      </c>
      <c r="C312" s="368" t="s">
        <v>12</v>
      </c>
      <c r="D312" s="369">
        <v>1</v>
      </c>
      <c r="E312" s="370"/>
    </row>
    <row r="313" spans="1:11" s="394" customFormat="1" x14ac:dyDescent="0.3">
      <c r="A313" s="362"/>
      <c r="B313" s="392"/>
      <c r="C313" s="376"/>
      <c r="D313" s="369"/>
      <c r="E313" s="365"/>
      <c r="F313" s="325"/>
      <c r="G313" s="325"/>
      <c r="H313" s="325"/>
      <c r="I313" s="325"/>
      <c r="J313" s="325"/>
      <c r="K313" s="325"/>
    </row>
    <row r="314" spans="1:11" ht="25" x14ac:dyDescent="0.3">
      <c r="A314" s="362" t="s">
        <v>917</v>
      </c>
      <c r="B314" s="375" t="s">
        <v>873</v>
      </c>
      <c r="C314" s="376" t="s">
        <v>12</v>
      </c>
      <c r="D314" s="364">
        <v>1</v>
      </c>
      <c r="E314" s="365"/>
      <c r="F314" s="325"/>
    </row>
    <row r="315" spans="1:11" s="394" customFormat="1" x14ac:dyDescent="0.3">
      <c r="A315" s="362"/>
      <c r="B315" s="392"/>
      <c r="C315" s="376"/>
      <c r="D315" s="369"/>
      <c r="E315" s="365"/>
      <c r="F315" s="325"/>
      <c r="G315" s="325"/>
      <c r="H315" s="325"/>
      <c r="I315" s="325"/>
      <c r="J315" s="325"/>
      <c r="K315" s="325"/>
    </row>
    <row r="316" spans="1:11" ht="25" x14ac:dyDescent="0.3">
      <c r="A316" s="362" t="s">
        <v>918</v>
      </c>
      <c r="B316" s="375" t="s">
        <v>875</v>
      </c>
      <c r="C316" s="376" t="s">
        <v>12</v>
      </c>
      <c r="D316" s="364">
        <v>1</v>
      </c>
      <c r="E316" s="365"/>
      <c r="F316" s="325"/>
    </row>
    <row r="317" spans="1:11" s="371" customFormat="1" x14ac:dyDescent="0.25">
      <c r="A317" s="362"/>
      <c r="B317" s="392"/>
      <c r="C317" s="376"/>
      <c r="D317" s="369"/>
      <c r="E317" s="365"/>
    </row>
    <row r="318" spans="1:11" s="371" customFormat="1" ht="25" x14ac:dyDescent="0.25">
      <c r="A318" s="366" t="s">
        <v>919</v>
      </c>
      <c r="B318" s="367" t="s">
        <v>877</v>
      </c>
      <c r="C318" s="368" t="s">
        <v>12</v>
      </c>
      <c r="D318" s="369">
        <v>1</v>
      </c>
      <c r="E318" s="370"/>
    </row>
    <row r="319" spans="1:11" s="371" customFormat="1" x14ac:dyDescent="0.25">
      <c r="A319" s="362"/>
      <c r="B319" s="392"/>
      <c r="C319" s="376"/>
      <c r="D319" s="369"/>
      <c r="E319" s="365"/>
    </row>
    <row r="320" spans="1:11" ht="13.5" thickBot="1" x14ac:dyDescent="0.35">
      <c r="A320" s="1912" t="s">
        <v>272</v>
      </c>
      <c r="B320" s="1913"/>
      <c r="C320" s="1913"/>
      <c r="D320" s="1913"/>
      <c r="E320" s="1914"/>
      <c r="F320" s="325"/>
    </row>
    <row r="321" spans="1:11" s="371" customFormat="1" x14ac:dyDescent="0.25">
      <c r="A321" s="362"/>
      <c r="B321" s="381" t="s">
        <v>878</v>
      </c>
      <c r="C321" s="376"/>
      <c r="D321" s="369"/>
      <c r="E321" s="365"/>
    </row>
    <row r="322" spans="1:11" x14ac:dyDescent="0.3">
      <c r="A322" s="362"/>
      <c r="B322" s="375"/>
      <c r="C322" s="376"/>
      <c r="D322" s="369"/>
      <c r="E322" s="365"/>
      <c r="F322" s="325"/>
    </row>
    <row r="323" spans="1:11" s="371" customFormat="1" x14ac:dyDescent="0.25">
      <c r="A323" s="362"/>
      <c r="B323" s="392" t="s">
        <v>2127</v>
      </c>
      <c r="C323" s="376"/>
      <c r="D323" s="369"/>
      <c r="E323" s="365"/>
    </row>
    <row r="324" spans="1:11" x14ac:dyDescent="0.3">
      <c r="A324" s="362"/>
      <c r="B324" s="375"/>
      <c r="C324" s="376"/>
      <c r="D324" s="369"/>
      <c r="E324" s="365"/>
      <c r="F324" s="325"/>
    </row>
    <row r="325" spans="1:11" ht="25" x14ac:dyDescent="0.3">
      <c r="A325" s="362" t="s">
        <v>920</v>
      </c>
      <c r="B325" s="375" t="s">
        <v>880</v>
      </c>
      <c r="C325" s="376" t="s">
        <v>12</v>
      </c>
      <c r="D325" s="364">
        <v>1</v>
      </c>
      <c r="E325" s="365"/>
      <c r="F325" s="325"/>
    </row>
    <row r="326" spans="1:11" x14ac:dyDescent="0.3">
      <c r="A326" s="362"/>
      <c r="B326" s="375"/>
      <c r="C326" s="376"/>
      <c r="D326" s="369"/>
      <c r="E326" s="365"/>
      <c r="F326" s="325"/>
    </row>
    <row r="327" spans="1:11" ht="25" x14ac:dyDescent="0.3">
      <c r="A327" s="362" t="s">
        <v>921</v>
      </c>
      <c r="B327" s="375" t="s">
        <v>882</v>
      </c>
      <c r="C327" s="376" t="s">
        <v>12</v>
      </c>
      <c r="D327" s="364">
        <v>1</v>
      </c>
      <c r="E327" s="365"/>
      <c r="F327" s="325"/>
    </row>
    <row r="328" spans="1:11" s="394" customFormat="1" x14ac:dyDescent="0.3">
      <c r="A328" s="362"/>
      <c r="B328" s="395" t="s">
        <v>2125</v>
      </c>
      <c r="C328" s="376"/>
      <c r="D328" s="369"/>
      <c r="E328" s="365"/>
      <c r="F328" s="325"/>
      <c r="G328" s="325"/>
      <c r="H328" s="325"/>
      <c r="I328" s="325"/>
      <c r="J328" s="325"/>
      <c r="K328" s="325"/>
    </row>
    <row r="329" spans="1:11" x14ac:dyDescent="0.3">
      <c r="A329" s="362"/>
      <c r="B329" s="375"/>
      <c r="C329" s="376"/>
      <c r="D329" s="369"/>
      <c r="E329" s="365"/>
      <c r="F329" s="325"/>
    </row>
    <row r="330" spans="1:11" s="394" customFormat="1" ht="25" x14ac:dyDescent="0.3">
      <c r="A330" s="362" t="s">
        <v>922</v>
      </c>
      <c r="B330" s="375" t="s">
        <v>884</v>
      </c>
      <c r="C330" s="376" t="s">
        <v>12</v>
      </c>
      <c r="D330" s="364">
        <v>1</v>
      </c>
      <c r="E330" s="365"/>
      <c r="F330" s="325"/>
      <c r="G330" s="325"/>
      <c r="H330" s="325"/>
      <c r="I330" s="325"/>
      <c r="J330" s="325"/>
      <c r="K330" s="325"/>
    </row>
    <row r="331" spans="1:11" x14ac:dyDescent="0.3">
      <c r="A331" s="362"/>
      <c r="B331" s="375"/>
      <c r="C331" s="376"/>
      <c r="D331" s="369"/>
      <c r="E331" s="365"/>
      <c r="F331" s="325"/>
    </row>
    <row r="332" spans="1:11" ht="25" x14ac:dyDescent="0.3">
      <c r="A332" s="362" t="s">
        <v>923</v>
      </c>
      <c r="B332" s="375" t="s">
        <v>886</v>
      </c>
      <c r="C332" s="376" t="s">
        <v>12</v>
      </c>
      <c r="D332" s="364">
        <v>1</v>
      </c>
      <c r="E332" s="365"/>
      <c r="F332" s="325"/>
    </row>
    <row r="333" spans="1:11" x14ac:dyDescent="0.3">
      <c r="A333" s="362"/>
      <c r="B333" s="375"/>
      <c r="C333" s="376"/>
      <c r="D333" s="369"/>
      <c r="E333" s="365"/>
      <c r="F333" s="325"/>
    </row>
    <row r="334" spans="1:11" s="279" customFormat="1" x14ac:dyDescent="0.3">
      <c r="A334" s="380">
        <v>7</v>
      </c>
      <c r="B334" s="381" t="s">
        <v>924</v>
      </c>
      <c r="C334" s="376"/>
      <c r="D334" s="364"/>
      <c r="E334" s="365"/>
      <c r="F334" s="325"/>
      <c r="G334" s="325"/>
      <c r="H334" s="325"/>
      <c r="I334" s="325"/>
      <c r="J334" s="325"/>
      <c r="K334" s="325"/>
    </row>
    <row r="335" spans="1:11" x14ac:dyDescent="0.3">
      <c r="A335" s="362"/>
      <c r="B335" s="375"/>
      <c r="C335" s="376"/>
      <c r="D335" s="369"/>
      <c r="E335" s="365"/>
      <c r="F335" s="325"/>
    </row>
    <row r="336" spans="1:11" s="279" customFormat="1" x14ac:dyDescent="0.3">
      <c r="A336" s="11"/>
      <c r="B336" s="396" t="s">
        <v>925</v>
      </c>
      <c r="C336" s="376"/>
      <c r="D336" s="364"/>
      <c r="E336" s="365"/>
      <c r="F336" s="325"/>
      <c r="G336" s="325"/>
      <c r="H336" s="325"/>
      <c r="I336" s="325"/>
      <c r="J336" s="325"/>
      <c r="K336" s="325"/>
    </row>
    <row r="337" spans="1:11" x14ac:dyDescent="0.3">
      <c r="A337" s="362"/>
      <c r="B337" s="375"/>
      <c r="C337" s="376"/>
      <c r="D337" s="369"/>
      <c r="E337" s="365"/>
      <c r="F337" s="325"/>
    </row>
    <row r="338" spans="1:11" s="279" customFormat="1" ht="52" x14ac:dyDescent="0.3">
      <c r="A338" s="397">
        <v>7.1</v>
      </c>
      <c r="B338" s="375" t="s">
        <v>926</v>
      </c>
      <c r="C338" s="376" t="s">
        <v>12</v>
      </c>
      <c r="D338" s="364">
        <v>2</v>
      </c>
      <c r="E338" s="365"/>
      <c r="F338" s="325"/>
      <c r="G338" s="325"/>
      <c r="H338" s="325"/>
      <c r="I338" s="325"/>
      <c r="J338" s="325"/>
      <c r="K338" s="325"/>
    </row>
    <row r="339" spans="1:11" x14ac:dyDescent="0.3">
      <c r="A339" s="362"/>
      <c r="B339" s="375"/>
      <c r="C339" s="376"/>
      <c r="D339" s="369"/>
      <c r="E339" s="365"/>
      <c r="F339" s="325"/>
    </row>
    <row r="340" spans="1:11" s="394" customFormat="1" x14ac:dyDescent="0.3">
      <c r="A340" s="380">
        <v>8</v>
      </c>
      <c r="B340" s="382" t="s">
        <v>166</v>
      </c>
      <c r="C340" s="376"/>
      <c r="D340" s="398"/>
      <c r="E340" s="365"/>
      <c r="F340" s="325"/>
      <c r="G340" s="325"/>
      <c r="H340" s="325"/>
      <c r="I340" s="325"/>
      <c r="J340" s="325"/>
      <c r="K340" s="325"/>
    </row>
    <row r="341" spans="1:11" x14ac:dyDescent="0.3">
      <c r="A341" s="362"/>
      <c r="B341" s="375"/>
      <c r="C341" s="376"/>
      <c r="D341" s="369"/>
      <c r="E341" s="365"/>
      <c r="F341" s="325"/>
    </row>
    <row r="342" spans="1:11" s="394" customFormat="1" ht="25" x14ac:dyDescent="0.3">
      <c r="A342" s="11">
        <v>8.1</v>
      </c>
      <c r="B342" s="1288" t="s">
        <v>2128</v>
      </c>
      <c r="C342" s="376" t="s">
        <v>12</v>
      </c>
      <c r="D342" s="364">
        <v>1</v>
      </c>
      <c r="E342" s="365"/>
      <c r="F342" s="325"/>
      <c r="G342" s="325"/>
      <c r="H342" s="325"/>
      <c r="I342" s="325"/>
      <c r="J342" s="325"/>
      <c r="K342" s="325"/>
    </row>
    <row r="343" spans="1:11" x14ac:dyDescent="0.3">
      <c r="A343" s="362"/>
      <c r="B343" s="375"/>
      <c r="C343" s="376"/>
      <c r="D343" s="369"/>
      <c r="E343" s="365"/>
      <c r="F343" s="325"/>
    </row>
    <row r="344" spans="1:11" s="371" customFormat="1" x14ac:dyDescent="0.25">
      <c r="A344" s="366">
        <v>8.1999999999999993</v>
      </c>
      <c r="B344" s="367" t="s">
        <v>927</v>
      </c>
      <c r="C344" s="368" t="s">
        <v>12</v>
      </c>
      <c r="D344" s="369">
        <v>1</v>
      </c>
      <c r="E344" s="365"/>
    </row>
    <row r="345" spans="1:11" x14ac:dyDescent="0.3">
      <c r="A345" s="362"/>
      <c r="B345" s="375"/>
      <c r="C345" s="376"/>
      <c r="D345" s="369"/>
      <c r="E345" s="365"/>
      <c r="F345" s="325"/>
    </row>
    <row r="346" spans="1:11" s="394" customFormat="1" ht="25" x14ac:dyDescent="0.3">
      <c r="A346" s="11">
        <v>8.3000000000000007</v>
      </c>
      <c r="B346" s="375" t="s">
        <v>928</v>
      </c>
      <c r="C346" s="376" t="s">
        <v>12</v>
      </c>
      <c r="D346" s="364">
        <v>1</v>
      </c>
      <c r="E346" s="365"/>
      <c r="F346" s="325"/>
      <c r="G346" s="325"/>
      <c r="H346" s="325"/>
      <c r="I346" s="325"/>
      <c r="J346" s="325"/>
      <c r="K346" s="325"/>
    </row>
    <row r="347" spans="1:11" x14ac:dyDescent="0.3">
      <c r="A347" s="362"/>
      <c r="B347" s="375"/>
      <c r="C347" s="376"/>
      <c r="D347" s="369"/>
      <c r="E347" s="365"/>
      <c r="F347" s="325"/>
    </row>
    <row r="348" spans="1:11" s="394" customFormat="1" ht="25" x14ac:dyDescent="0.3">
      <c r="A348" s="11">
        <v>8.4</v>
      </c>
      <c r="B348" s="375" t="s">
        <v>929</v>
      </c>
      <c r="C348" s="376" t="s">
        <v>12</v>
      </c>
      <c r="D348" s="364">
        <v>1</v>
      </c>
      <c r="E348" s="365"/>
      <c r="F348" s="325"/>
      <c r="G348" s="325"/>
      <c r="H348" s="325"/>
      <c r="I348" s="325"/>
      <c r="J348" s="325"/>
      <c r="K348" s="325"/>
    </row>
    <row r="349" spans="1:11" x14ac:dyDescent="0.3">
      <c r="A349" s="362"/>
      <c r="B349" s="375"/>
      <c r="C349" s="376"/>
      <c r="D349" s="369"/>
      <c r="E349" s="365"/>
      <c r="F349" s="325"/>
    </row>
    <row r="350" spans="1:11" s="371" customFormat="1" x14ac:dyDescent="0.25">
      <c r="A350" s="366">
        <v>8.5</v>
      </c>
      <c r="B350" s="367" t="s">
        <v>930</v>
      </c>
      <c r="C350" s="368" t="s">
        <v>12</v>
      </c>
      <c r="D350" s="369">
        <v>1</v>
      </c>
      <c r="E350" s="365"/>
    </row>
    <row r="351" spans="1:11" x14ac:dyDescent="0.3">
      <c r="A351" s="362"/>
      <c r="B351" s="375"/>
      <c r="C351" s="376"/>
      <c r="D351" s="369"/>
      <c r="E351" s="365"/>
      <c r="F351" s="325"/>
    </row>
    <row r="352" spans="1:11" s="371" customFormat="1" x14ac:dyDescent="0.25">
      <c r="A352" s="366">
        <v>8.6</v>
      </c>
      <c r="B352" s="367" t="s">
        <v>931</v>
      </c>
      <c r="C352" s="368" t="s">
        <v>12</v>
      </c>
      <c r="D352" s="369">
        <v>1</v>
      </c>
      <c r="E352" s="365"/>
    </row>
    <row r="353" spans="1:11" x14ac:dyDescent="0.3">
      <c r="A353" s="362"/>
      <c r="B353" s="375"/>
      <c r="C353" s="376"/>
      <c r="D353" s="369"/>
      <c r="E353" s="365"/>
      <c r="F353" s="325"/>
    </row>
    <row r="354" spans="1:11" s="371" customFormat="1" ht="25" x14ac:dyDescent="0.25">
      <c r="A354" s="366" t="s">
        <v>932</v>
      </c>
      <c r="B354" s="367" t="s">
        <v>933</v>
      </c>
      <c r="C354" s="368" t="s">
        <v>12</v>
      </c>
      <c r="D354" s="369">
        <v>1</v>
      </c>
      <c r="E354" s="365"/>
    </row>
    <row r="355" spans="1:11" x14ac:dyDescent="0.3">
      <c r="A355" s="362"/>
      <c r="B355" s="375"/>
      <c r="C355" s="376"/>
      <c r="D355" s="369"/>
      <c r="E355" s="365"/>
      <c r="F355" s="325"/>
    </row>
    <row r="356" spans="1:11" s="394" customFormat="1" ht="25" x14ac:dyDescent="0.3">
      <c r="A356" s="11">
        <v>8.8000000000000007</v>
      </c>
      <c r="B356" s="1288" t="s">
        <v>2129</v>
      </c>
      <c r="C356" s="376" t="s">
        <v>12</v>
      </c>
      <c r="D356" s="364">
        <v>8</v>
      </c>
      <c r="E356" s="365"/>
      <c r="F356" s="325"/>
      <c r="G356" s="325"/>
      <c r="H356" s="325"/>
      <c r="I356" s="325"/>
      <c r="J356" s="325"/>
      <c r="K356" s="325"/>
    </row>
    <row r="357" spans="1:11" x14ac:dyDescent="0.3">
      <c r="A357" s="362"/>
      <c r="B357" s="375"/>
      <c r="C357" s="376"/>
      <c r="D357" s="369"/>
      <c r="E357" s="365"/>
      <c r="F357" s="325"/>
    </row>
    <row r="358" spans="1:11" s="371" customFormat="1" x14ac:dyDescent="0.25">
      <c r="A358" s="366" t="s">
        <v>934</v>
      </c>
      <c r="B358" s="367" t="s">
        <v>935</v>
      </c>
      <c r="C358" s="368" t="s">
        <v>12</v>
      </c>
      <c r="D358" s="369">
        <v>8</v>
      </c>
      <c r="E358" s="365"/>
    </row>
    <row r="359" spans="1:11" x14ac:dyDescent="0.3">
      <c r="A359" s="362"/>
      <c r="B359" s="375"/>
      <c r="C359" s="376"/>
      <c r="D359" s="369"/>
      <c r="E359" s="365"/>
      <c r="F359" s="325"/>
    </row>
    <row r="360" spans="1:11" s="371" customFormat="1" x14ac:dyDescent="0.25">
      <c r="A360" s="366" t="s">
        <v>936</v>
      </c>
      <c r="B360" s="367" t="s">
        <v>937</v>
      </c>
      <c r="C360" s="368" t="s">
        <v>12</v>
      </c>
      <c r="D360" s="369">
        <v>8</v>
      </c>
      <c r="E360" s="365"/>
    </row>
    <row r="361" spans="1:11" x14ac:dyDescent="0.3">
      <c r="A361" s="362"/>
      <c r="B361" s="375"/>
      <c r="C361" s="376"/>
      <c r="D361" s="369"/>
      <c r="E361" s="365"/>
      <c r="F361" s="325"/>
    </row>
    <row r="362" spans="1:11" s="394" customFormat="1" x14ac:dyDescent="0.3">
      <c r="A362" s="11" t="s">
        <v>938</v>
      </c>
      <c r="B362" s="375" t="s">
        <v>939</v>
      </c>
      <c r="C362" s="376" t="s">
        <v>12</v>
      </c>
      <c r="D362" s="364">
        <v>10</v>
      </c>
      <c r="E362" s="365"/>
      <c r="F362" s="325"/>
      <c r="G362" s="325"/>
      <c r="H362" s="325"/>
      <c r="I362" s="325"/>
      <c r="J362" s="325"/>
      <c r="K362" s="325"/>
    </row>
    <row r="363" spans="1:11" s="371" customFormat="1" x14ac:dyDescent="0.25">
      <c r="A363" s="366">
        <v>8.1199999999999992</v>
      </c>
      <c r="B363" s="367" t="s">
        <v>940</v>
      </c>
      <c r="C363" s="368" t="s">
        <v>12</v>
      </c>
      <c r="D363" s="369">
        <v>7</v>
      </c>
      <c r="E363" s="365"/>
    </row>
    <row r="364" spans="1:11" x14ac:dyDescent="0.3">
      <c r="A364" s="362"/>
      <c r="B364" s="375"/>
      <c r="C364" s="376"/>
      <c r="D364" s="369"/>
      <c r="E364" s="365"/>
      <c r="F364" s="325"/>
    </row>
    <row r="365" spans="1:11" s="371" customFormat="1" x14ac:dyDescent="0.25">
      <c r="A365" s="366">
        <v>8.1300000000000008</v>
      </c>
      <c r="B365" s="367" t="s">
        <v>941</v>
      </c>
      <c r="C365" s="368" t="s">
        <v>12</v>
      </c>
      <c r="D365" s="369">
        <v>4</v>
      </c>
      <c r="E365" s="365"/>
    </row>
    <row r="366" spans="1:11" x14ac:dyDescent="0.3">
      <c r="A366" s="362"/>
      <c r="B366" s="375"/>
      <c r="C366" s="376"/>
      <c r="D366" s="369"/>
      <c r="E366" s="365"/>
      <c r="F366" s="325"/>
    </row>
    <row r="367" spans="1:11" ht="13.5" thickBot="1" x14ac:dyDescent="0.35">
      <c r="A367" s="1912" t="s">
        <v>272</v>
      </c>
      <c r="B367" s="1913"/>
      <c r="C367" s="1913"/>
      <c r="D367" s="1913"/>
      <c r="E367" s="1914"/>
      <c r="F367" s="325"/>
    </row>
  </sheetData>
  <mergeCells count="11">
    <mergeCell ref="A1:F1"/>
    <mergeCell ref="A3:F3"/>
    <mergeCell ref="A5:F5"/>
    <mergeCell ref="A367:E367"/>
    <mergeCell ref="A48:E48"/>
    <mergeCell ref="A97:E97"/>
    <mergeCell ref="A145:E145"/>
    <mergeCell ref="A190:E190"/>
    <mergeCell ref="A235:E235"/>
    <mergeCell ref="A278:E278"/>
    <mergeCell ref="A320:E320"/>
  </mergeCells>
  <pageMargins left="0.7" right="0.5" top="0.7" bottom="0.5" header="0.5" footer="0.35"/>
  <pageSetup paperSize="9" scale="80" orientation="portrait" r:id="rId1"/>
  <headerFooter alignWithMargins="0">
    <oddFooter>&amp;CPage &amp;P of &amp;N&amp;RBill No. 3.8</oddFooter>
  </headerFooter>
  <rowBreaks count="7" manualBreakCount="7">
    <brk id="48" max="5" man="1"/>
    <brk id="97" max="5" man="1"/>
    <brk id="145" min="2" max="5" man="1"/>
    <brk id="190" max="5" man="1"/>
    <brk id="235" max="5" man="1"/>
    <brk id="278" max="5" man="1"/>
    <brk id="320" max="5" man="1"/>
  </rowBreaks>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C58"/>
  <sheetViews>
    <sheetView view="pageBreakPreview" topLeftCell="A21" zoomScaleSheetLayoutView="100" workbookViewId="0">
      <selection activeCell="C9" sqref="C9:C46"/>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917" t="str">
        <f>'Sludge lagoon'!A1:F1</f>
        <v>TETU-AGUTHI WATER SUPPLY PROJECT</v>
      </c>
      <c r="B1" s="1918"/>
      <c r="C1" s="1919"/>
    </row>
    <row r="2" spans="1:3" ht="13" x14ac:dyDescent="0.25">
      <c r="A2" s="588"/>
      <c r="B2" s="592"/>
      <c r="C2" s="593"/>
    </row>
    <row r="3" spans="1:3" ht="13" x14ac:dyDescent="0.25">
      <c r="A3" s="1797" t="str">
        <f>'Sludge lagoon'!A3</f>
        <v>BILL No. 3.10</v>
      </c>
      <c r="B3" s="1798"/>
      <c r="C3" s="1799"/>
    </row>
    <row r="4" spans="1:3" x14ac:dyDescent="0.25">
      <c r="A4" s="588"/>
      <c r="B4" s="590"/>
      <c r="C4" s="591"/>
    </row>
    <row r="5" spans="1:3" ht="13" x14ac:dyDescent="0.25">
      <c r="A5" s="1786" t="s">
        <v>2023</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587"/>
    </row>
    <row r="10" spans="1:3" s="589" customFormat="1" x14ac:dyDescent="0.25">
      <c r="A10" s="601"/>
      <c r="B10" s="602" t="s">
        <v>1573</v>
      </c>
    </row>
    <row r="11" spans="1:3" x14ac:dyDescent="0.25">
      <c r="A11" s="588"/>
      <c r="B11" s="599"/>
      <c r="C11" s="587"/>
    </row>
    <row r="12" spans="1:3" s="589" customFormat="1" x14ac:dyDescent="0.25">
      <c r="A12" s="601"/>
      <c r="B12" s="602" t="s">
        <v>1574</v>
      </c>
    </row>
    <row r="13" spans="1:3" x14ac:dyDescent="0.25">
      <c r="A13" s="588"/>
      <c r="B13" s="599"/>
      <c r="C13" s="587"/>
    </row>
    <row r="14" spans="1:3" s="589" customFormat="1" x14ac:dyDescent="0.25">
      <c r="A14" s="601"/>
      <c r="B14" s="602" t="s">
        <v>1575</v>
      </c>
    </row>
    <row r="15" spans="1:3" x14ac:dyDescent="0.25">
      <c r="A15" s="588"/>
      <c r="B15" s="599"/>
      <c r="C15" s="587"/>
    </row>
    <row r="16" spans="1:3" s="589" customFormat="1" x14ac:dyDescent="0.25">
      <c r="A16" s="601"/>
      <c r="B16" s="602" t="s">
        <v>1576</v>
      </c>
    </row>
    <row r="17" spans="1:3" x14ac:dyDescent="0.25">
      <c r="A17" s="588"/>
      <c r="B17" s="599"/>
      <c r="C17" s="587"/>
    </row>
    <row r="18" spans="1:3" s="589" customFormat="1" x14ac:dyDescent="0.25">
      <c r="A18" s="601"/>
      <c r="B18" s="602" t="s">
        <v>1577</v>
      </c>
    </row>
    <row r="19" spans="1:3" x14ac:dyDescent="0.25">
      <c r="A19" s="588"/>
      <c r="B19" s="599"/>
      <c r="C19" s="587"/>
    </row>
    <row r="20" spans="1:3" s="589" customFormat="1" x14ac:dyDescent="0.25">
      <c r="A20" s="601"/>
      <c r="B20" s="602" t="s">
        <v>1578</v>
      </c>
    </row>
    <row r="21" spans="1:3" x14ac:dyDescent="0.25">
      <c r="A21" s="588"/>
      <c r="B21" s="599"/>
      <c r="C21" s="587"/>
    </row>
    <row r="22" spans="1:3" s="589" customFormat="1" x14ac:dyDescent="0.25">
      <c r="A22" s="601"/>
      <c r="B22" s="602" t="s">
        <v>1579</v>
      </c>
    </row>
    <row r="23" spans="1:3" x14ac:dyDescent="0.25">
      <c r="A23" s="588"/>
      <c r="B23" s="599"/>
      <c r="C23" s="587"/>
    </row>
    <row r="24" spans="1:3" s="589" customFormat="1" x14ac:dyDescent="0.25">
      <c r="A24" s="601"/>
      <c r="B24" s="602" t="s">
        <v>1580</v>
      </c>
    </row>
    <row r="25" spans="1:3" x14ac:dyDescent="0.25">
      <c r="A25" s="588"/>
      <c r="B25" s="599"/>
      <c r="C25" s="587"/>
    </row>
    <row r="26" spans="1:3" s="589" customFormat="1" x14ac:dyDescent="0.25">
      <c r="A26" s="601"/>
      <c r="B26" s="602"/>
    </row>
    <row r="27" spans="1:3" x14ac:dyDescent="0.25">
      <c r="A27" s="588"/>
      <c r="B27" s="599"/>
      <c r="C27" s="587"/>
    </row>
    <row r="28" spans="1:3" s="589" customFormat="1" x14ac:dyDescent="0.25">
      <c r="A28" s="601"/>
      <c r="B28" s="602"/>
    </row>
    <row r="29" spans="1:3" x14ac:dyDescent="0.25">
      <c r="A29" s="588"/>
      <c r="B29" s="599"/>
      <c r="C29" s="587"/>
    </row>
    <row r="30" spans="1:3" s="589" customFormat="1" x14ac:dyDescent="0.25">
      <c r="A30" s="601"/>
      <c r="B30" s="602"/>
    </row>
    <row r="31" spans="1:3" x14ac:dyDescent="0.25">
      <c r="A31" s="588"/>
      <c r="B31" s="599"/>
      <c r="C31" s="587"/>
    </row>
    <row r="32" spans="1:3" s="589" customFormat="1" x14ac:dyDescent="0.25">
      <c r="A32" s="601"/>
      <c r="B32" s="602"/>
    </row>
    <row r="33" spans="1:3" x14ac:dyDescent="0.25">
      <c r="A33" s="588"/>
      <c r="B33" s="599"/>
      <c r="C33" s="587"/>
    </row>
    <row r="34" spans="1:3" s="589" customFormat="1" x14ac:dyDescent="0.25">
      <c r="A34" s="601"/>
      <c r="B34" s="602"/>
    </row>
    <row r="35" spans="1:3" x14ac:dyDescent="0.25">
      <c r="A35" s="588"/>
      <c r="B35" s="599"/>
      <c r="C35" s="587"/>
    </row>
    <row r="36" spans="1:3" s="589" customFormat="1" x14ac:dyDescent="0.25">
      <c r="A36" s="601"/>
      <c r="B36" s="602"/>
    </row>
    <row r="37" spans="1:3" x14ac:dyDescent="0.25">
      <c r="A37" s="588"/>
      <c r="B37" s="599"/>
      <c r="C37" s="587"/>
    </row>
    <row r="38" spans="1:3" s="589" customFormat="1" x14ac:dyDescent="0.25">
      <c r="A38" s="601"/>
      <c r="B38" s="602"/>
    </row>
    <row r="39" spans="1:3" x14ac:dyDescent="0.25">
      <c r="A39" s="588"/>
      <c r="B39" s="599"/>
      <c r="C39" s="587"/>
    </row>
    <row r="40" spans="1:3" s="589" customFormat="1" x14ac:dyDescent="0.25">
      <c r="A40" s="601"/>
      <c r="B40" s="602"/>
    </row>
    <row r="41" spans="1:3" x14ac:dyDescent="0.25">
      <c r="A41" s="588"/>
      <c r="B41" s="599"/>
      <c r="C41" s="587"/>
    </row>
    <row r="42" spans="1:3" s="589" customFormat="1" x14ac:dyDescent="0.25">
      <c r="A42" s="601"/>
      <c r="B42" s="602"/>
    </row>
    <row r="43" spans="1:3" x14ac:dyDescent="0.25">
      <c r="A43" s="588"/>
      <c r="B43" s="599"/>
      <c r="C43" s="587"/>
    </row>
    <row r="44" spans="1:3" x14ac:dyDescent="0.25">
      <c r="A44" s="588"/>
      <c r="B44" s="599"/>
      <c r="C44" s="587"/>
    </row>
    <row r="45" spans="1:3" x14ac:dyDescent="0.25">
      <c r="A45" s="604"/>
      <c r="B45" s="605"/>
      <c r="C45" s="587"/>
    </row>
    <row r="46" spans="1:3" ht="13.5" thickBot="1" x14ac:dyDescent="0.3">
      <c r="A46" s="1792" t="s">
        <v>1581</v>
      </c>
      <c r="B46" s="1793"/>
      <c r="C46" s="587"/>
    </row>
    <row r="47" spans="1:3" x14ac:dyDescent="0.25">
      <c r="A47" s="588"/>
      <c r="B47" s="608"/>
      <c r="C47" s="609"/>
    </row>
    <row r="48" spans="1:3" x14ac:dyDescent="0.25">
      <c r="A48" s="588"/>
      <c r="B48" s="608"/>
      <c r="C48" s="609"/>
    </row>
    <row r="49" spans="1:3" x14ac:dyDescent="0.25">
      <c r="A49" s="588"/>
      <c r="B49" s="608"/>
      <c r="C49" s="609"/>
    </row>
    <row r="50" spans="1:3" x14ac:dyDescent="0.25">
      <c r="A50" s="588"/>
      <c r="B50" s="608"/>
      <c r="C50" s="609"/>
    </row>
    <row r="51" spans="1:3" x14ac:dyDescent="0.25">
      <c r="A51" s="588"/>
      <c r="B51" s="608"/>
      <c r="C51" s="609"/>
    </row>
    <row r="52" spans="1:3" x14ac:dyDescent="0.25">
      <c r="A52" s="588"/>
      <c r="B52" s="608"/>
      <c r="C52" s="609"/>
    </row>
    <row r="53" spans="1:3" x14ac:dyDescent="0.25">
      <c r="A53" s="588"/>
      <c r="B53" s="608"/>
      <c r="C53" s="609"/>
    </row>
    <row r="54" spans="1:3" x14ac:dyDescent="0.25">
      <c r="A54" s="588"/>
      <c r="B54" s="608"/>
      <c r="C54" s="609"/>
    </row>
    <row r="55" spans="1:3" x14ac:dyDescent="0.25">
      <c r="A55" s="588"/>
      <c r="B55" s="608"/>
      <c r="C55" s="609"/>
    </row>
    <row r="56" spans="1:3" ht="13" thickBot="1" x14ac:dyDescent="0.3">
      <c r="A56" s="594"/>
      <c r="B56" s="610"/>
      <c r="C56" s="611"/>
    </row>
    <row r="58" spans="1:3" x14ac:dyDescent="0.25">
      <c r="C58" s="612"/>
    </row>
  </sheetData>
  <mergeCells count="4">
    <mergeCell ref="A46:B46"/>
    <mergeCell ref="A1:C1"/>
    <mergeCell ref="A3:C3"/>
    <mergeCell ref="A5:C5"/>
  </mergeCells>
  <pageMargins left="0.5" right="0.5" top="1" bottom="1" header="0.5" footer="0.5"/>
  <pageSetup paperSize="9" scale="90" orientation="portrait" r:id="rId1"/>
  <headerFooter alignWithMargins="0">
    <oddHeader>&amp;C&amp;"Arial,Bold"&amp;12BILL No. 3.8 COLLECTION SHEET</oddHeader>
    <oddFooter>&amp;C&amp;"Arial,Regular"Page &amp;P of &amp;N&amp;RCollection Sheet - Bill No. 3.8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F164"/>
  <sheetViews>
    <sheetView view="pageBreakPreview" zoomScaleSheetLayoutView="100" workbookViewId="0">
      <selection activeCell="B18" sqref="B18"/>
    </sheetView>
  </sheetViews>
  <sheetFormatPr defaultColWidth="8" defaultRowHeight="13" x14ac:dyDescent="0.3"/>
  <cols>
    <col min="1" max="1" width="9.26953125" style="464" customWidth="1"/>
    <col min="2" max="2" width="56" style="465" customWidth="1"/>
    <col min="3" max="3" width="6.81640625" style="466" customWidth="1"/>
    <col min="4" max="4" width="11" style="467" customWidth="1"/>
    <col min="5" max="5" width="14.54296875" style="324" customWidth="1"/>
    <col min="6" max="6" width="15.7265625" style="324" customWidth="1"/>
    <col min="7" max="256" width="8" style="404"/>
    <col min="257" max="257" width="8.453125" style="404" customWidth="1"/>
    <col min="258" max="258" width="40" style="404" customWidth="1"/>
    <col min="259" max="259" width="5.1796875" style="404" customWidth="1"/>
    <col min="260" max="260" width="8.81640625" style="404" customWidth="1"/>
    <col min="261" max="261" width="8" style="404" customWidth="1"/>
    <col min="262" max="262" width="13.26953125" style="404" customWidth="1"/>
    <col min="263" max="512" width="8" style="404"/>
    <col min="513" max="513" width="8.453125" style="404" customWidth="1"/>
    <col min="514" max="514" width="40" style="404" customWidth="1"/>
    <col min="515" max="515" width="5.1796875" style="404" customWidth="1"/>
    <col min="516" max="516" width="8.81640625" style="404" customWidth="1"/>
    <col min="517" max="517" width="8" style="404" customWidth="1"/>
    <col min="518" max="518" width="13.26953125" style="404" customWidth="1"/>
    <col min="519" max="768" width="8" style="404"/>
    <col min="769" max="769" width="8.453125" style="404" customWidth="1"/>
    <col min="770" max="770" width="40" style="404" customWidth="1"/>
    <col min="771" max="771" width="5.1796875" style="404" customWidth="1"/>
    <col min="772" max="772" width="8.81640625" style="404" customWidth="1"/>
    <col min="773" max="773" width="8" style="404" customWidth="1"/>
    <col min="774" max="774" width="13.26953125" style="404" customWidth="1"/>
    <col min="775" max="1024" width="8" style="404"/>
    <col min="1025" max="1025" width="8.453125" style="404" customWidth="1"/>
    <col min="1026" max="1026" width="40" style="404" customWidth="1"/>
    <col min="1027" max="1027" width="5.1796875" style="404" customWidth="1"/>
    <col min="1028" max="1028" width="8.81640625" style="404" customWidth="1"/>
    <col min="1029" max="1029" width="8" style="404" customWidth="1"/>
    <col min="1030" max="1030" width="13.26953125" style="404" customWidth="1"/>
    <col min="1031" max="1280" width="8" style="404"/>
    <col min="1281" max="1281" width="8.453125" style="404" customWidth="1"/>
    <col min="1282" max="1282" width="40" style="404" customWidth="1"/>
    <col min="1283" max="1283" width="5.1796875" style="404" customWidth="1"/>
    <col min="1284" max="1284" width="8.81640625" style="404" customWidth="1"/>
    <col min="1285" max="1285" width="8" style="404" customWidth="1"/>
    <col min="1286" max="1286" width="13.26953125" style="404" customWidth="1"/>
    <col min="1287" max="1536" width="8" style="404"/>
    <col min="1537" max="1537" width="8.453125" style="404" customWidth="1"/>
    <col min="1538" max="1538" width="40" style="404" customWidth="1"/>
    <col min="1539" max="1539" width="5.1796875" style="404" customWidth="1"/>
    <col min="1540" max="1540" width="8.81640625" style="404" customWidth="1"/>
    <col min="1541" max="1541" width="8" style="404" customWidth="1"/>
    <col min="1542" max="1542" width="13.26953125" style="404" customWidth="1"/>
    <col min="1543" max="1792" width="8" style="404"/>
    <col min="1793" max="1793" width="8.453125" style="404" customWidth="1"/>
    <col min="1794" max="1794" width="40" style="404" customWidth="1"/>
    <col min="1795" max="1795" width="5.1796875" style="404" customWidth="1"/>
    <col min="1796" max="1796" width="8.81640625" style="404" customWidth="1"/>
    <col min="1797" max="1797" width="8" style="404" customWidth="1"/>
    <col min="1798" max="1798" width="13.26953125" style="404" customWidth="1"/>
    <col min="1799" max="2048" width="8" style="404"/>
    <col min="2049" max="2049" width="8.453125" style="404" customWidth="1"/>
    <col min="2050" max="2050" width="40" style="404" customWidth="1"/>
    <col min="2051" max="2051" width="5.1796875" style="404" customWidth="1"/>
    <col min="2052" max="2052" width="8.81640625" style="404" customWidth="1"/>
    <col min="2053" max="2053" width="8" style="404" customWidth="1"/>
    <col min="2054" max="2054" width="13.26953125" style="404" customWidth="1"/>
    <col min="2055" max="2304" width="8" style="404"/>
    <col min="2305" max="2305" width="8.453125" style="404" customWidth="1"/>
    <col min="2306" max="2306" width="40" style="404" customWidth="1"/>
    <col min="2307" max="2307" width="5.1796875" style="404" customWidth="1"/>
    <col min="2308" max="2308" width="8.81640625" style="404" customWidth="1"/>
    <col min="2309" max="2309" width="8" style="404" customWidth="1"/>
    <col min="2310" max="2310" width="13.26953125" style="404" customWidth="1"/>
    <col min="2311" max="2560" width="8" style="404"/>
    <col min="2561" max="2561" width="8.453125" style="404" customWidth="1"/>
    <col min="2562" max="2562" width="40" style="404" customWidth="1"/>
    <col min="2563" max="2563" width="5.1796875" style="404" customWidth="1"/>
    <col min="2564" max="2564" width="8.81640625" style="404" customWidth="1"/>
    <col min="2565" max="2565" width="8" style="404" customWidth="1"/>
    <col min="2566" max="2566" width="13.26953125" style="404" customWidth="1"/>
    <col min="2567" max="2816" width="8" style="404"/>
    <col min="2817" max="2817" width="8.453125" style="404" customWidth="1"/>
    <col min="2818" max="2818" width="40" style="404" customWidth="1"/>
    <col min="2819" max="2819" width="5.1796875" style="404" customWidth="1"/>
    <col min="2820" max="2820" width="8.81640625" style="404" customWidth="1"/>
    <col min="2821" max="2821" width="8" style="404" customWidth="1"/>
    <col min="2822" max="2822" width="13.26953125" style="404" customWidth="1"/>
    <col min="2823" max="3072" width="8" style="404"/>
    <col min="3073" max="3073" width="8.453125" style="404" customWidth="1"/>
    <col min="3074" max="3074" width="40" style="404" customWidth="1"/>
    <col min="3075" max="3075" width="5.1796875" style="404" customWidth="1"/>
    <col min="3076" max="3076" width="8.81640625" style="404" customWidth="1"/>
    <col min="3077" max="3077" width="8" style="404" customWidth="1"/>
    <col min="3078" max="3078" width="13.26953125" style="404" customWidth="1"/>
    <col min="3079" max="3328" width="8" style="404"/>
    <col min="3329" max="3329" width="8.453125" style="404" customWidth="1"/>
    <col min="3330" max="3330" width="40" style="404" customWidth="1"/>
    <col min="3331" max="3331" width="5.1796875" style="404" customWidth="1"/>
    <col min="3332" max="3332" width="8.81640625" style="404" customWidth="1"/>
    <col min="3333" max="3333" width="8" style="404" customWidth="1"/>
    <col min="3334" max="3334" width="13.26953125" style="404" customWidth="1"/>
    <col min="3335" max="3584" width="8" style="404"/>
    <col min="3585" max="3585" width="8.453125" style="404" customWidth="1"/>
    <col min="3586" max="3586" width="40" style="404" customWidth="1"/>
    <col min="3587" max="3587" width="5.1796875" style="404" customWidth="1"/>
    <col min="3588" max="3588" width="8.81640625" style="404" customWidth="1"/>
    <col min="3589" max="3589" width="8" style="404" customWidth="1"/>
    <col min="3590" max="3590" width="13.26953125" style="404" customWidth="1"/>
    <col min="3591" max="3840" width="8" style="404"/>
    <col min="3841" max="3841" width="8.453125" style="404" customWidth="1"/>
    <col min="3842" max="3842" width="40" style="404" customWidth="1"/>
    <col min="3843" max="3843" width="5.1796875" style="404" customWidth="1"/>
    <col min="3844" max="3844" width="8.81640625" style="404" customWidth="1"/>
    <col min="3845" max="3845" width="8" style="404" customWidth="1"/>
    <col min="3846" max="3846" width="13.26953125" style="404" customWidth="1"/>
    <col min="3847" max="4096" width="8" style="404"/>
    <col min="4097" max="4097" width="8.453125" style="404" customWidth="1"/>
    <col min="4098" max="4098" width="40" style="404" customWidth="1"/>
    <col min="4099" max="4099" width="5.1796875" style="404" customWidth="1"/>
    <col min="4100" max="4100" width="8.81640625" style="404" customWidth="1"/>
    <col min="4101" max="4101" width="8" style="404" customWidth="1"/>
    <col min="4102" max="4102" width="13.26953125" style="404" customWidth="1"/>
    <col min="4103" max="4352" width="8" style="404"/>
    <col min="4353" max="4353" width="8.453125" style="404" customWidth="1"/>
    <col min="4354" max="4354" width="40" style="404" customWidth="1"/>
    <col min="4355" max="4355" width="5.1796875" style="404" customWidth="1"/>
    <col min="4356" max="4356" width="8.81640625" style="404" customWidth="1"/>
    <col min="4357" max="4357" width="8" style="404" customWidth="1"/>
    <col min="4358" max="4358" width="13.26953125" style="404" customWidth="1"/>
    <col min="4359" max="4608" width="8" style="404"/>
    <col min="4609" max="4609" width="8.453125" style="404" customWidth="1"/>
    <col min="4610" max="4610" width="40" style="404" customWidth="1"/>
    <col min="4611" max="4611" width="5.1796875" style="404" customWidth="1"/>
    <col min="4612" max="4612" width="8.81640625" style="404" customWidth="1"/>
    <col min="4613" max="4613" width="8" style="404" customWidth="1"/>
    <col min="4614" max="4614" width="13.26953125" style="404" customWidth="1"/>
    <col min="4615" max="4864" width="8" style="404"/>
    <col min="4865" max="4865" width="8.453125" style="404" customWidth="1"/>
    <col min="4866" max="4866" width="40" style="404" customWidth="1"/>
    <col min="4867" max="4867" width="5.1796875" style="404" customWidth="1"/>
    <col min="4868" max="4868" width="8.81640625" style="404" customWidth="1"/>
    <col min="4869" max="4869" width="8" style="404" customWidth="1"/>
    <col min="4870" max="4870" width="13.26953125" style="404" customWidth="1"/>
    <col min="4871" max="5120" width="8" style="404"/>
    <col min="5121" max="5121" width="8.453125" style="404" customWidth="1"/>
    <col min="5122" max="5122" width="40" style="404" customWidth="1"/>
    <col min="5123" max="5123" width="5.1796875" style="404" customWidth="1"/>
    <col min="5124" max="5124" width="8.81640625" style="404" customWidth="1"/>
    <col min="5125" max="5125" width="8" style="404" customWidth="1"/>
    <col min="5126" max="5126" width="13.26953125" style="404" customWidth="1"/>
    <col min="5127" max="5376" width="8" style="404"/>
    <col min="5377" max="5377" width="8.453125" style="404" customWidth="1"/>
    <col min="5378" max="5378" width="40" style="404" customWidth="1"/>
    <col min="5379" max="5379" width="5.1796875" style="404" customWidth="1"/>
    <col min="5380" max="5380" width="8.81640625" style="404" customWidth="1"/>
    <col min="5381" max="5381" width="8" style="404" customWidth="1"/>
    <col min="5382" max="5382" width="13.26953125" style="404" customWidth="1"/>
    <col min="5383" max="5632" width="8" style="404"/>
    <col min="5633" max="5633" width="8.453125" style="404" customWidth="1"/>
    <col min="5634" max="5634" width="40" style="404" customWidth="1"/>
    <col min="5635" max="5635" width="5.1796875" style="404" customWidth="1"/>
    <col min="5636" max="5636" width="8.81640625" style="404" customWidth="1"/>
    <col min="5637" max="5637" width="8" style="404" customWidth="1"/>
    <col min="5638" max="5638" width="13.26953125" style="404" customWidth="1"/>
    <col min="5639" max="5888" width="8" style="404"/>
    <col min="5889" max="5889" width="8.453125" style="404" customWidth="1"/>
    <col min="5890" max="5890" width="40" style="404" customWidth="1"/>
    <col min="5891" max="5891" width="5.1796875" style="404" customWidth="1"/>
    <col min="5892" max="5892" width="8.81640625" style="404" customWidth="1"/>
    <col min="5893" max="5893" width="8" style="404" customWidth="1"/>
    <col min="5894" max="5894" width="13.26953125" style="404" customWidth="1"/>
    <col min="5895" max="6144" width="8" style="404"/>
    <col min="6145" max="6145" width="8.453125" style="404" customWidth="1"/>
    <col min="6146" max="6146" width="40" style="404" customWidth="1"/>
    <col min="6147" max="6147" width="5.1796875" style="404" customWidth="1"/>
    <col min="6148" max="6148" width="8.81640625" style="404" customWidth="1"/>
    <col min="6149" max="6149" width="8" style="404" customWidth="1"/>
    <col min="6150" max="6150" width="13.26953125" style="404" customWidth="1"/>
    <col min="6151" max="6400" width="8" style="404"/>
    <col min="6401" max="6401" width="8.453125" style="404" customWidth="1"/>
    <col min="6402" max="6402" width="40" style="404" customWidth="1"/>
    <col min="6403" max="6403" width="5.1796875" style="404" customWidth="1"/>
    <col min="6404" max="6404" width="8.81640625" style="404" customWidth="1"/>
    <col min="6405" max="6405" width="8" style="404" customWidth="1"/>
    <col min="6406" max="6406" width="13.26953125" style="404" customWidth="1"/>
    <col min="6407" max="6656" width="8" style="404"/>
    <col min="6657" max="6657" width="8.453125" style="404" customWidth="1"/>
    <col min="6658" max="6658" width="40" style="404" customWidth="1"/>
    <col min="6659" max="6659" width="5.1796875" style="404" customWidth="1"/>
    <col min="6660" max="6660" width="8.81640625" style="404" customWidth="1"/>
    <col min="6661" max="6661" width="8" style="404" customWidth="1"/>
    <col min="6662" max="6662" width="13.26953125" style="404" customWidth="1"/>
    <col min="6663" max="6912" width="8" style="404"/>
    <col min="6913" max="6913" width="8.453125" style="404" customWidth="1"/>
    <col min="6914" max="6914" width="40" style="404" customWidth="1"/>
    <col min="6915" max="6915" width="5.1796875" style="404" customWidth="1"/>
    <col min="6916" max="6916" width="8.81640625" style="404" customWidth="1"/>
    <col min="6917" max="6917" width="8" style="404" customWidth="1"/>
    <col min="6918" max="6918" width="13.26953125" style="404" customWidth="1"/>
    <col min="6919" max="7168" width="8" style="404"/>
    <col min="7169" max="7169" width="8.453125" style="404" customWidth="1"/>
    <col min="7170" max="7170" width="40" style="404" customWidth="1"/>
    <col min="7171" max="7171" width="5.1796875" style="404" customWidth="1"/>
    <col min="7172" max="7172" width="8.81640625" style="404" customWidth="1"/>
    <col min="7173" max="7173" width="8" style="404" customWidth="1"/>
    <col min="7174" max="7174" width="13.26953125" style="404" customWidth="1"/>
    <col min="7175" max="7424" width="8" style="404"/>
    <col min="7425" max="7425" width="8.453125" style="404" customWidth="1"/>
    <col min="7426" max="7426" width="40" style="404" customWidth="1"/>
    <col min="7427" max="7427" width="5.1796875" style="404" customWidth="1"/>
    <col min="7428" max="7428" width="8.81640625" style="404" customWidth="1"/>
    <col min="7429" max="7429" width="8" style="404" customWidth="1"/>
    <col min="7430" max="7430" width="13.26953125" style="404" customWidth="1"/>
    <col min="7431" max="7680" width="8" style="404"/>
    <col min="7681" max="7681" width="8.453125" style="404" customWidth="1"/>
    <col min="7682" max="7682" width="40" style="404" customWidth="1"/>
    <col min="7683" max="7683" width="5.1796875" style="404" customWidth="1"/>
    <col min="7684" max="7684" width="8.81640625" style="404" customWidth="1"/>
    <col min="7685" max="7685" width="8" style="404" customWidth="1"/>
    <col min="7686" max="7686" width="13.26953125" style="404" customWidth="1"/>
    <col min="7687" max="7936" width="8" style="404"/>
    <col min="7937" max="7937" width="8.453125" style="404" customWidth="1"/>
    <col min="7938" max="7938" width="40" style="404" customWidth="1"/>
    <col min="7939" max="7939" width="5.1796875" style="404" customWidth="1"/>
    <col min="7940" max="7940" width="8.81640625" style="404" customWidth="1"/>
    <col min="7941" max="7941" width="8" style="404" customWidth="1"/>
    <col min="7942" max="7942" width="13.26953125" style="404" customWidth="1"/>
    <col min="7943" max="8192" width="8" style="404"/>
    <col min="8193" max="8193" width="8.453125" style="404" customWidth="1"/>
    <col min="8194" max="8194" width="40" style="404" customWidth="1"/>
    <col min="8195" max="8195" width="5.1796875" style="404" customWidth="1"/>
    <col min="8196" max="8196" width="8.81640625" style="404" customWidth="1"/>
    <col min="8197" max="8197" width="8" style="404" customWidth="1"/>
    <col min="8198" max="8198" width="13.26953125" style="404" customWidth="1"/>
    <col min="8199" max="8448" width="8" style="404"/>
    <col min="8449" max="8449" width="8.453125" style="404" customWidth="1"/>
    <col min="8450" max="8450" width="40" style="404" customWidth="1"/>
    <col min="8451" max="8451" width="5.1796875" style="404" customWidth="1"/>
    <col min="8452" max="8452" width="8.81640625" style="404" customWidth="1"/>
    <col min="8453" max="8453" width="8" style="404" customWidth="1"/>
    <col min="8454" max="8454" width="13.26953125" style="404" customWidth="1"/>
    <col min="8455" max="8704" width="8" style="404"/>
    <col min="8705" max="8705" width="8.453125" style="404" customWidth="1"/>
    <col min="8706" max="8706" width="40" style="404" customWidth="1"/>
    <col min="8707" max="8707" width="5.1796875" style="404" customWidth="1"/>
    <col min="8708" max="8708" width="8.81640625" style="404" customWidth="1"/>
    <col min="8709" max="8709" width="8" style="404" customWidth="1"/>
    <col min="8710" max="8710" width="13.26953125" style="404" customWidth="1"/>
    <col min="8711" max="8960" width="8" style="404"/>
    <col min="8961" max="8961" width="8.453125" style="404" customWidth="1"/>
    <col min="8962" max="8962" width="40" style="404" customWidth="1"/>
    <col min="8963" max="8963" width="5.1796875" style="404" customWidth="1"/>
    <col min="8964" max="8964" width="8.81640625" style="404" customWidth="1"/>
    <col min="8965" max="8965" width="8" style="404" customWidth="1"/>
    <col min="8966" max="8966" width="13.26953125" style="404" customWidth="1"/>
    <col min="8967" max="9216" width="8" style="404"/>
    <col min="9217" max="9217" width="8.453125" style="404" customWidth="1"/>
    <col min="9218" max="9218" width="40" style="404" customWidth="1"/>
    <col min="9219" max="9219" width="5.1796875" style="404" customWidth="1"/>
    <col min="9220" max="9220" width="8.81640625" style="404" customWidth="1"/>
    <col min="9221" max="9221" width="8" style="404" customWidth="1"/>
    <col min="9222" max="9222" width="13.26953125" style="404" customWidth="1"/>
    <col min="9223" max="9472" width="8" style="404"/>
    <col min="9473" max="9473" width="8.453125" style="404" customWidth="1"/>
    <col min="9474" max="9474" width="40" style="404" customWidth="1"/>
    <col min="9475" max="9475" width="5.1796875" style="404" customWidth="1"/>
    <col min="9476" max="9476" width="8.81640625" style="404" customWidth="1"/>
    <col min="9477" max="9477" width="8" style="404" customWidth="1"/>
    <col min="9478" max="9478" width="13.26953125" style="404" customWidth="1"/>
    <col min="9479" max="9728" width="8" style="404"/>
    <col min="9729" max="9729" width="8.453125" style="404" customWidth="1"/>
    <col min="9730" max="9730" width="40" style="404" customWidth="1"/>
    <col min="9731" max="9731" width="5.1796875" style="404" customWidth="1"/>
    <col min="9732" max="9732" width="8.81640625" style="404" customWidth="1"/>
    <col min="9733" max="9733" width="8" style="404" customWidth="1"/>
    <col min="9734" max="9734" width="13.26953125" style="404" customWidth="1"/>
    <col min="9735" max="9984" width="8" style="404"/>
    <col min="9985" max="9985" width="8.453125" style="404" customWidth="1"/>
    <col min="9986" max="9986" width="40" style="404" customWidth="1"/>
    <col min="9987" max="9987" width="5.1796875" style="404" customWidth="1"/>
    <col min="9988" max="9988" width="8.81640625" style="404" customWidth="1"/>
    <col min="9989" max="9989" width="8" style="404" customWidth="1"/>
    <col min="9990" max="9990" width="13.26953125" style="404" customWidth="1"/>
    <col min="9991" max="10240" width="8" style="404"/>
    <col min="10241" max="10241" width="8.453125" style="404" customWidth="1"/>
    <col min="10242" max="10242" width="40" style="404" customWidth="1"/>
    <col min="10243" max="10243" width="5.1796875" style="404" customWidth="1"/>
    <col min="10244" max="10244" width="8.81640625" style="404" customWidth="1"/>
    <col min="10245" max="10245" width="8" style="404" customWidth="1"/>
    <col min="10246" max="10246" width="13.26953125" style="404" customWidth="1"/>
    <col min="10247" max="10496" width="8" style="404"/>
    <col min="10497" max="10497" width="8.453125" style="404" customWidth="1"/>
    <col min="10498" max="10498" width="40" style="404" customWidth="1"/>
    <col min="10499" max="10499" width="5.1796875" style="404" customWidth="1"/>
    <col min="10500" max="10500" width="8.81640625" style="404" customWidth="1"/>
    <col min="10501" max="10501" width="8" style="404" customWidth="1"/>
    <col min="10502" max="10502" width="13.26953125" style="404" customWidth="1"/>
    <col min="10503" max="10752" width="8" style="404"/>
    <col min="10753" max="10753" width="8.453125" style="404" customWidth="1"/>
    <col min="10754" max="10754" width="40" style="404" customWidth="1"/>
    <col min="10755" max="10755" width="5.1796875" style="404" customWidth="1"/>
    <col min="10756" max="10756" width="8.81640625" style="404" customWidth="1"/>
    <col min="10757" max="10757" width="8" style="404" customWidth="1"/>
    <col min="10758" max="10758" width="13.26953125" style="404" customWidth="1"/>
    <col min="10759" max="11008" width="8" style="404"/>
    <col min="11009" max="11009" width="8.453125" style="404" customWidth="1"/>
    <col min="11010" max="11010" width="40" style="404" customWidth="1"/>
    <col min="11011" max="11011" width="5.1796875" style="404" customWidth="1"/>
    <col min="11012" max="11012" width="8.81640625" style="404" customWidth="1"/>
    <col min="11013" max="11013" width="8" style="404" customWidth="1"/>
    <col min="11014" max="11014" width="13.26953125" style="404" customWidth="1"/>
    <col min="11015" max="11264" width="8" style="404"/>
    <col min="11265" max="11265" width="8.453125" style="404" customWidth="1"/>
    <col min="11266" max="11266" width="40" style="404" customWidth="1"/>
    <col min="11267" max="11267" width="5.1796875" style="404" customWidth="1"/>
    <col min="11268" max="11268" width="8.81640625" style="404" customWidth="1"/>
    <col min="11269" max="11269" width="8" style="404" customWidth="1"/>
    <col min="11270" max="11270" width="13.26953125" style="404" customWidth="1"/>
    <col min="11271" max="11520" width="8" style="404"/>
    <col min="11521" max="11521" width="8.453125" style="404" customWidth="1"/>
    <col min="11522" max="11522" width="40" style="404" customWidth="1"/>
    <col min="11523" max="11523" width="5.1796875" style="404" customWidth="1"/>
    <col min="11524" max="11524" width="8.81640625" style="404" customWidth="1"/>
    <col min="11525" max="11525" width="8" style="404" customWidth="1"/>
    <col min="11526" max="11526" width="13.26953125" style="404" customWidth="1"/>
    <col min="11527" max="11776" width="8" style="404"/>
    <col min="11777" max="11777" width="8.453125" style="404" customWidth="1"/>
    <col min="11778" max="11778" width="40" style="404" customWidth="1"/>
    <col min="11779" max="11779" width="5.1796875" style="404" customWidth="1"/>
    <col min="11780" max="11780" width="8.81640625" style="404" customWidth="1"/>
    <col min="11781" max="11781" width="8" style="404" customWidth="1"/>
    <col min="11782" max="11782" width="13.26953125" style="404" customWidth="1"/>
    <col min="11783" max="12032" width="8" style="404"/>
    <col min="12033" max="12033" width="8.453125" style="404" customWidth="1"/>
    <col min="12034" max="12034" width="40" style="404" customWidth="1"/>
    <col min="12035" max="12035" width="5.1796875" style="404" customWidth="1"/>
    <col min="12036" max="12036" width="8.81640625" style="404" customWidth="1"/>
    <col min="12037" max="12037" width="8" style="404" customWidth="1"/>
    <col min="12038" max="12038" width="13.26953125" style="404" customWidth="1"/>
    <col min="12039" max="12288" width="8" style="404"/>
    <col min="12289" max="12289" width="8.453125" style="404" customWidth="1"/>
    <col min="12290" max="12290" width="40" style="404" customWidth="1"/>
    <col min="12291" max="12291" width="5.1796875" style="404" customWidth="1"/>
    <col min="12292" max="12292" width="8.81640625" style="404" customWidth="1"/>
    <col min="12293" max="12293" width="8" style="404" customWidth="1"/>
    <col min="12294" max="12294" width="13.26953125" style="404" customWidth="1"/>
    <col min="12295" max="12544" width="8" style="404"/>
    <col min="12545" max="12545" width="8.453125" style="404" customWidth="1"/>
    <col min="12546" max="12546" width="40" style="404" customWidth="1"/>
    <col min="12547" max="12547" width="5.1796875" style="404" customWidth="1"/>
    <col min="12548" max="12548" width="8.81640625" style="404" customWidth="1"/>
    <col min="12549" max="12549" width="8" style="404" customWidth="1"/>
    <col min="12550" max="12550" width="13.26953125" style="404" customWidth="1"/>
    <col min="12551" max="12800" width="8" style="404"/>
    <col min="12801" max="12801" width="8.453125" style="404" customWidth="1"/>
    <col min="12802" max="12802" width="40" style="404" customWidth="1"/>
    <col min="12803" max="12803" width="5.1796875" style="404" customWidth="1"/>
    <col min="12804" max="12804" width="8.81640625" style="404" customWidth="1"/>
    <col min="12805" max="12805" width="8" style="404" customWidth="1"/>
    <col min="12806" max="12806" width="13.26953125" style="404" customWidth="1"/>
    <col min="12807" max="13056" width="8" style="404"/>
    <col min="13057" max="13057" width="8.453125" style="404" customWidth="1"/>
    <col min="13058" max="13058" width="40" style="404" customWidth="1"/>
    <col min="13059" max="13059" width="5.1796875" style="404" customWidth="1"/>
    <col min="13060" max="13060" width="8.81640625" style="404" customWidth="1"/>
    <col min="13061" max="13061" width="8" style="404" customWidth="1"/>
    <col min="13062" max="13062" width="13.26953125" style="404" customWidth="1"/>
    <col min="13063" max="13312" width="8" style="404"/>
    <col min="13313" max="13313" width="8.453125" style="404" customWidth="1"/>
    <col min="13314" max="13314" width="40" style="404" customWidth="1"/>
    <col min="13315" max="13315" width="5.1796875" style="404" customWidth="1"/>
    <col min="13316" max="13316" width="8.81640625" style="404" customWidth="1"/>
    <col min="13317" max="13317" width="8" style="404" customWidth="1"/>
    <col min="13318" max="13318" width="13.26953125" style="404" customWidth="1"/>
    <col min="13319" max="13568" width="8" style="404"/>
    <col min="13569" max="13569" width="8.453125" style="404" customWidth="1"/>
    <col min="13570" max="13570" width="40" style="404" customWidth="1"/>
    <col min="13571" max="13571" width="5.1796875" style="404" customWidth="1"/>
    <col min="13572" max="13572" width="8.81640625" style="404" customWidth="1"/>
    <col min="13573" max="13573" width="8" style="404" customWidth="1"/>
    <col min="13574" max="13574" width="13.26953125" style="404" customWidth="1"/>
    <col min="13575" max="13824" width="8" style="404"/>
    <col min="13825" max="13825" width="8.453125" style="404" customWidth="1"/>
    <col min="13826" max="13826" width="40" style="404" customWidth="1"/>
    <col min="13827" max="13827" width="5.1796875" style="404" customWidth="1"/>
    <col min="13828" max="13828" width="8.81640625" style="404" customWidth="1"/>
    <col min="13829" max="13829" width="8" style="404" customWidth="1"/>
    <col min="13830" max="13830" width="13.26953125" style="404" customWidth="1"/>
    <col min="13831" max="14080" width="8" style="404"/>
    <col min="14081" max="14081" width="8.453125" style="404" customWidth="1"/>
    <col min="14082" max="14082" width="40" style="404" customWidth="1"/>
    <col min="14083" max="14083" width="5.1796875" style="404" customWidth="1"/>
    <col min="14084" max="14084" width="8.81640625" style="404" customWidth="1"/>
    <col min="14085" max="14085" width="8" style="404" customWidth="1"/>
    <col min="14086" max="14086" width="13.26953125" style="404" customWidth="1"/>
    <col min="14087" max="14336" width="8" style="404"/>
    <col min="14337" max="14337" width="8.453125" style="404" customWidth="1"/>
    <col min="14338" max="14338" width="40" style="404" customWidth="1"/>
    <col min="14339" max="14339" width="5.1796875" style="404" customWidth="1"/>
    <col min="14340" max="14340" width="8.81640625" style="404" customWidth="1"/>
    <col min="14341" max="14341" width="8" style="404" customWidth="1"/>
    <col min="14342" max="14342" width="13.26953125" style="404" customWidth="1"/>
    <col min="14343" max="14592" width="8" style="404"/>
    <col min="14593" max="14593" width="8.453125" style="404" customWidth="1"/>
    <col min="14594" max="14594" width="40" style="404" customWidth="1"/>
    <col min="14595" max="14595" width="5.1796875" style="404" customWidth="1"/>
    <col min="14596" max="14596" width="8.81640625" style="404" customWidth="1"/>
    <col min="14597" max="14597" width="8" style="404" customWidth="1"/>
    <col min="14598" max="14598" width="13.26953125" style="404" customWidth="1"/>
    <col min="14599" max="14848" width="8" style="404"/>
    <col min="14849" max="14849" width="8.453125" style="404" customWidth="1"/>
    <col min="14850" max="14850" width="40" style="404" customWidth="1"/>
    <col min="14851" max="14851" width="5.1796875" style="404" customWidth="1"/>
    <col min="14852" max="14852" width="8.81640625" style="404" customWidth="1"/>
    <col min="14853" max="14853" width="8" style="404" customWidth="1"/>
    <col min="14854" max="14854" width="13.26953125" style="404" customWidth="1"/>
    <col min="14855" max="15104" width="8" style="404"/>
    <col min="15105" max="15105" width="8.453125" style="404" customWidth="1"/>
    <col min="15106" max="15106" width="40" style="404" customWidth="1"/>
    <col min="15107" max="15107" width="5.1796875" style="404" customWidth="1"/>
    <col min="15108" max="15108" width="8.81640625" style="404" customWidth="1"/>
    <col min="15109" max="15109" width="8" style="404" customWidth="1"/>
    <col min="15110" max="15110" width="13.26953125" style="404" customWidth="1"/>
    <col min="15111" max="15360" width="8" style="404"/>
    <col min="15361" max="15361" width="8.453125" style="404" customWidth="1"/>
    <col min="15362" max="15362" width="40" style="404" customWidth="1"/>
    <col min="15363" max="15363" width="5.1796875" style="404" customWidth="1"/>
    <col min="15364" max="15364" width="8.81640625" style="404" customWidth="1"/>
    <col min="15365" max="15365" width="8" style="404" customWidth="1"/>
    <col min="15366" max="15366" width="13.26953125" style="404" customWidth="1"/>
    <col min="15367" max="15616" width="8" style="404"/>
    <col min="15617" max="15617" width="8.453125" style="404" customWidth="1"/>
    <col min="15618" max="15618" width="40" style="404" customWidth="1"/>
    <col min="15619" max="15619" width="5.1796875" style="404" customWidth="1"/>
    <col min="15620" max="15620" width="8.81640625" style="404" customWidth="1"/>
    <col min="15621" max="15621" width="8" style="404" customWidth="1"/>
    <col min="15622" max="15622" width="13.26953125" style="404" customWidth="1"/>
    <col min="15623" max="15872" width="8" style="404"/>
    <col min="15873" max="15873" width="8.453125" style="404" customWidth="1"/>
    <col min="15874" max="15874" width="40" style="404" customWidth="1"/>
    <col min="15875" max="15875" width="5.1796875" style="404" customWidth="1"/>
    <col min="15876" max="15876" width="8.81640625" style="404" customWidth="1"/>
    <col min="15877" max="15877" width="8" style="404" customWidth="1"/>
    <col min="15878" max="15878" width="13.26953125" style="404" customWidth="1"/>
    <col min="15879" max="16128" width="8" style="404"/>
    <col min="16129" max="16129" width="8.453125" style="404" customWidth="1"/>
    <col min="16130" max="16130" width="40" style="404" customWidth="1"/>
    <col min="16131" max="16131" width="5.1796875" style="404" customWidth="1"/>
    <col min="16132" max="16132" width="8.81640625" style="404" customWidth="1"/>
    <col min="16133" max="16133" width="8" style="404" customWidth="1"/>
    <col min="16134" max="16134" width="13.26953125" style="404" customWidth="1"/>
    <col min="16135" max="16384" width="8" style="404"/>
  </cols>
  <sheetData>
    <row r="1" spans="1:6" x14ac:dyDescent="0.3">
      <c r="A1" s="1920" t="str">
        <f>'Sludge lagoon'!A1:F1</f>
        <v>TETU-AGUTHI WATER SUPPLY PROJECT</v>
      </c>
      <c r="B1" s="1921"/>
      <c r="C1" s="1921"/>
      <c r="D1" s="1921"/>
      <c r="E1" s="1921"/>
      <c r="F1" s="1922"/>
    </row>
    <row r="2" spans="1:6" ht="15.5" x14ac:dyDescent="0.3">
      <c r="A2" s="405"/>
      <c r="B2" s="408"/>
      <c r="C2" s="407"/>
      <c r="D2" s="406"/>
      <c r="E2" s="115"/>
      <c r="F2" s="116"/>
    </row>
    <row r="3" spans="1:6" x14ac:dyDescent="0.3">
      <c r="A3" s="1923" t="s">
        <v>1015</v>
      </c>
      <c r="B3" s="1924"/>
      <c r="C3" s="1924"/>
      <c r="D3" s="1924"/>
      <c r="E3" s="1924"/>
      <c r="F3" s="1925"/>
    </row>
    <row r="4" spans="1:6" x14ac:dyDescent="0.3">
      <c r="A4" s="405"/>
      <c r="B4" s="409"/>
      <c r="C4" s="410"/>
      <c r="D4" s="411"/>
      <c r="E4" s="412"/>
      <c r="F4" s="413"/>
    </row>
    <row r="5" spans="1:6" x14ac:dyDescent="0.3">
      <c r="A5" s="1881" t="s">
        <v>2135</v>
      </c>
      <c r="B5" s="1882"/>
      <c r="C5" s="1882"/>
      <c r="D5" s="1882"/>
      <c r="E5" s="1882"/>
      <c r="F5" s="1883"/>
    </row>
    <row r="6" spans="1:6" ht="13.5" thickBot="1" x14ac:dyDescent="0.35">
      <c r="A6" s="414"/>
      <c r="B6" s="415"/>
      <c r="C6" s="416"/>
      <c r="D6" s="416"/>
      <c r="E6" s="417"/>
      <c r="F6" s="418"/>
    </row>
    <row r="7" spans="1:6" x14ac:dyDescent="0.3">
      <c r="A7" s="419" t="s">
        <v>0</v>
      </c>
      <c r="B7" s="420" t="s">
        <v>1</v>
      </c>
      <c r="C7" s="421" t="s">
        <v>2</v>
      </c>
      <c r="D7" s="421" t="s">
        <v>3</v>
      </c>
      <c r="E7" s="422" t="s">
        <v>4</v>
      </c>
      <c r="F7" s="423" t="s">
        <v>5</v>
      </c>
    </row>
    <row r="8" spans="1:6" ht="13.5" thickBot="1" x14ac:dyDescent="0.35">
      <c r="A8" s="424" t="s">
        <v>6</v>
      </c>
      <c r="B8" s="425"/>
      <c r="C8" s="426"/>
      <c r="D8" s="426"/>
      <c r="E8" s="427" t="s">
        <v>250</v>
      </c>
      <c r="F8" s="428" t="s">
        <v>250</v>
      </c>
    </row>
    <row r="9" spans="1:6" s="435" customFormat="1" x14ac:dyDescent="0.3">
      <c r="A9" s="429"/>
      <c r="B9" s="430"/>
      <c r="C9" s="431"/>
      <c r="D9" s="432"/>
      <c r="E9" s="433"/>
      <c r="F9" s="434"/>
    </row>
    <row r="10" spans="1:6" s="435" customFormat="1" x14ac:dyDescent="0.3">
      <c r="A10" s="568">
        <v>1</v>
      </c>
      <c r="B10" s="569" t="s">
        <v>251</v>
      </c>
      <c r="C10" s="437"/>
      <c r="D10" s="438"/>
      <c r="E10" s="439"/>
    </row>
    <row r="11" spans="1:6" s="435" customFormat="1" x14ac:dyDescent="0.3">
      <c r="A11" s="436"/>
      <c r="B11" s="430"/>
      <c r="C11" s="440"/>
      <c r="D11" s="441"/>
      <c r="E11" s="442"/>
    </row>
    <row r="12" spans="1:6" ht="39" x14ac:dyDescent="0.3">
      <c r="A12" s="443"/>
      <c r="B12" s="395" t="s">
        <v>552</v>
      </c>
      <c r="C12" s="377"/>
      <c r="D12" s="444"/>
      <c r="E12" s="445"/>
      <c r="F12" s="404"/>
    </row>
    <row r="13" spans="1:6" s="435" customFormat="1" x14ac:dyDescent="0.3">
      <c r="A13" s="436"/>
      <c r="B13" s="430"/>
      <c r="C13" s="440"/>
      <c r="D13" s="441"/>
      <c r="E13" s="442"/>
    </row>
    <row r="14" spans="1:6" s="435" customFormat="1" x14ac:dyDescent="0.3">
      <c r="A14" s="436"/>
      <c r="B14" s="430"/>
      <c r="C14" s="440"/>
      <c r="D14" s="441"/>
      <c r="E14" s="442"/>
    </row>
    <row r="15" spans="1:6" ht="50" x14ac:dyDescent="0.3">
      <c r="A15" s="443"/>
      <c r="B15" s="360" t="s">
        <v>942</v>
      </c>
      <c r="C15" s="377"/>
      <c r="D15" s="444"/>
      <c r="E15" s="445"/>
      <c r="F15" s="404"/>
    </row>
    <row r="16" spans="1:6" s="435" customFormat="1" x14ac:dyDescent="0.3">
      <c r="A16" s="436"/>
      <c r="B16" s="430"/>
      <c r="C16" s="440"/>
      <c r="D16" s="441"/>
      <c r="E16" s="442"/>
    </row>
    <row r="17" spans="1:6" s="573" customFormat="1" ht="14.5" x14ac:dyDescent="0.25">
      <c r="A17" s="570" t="s">
        <v>943</v>
      </c>
      <c r="B17" s="367" t="s">
        <v>944</v>
      </c>
      <c r="C17" s="368" t="s">
        <v>14</v>
      </c>
      <c r="D17" s="571">
        <v>130</v>
      </c>
      <c r="E17" s="572"/>
    </row>
    <row r="18" spans="1:6" s="435" customFormat="1" x14ac:dyDescent="0.3">
      <c r="A18" s="436"/>
      <c r="B18" s="430"/>
      <c r="C18" s="440"/>
      <c r="D18" s="441"/>
      <c r="E18" s="572"/>
    </row>
    <row r="19" spans="1:6" s="573" customFormat="1" ht="14.5" x14ac:dyDescent="0.25">
      <c r="A19" s="570" t="s">
        <v>945</v>
      </c>
      <c r="B19" s="367" t="s">
        <v>946</v>
      </c>
      <c r="C19" s="368" t="s">
        <v>14</v>
      </c>
      <c r="D19" s="571">
        <v>70</v>
      </c>
      <c r="E19" s="572"/>
    </row>
    <row r="20" spans="1:6" s="435" customFormat="1" x14ac:dyDescent="0.3">
      <c r="A20" s="436"/>
      <c r="B20" s="430"/>
      <c r="C20" s="440"/>
      <c r="D20" s="441"/>
      <c r="E20" s="572"/>
    </row>
    <row r="21" spans="1:6" s="573" customFormat="1" ht="14.5" x14ac:dyDescent="0.25">
      <c r="A21" s="570" t="s">
        <v>947</v>
      </c>
      <c r="B21" s="367" t="s">
        <v>948</v>
      </c>
      <c r="C21" s="368" t="s">
        <v>14</v>
      </c>
      <c r="D21" s="571">
        <v>10</v>
      </c>
      <c r="E21" s="572"/>
    </row>
    <row r="22" spans="1:6" s="435" customFormat="1" x14ac:dyDescent="0.3">
      <c r="A22" s="436"/>
      <c r="B22" s="430"/>
      <c r="C22" s="440"/>
      <c r="D22" s="441"/>
      <c r="E22" s="442"/>
    </row>
    <row r="23" spans="1:6" ht="37.5" x14ac:dyDescent="0.3">
      <c r="A23" s="443" t="s">
        <v>949</v>
      </c>
      <c r="B23" s="447" t="s">
        <v>950</v>
      </c>
      <c r="C23" s="377" t="s">
        <v>14</v>
      </c>
      <c r="D23" s="377">
        <v>65</v>
      </c>
      <c r="E23" s="448"/>
      <c r="F23" s="404"/>
    </row>
    <row r="24" spans="1:6" s="435" customFormat="1" x14ac:dyDescent="0.3">
      <c r="A24" s="436"/>
      <c r="B24" s="430"/>
      <c r="C24" s="440"/>
      <c r="D24" s="441"/>
      <c r="E24" s="442"/>
    </row>
    <row r="25" spans="1:6" ht="25" x14ac:dyDescent="0.3">
      <c r="A25" s="449" t="s">
        <v>951</v>
      </c>
      <c r="B25" s="290" t="s">
        <v>952</v>
      </c>
      <c r="C25" s="377" t="s">
        <v>14</v>
      </c>
      <c r="D25" s="377">
        <v>15</v>
      </c>
      <c r="E25" s="448"/>
      <c r="F25" s="404"/>
    </row>
    <row r="26" spans="1:6" s="435" customFormat="1" x14ac:dyDescent="0.3">
      <c r="A26" s="436"/>
      <c r="B26" s="430"/>
      <c r="C26" s="440"/>
      <c r="D26" s="441"/>
      <c r="E26" s="448"/>
    </row>
    <row r="27" spans="1:6" ht="25" x14ac:dyDescent="0.3">
      <c r="A27" s="443" t="s">
        <v>953</v>
      </c>
      <c r="B27" s="290" t="s">
        <v>954</v>
      </c>
      <c r="C27" s="377" t="s">
        <v>14</v>
      </c>
      <c r="D27" s="377">
        <v>25</v>
      </c>
      <c r="E27" s="448"/>
      <c r="F27" s="404"/>
    </row>
    <row r="28" spans="1:6" s="435" customFormat="1" x14ac:dyDescent="0.3">
      <c r="A28" s="436"/>
      <c r="B28" s="430"/>
      <c r="C28" s="440"/>
      <c r="D28" s="441"/>
      <c r="E28" s="448"/>
    </row>
    <row r="29" spans="1:6" ht="25" x14ac:dyDescent="0.3">
      <c r="A29" s="449" t="s">
        <v>955</v>
      </c>
      <c r="B29" s="290" t="s">
        <v>956</v>
      </c>
      <c r="C29" s="377" t="s">
        <v>14</v>
      </c>
      <c r="D29" s="377">
        <v>10</v>
      </c>
      <c r="E29" s="448"/>
      <c r="F29" s="404"/>
    </row>
    <row r="30" spans="1:6" s="435" customFormat="1" x14ac:dyDescent="0.3">
      <c r="A30" s="436"/>
      <c r="B30" s="430"/>
      <c r="C30" s="440"/>
      <c r="D30" s="441"/>
      <c r="E30" s="442"/>
    </row>
    <row r="31" spans="1:6" x14ac:dyDescent="0.3">
      <c r="A31" s="575">
        <v>1.2</v>
      </c>
      <c r="B31" s="576" t="s">
        <v>957</v>
      </c>
      <c r="C31" s="377"/>
      <c r="D31" s="377"/>
      <c r="E31" s="448"/>
      <c r="F31" s="404"/>
    </row>
    <row r="32" spans="1:6" s="435" customFormat="1" x14ac:dyDescent="0.3">
      <c r="A32" s="436"/>
      <c r="B32" s="430"/>
      <c r="C32" s="440"/>
      <c r="D32" s="441"/>
      <c r="E32" s="442"/>
    </row>
    <row r="33" spans="1:6" ht="62.5" x14ac:dyDescent="0.3">
      <c r="A33" s="450" t="s">
        <v>958</v>
      </c>
      <c r="B33" s="809" t="s">
        <v>959</v>
      </c>
      <c r="C33" s="452" t="s">
        <v>14</v>
      </c>
      <c r="D33" s="377">
        <v>50</v>
      </c>
      <c r="E33" s="448"/>
      <c r="F33" s="404"/>
    </row>
    <row r="34" spans="1:6" s="435" customFormat="1" x14ac:dyDescent="0.3">
      <c r="A34" s="436"/>
      <c r="B34" s="430"/>
      <c r="C34" s="440"/>
      <c r="D34" s="441"/>
      <c r="E34" s="442"/>
    </row>
    <row r="35" spans="1:6" ht="37.5" x14ac:dyDescent="0.3">
      <c r="A35" s="450" t="s">
        <v>960</v>
      </c>
      <c r="B35" s="451" t="s">
        <v>961</v>
      </c>
      <c r="C35" s="452" t="s">
        <v>15</v>
      </c>
      <c r="D35" s="377">
        <v>70</v>
      </c>
      <c r="E35" s="448"/>
      <c r="F35" s="404"/>
    </row>
    <row r="36" spans="1:6" s="435" customFormat="1" x14ac:dyDescent="0.3">
      <c r="A36" s="436"/>
      <c r="B36" s="430"/>
      <c r="C36" s="440"/>
      <c r="D36" s="441"/>
      <c r="E36" s="442"/>
    </row>
    <row r="37" spans="1:6" ht="15" x14ac:dyDescent="0.3">
      <c r="A37" s="443">
        <v>1.1299999999999999</v>
      </c>
      <c r="B37" s="290" t="s">
        <v>962</v>
      </c>
      <c r="C37" s="377" t="s">
        <v>15</v>
      </c>
      <c r="D37" s="377">
        <v>190</v>
      </c>
      <c r="E37" s="448"/>
      <c r="F37" s="404"/>
    </row>
    <row r="38" spans="1:6" s="435" customFormat="1" x14ac:dyDescent="0.3">
      <c r="A38" s="436">
        <v>2</v>
      </c>
      <c r="B38" s="430" t="s">
        <v>267</v>
      </c>
      <c r="C38" s="440"/>
      <c r="D38" s="377"/>
      <c r="E38" s="454"/>
    </row>
    <row r="39" spans="1:6" s="435" customFormat="1" x14ac:dyDescent="0.3">
      <c r="A39" s="436"/>
      <c r="B39" s="430"/>
      <c r="C39" s="440"/>
      <c r="D39" s="441"/>
      <c r="E39" s="442"/>
    </row>
    <row r="40" spans="1:6" x14ac:dyDescent="0.3">
      <c r="A40" s="443"/>
      <c r="B40" s="578" t="s">
        <v>268</v>
      </c>
      <c r="C40" s="377"/>
      <c r="D40" s="377"/>
      <c r="E40" s="448"/>
      <c r="F40" s="404"/>
    </row>
    <row r="41" spans="1:6" s="435" customFormat="1" x14ac:dyDescent="0.3">
      <c r="A41" s="436"/>
      <c r="B41" s="430"/>
      <c r="C41" s="440"/>
      <c r="D41" s="441"/>
      <c r="E41" s="442"/>
    </row>
    <row r="42" spans="1:6" ht="37.5" x14ac:dyDescent="0.3">
      <c r="A42" s="443">
        <v>2.1</v>
      </c>
      <c r="B42" s="290" t="s">
        <v>964</v>
      </c>
      <c r="C42" s="377" t="s">
        <v>15</v>
      </c>
      <c r="D42" s="377">
        <v>250</v>
      </c>
      <c r="E42" s="448"/>
      <c r="F42" s="404"/>
    </row>
    <row r="43" spans="1:6" s="435" customFormat="1" x14ac:dyDescent="0.3">
      <c r="A43" s="436"/>
      <c r="B43" s="430"/>
      <c r="C43" s="440"/>
      <c r="D43" s="441"/>
      <c r="E43" s="442"/>
    </row>
    <row r="44" spans="1:6" s="435" customFormat="1" ht="13.5" thickBot="1" x14ac:dyDescent="0.35">
      <c r="A44" s="1926" t="s">
        <v>963</v>
      </c>
      <c r="B44" s="1927"/>
      <c r="C44" s="1927"/>
      <c r="D44" s="1927"/>
      <c r="E44" s="1928"/>
    </row>
    <row r="45" spans="1:6" ht="26" x14ac:dyDescent="0.3">
      <c r="A45" s="443"/>
      <c r="B45" s="455" t="s">
        <v>726</v>
      </c>
      <c r="C45" s="377"/>
      <c r="D45" s="377"/>
      <c r="E45" s="445"/>
      <c r="F45" s="404"/>
    </row>
    <row r="46" spans="1:6" s="435" customFormat="1" x14ac:dyDescent="0.3">
      <c r="A46" s="436"/>
      <c r="B46" s="430"/>
      <c r="C46" s="440"/>
      <c r="D46" s="441"/>
      <c r="E46" s="442"/>
    </row>
    <row r="47" spans="1:6" s="573" customFormat="1" ht="14.5" x14ac:dyDescent="0.25">
      <c r="A47" s="570">
        <v>2.2000000000000002</v>
      </c>
      <c r="B47" s="367" t="s">
        <v>965</v>
      </c>
      <c r="C47" s="368" t="s">
        <v>14</v>
      </c>
      <c r="D47" s="571">
        <v>6</v>
      </c>
      <c r="E47" s="572"/>
    </row>
    <row r="48" spans="1:6" s="435" customFormat="1" x14ac:dyDescent="0.3">
      <c r="A48" s="436"/>
      <c r="B48" s="430"/>
      <c r="C48" s="440"/>
      <c r="D48" s="441"/>
      <c r="E48" s="442"/>
    </row>
    <row r="49" spans="1:5" s="573" customFormat="1" ht="14.5" x14ac:dyDescent="0.25">
      <c r="A49" s="570">
        <v>2.2999999999999998</v>
      </c>
      <c r="B49" s="367" t="s">
        <v>966</v>
      </c>
      <c r="C49" s="368" t="s">
        <v>14</v>
      </c>
      <c r="D49" s="571">
        <v>58</v>
      </c>
      <c r="E49" s="572"/>
    </row>
    <row r="50" spans="1:5" s="435" customFormat="1" x14ac:dyDescent="0.3">
      <c r="A50" s="436"/>
      <c r="B50" s="430"/>
      <c r="C50" s="440"/>
      <c r="D50" s="441"/>
      <c r="E50" s="442"/>
    </row>
    <row r="51" spans="1:5" s="573" customFormat="1" ht="14.5" x14ac:dyDescent="0.25">
      <c r="A51" s="570">
        <v>2.4</v>
      </c>
      <c r="B51" s="367" t="s">
        <v>967</v>
      </c>
      <c r="C51" s="368" t="s">
        <v>14</v>
      </c>
      <c r="D51" s="571">
        <v>4</v>
      </c>
      <c r="E51" s="572"/>
    </row>
    <row r="52" spans="1:5" s="435" customFormat="1" x14ac:dyDescent="0.3">
      <c r="A52" s="436"/>
      <c r="B52" s="430"/>
      <c r="C52" s="440"/>
      <c r="D52" s="441"/>
      <c r="E52" s="442"/>
    </row>
    <row r="53" spans="1:5" s="573" customFormat="1" ht="14.5" x14ac:dyDescent="0.25">
      <c r="A53" s="570">
        <v>2.5</v>
      </c>
      <c r="B53" s="367" t="s">
        <v>968</v>
      </c>
      <c r="C53" s="368" t="s">
        <v>14</v>
      </c>
      <c r="D53" s="571">
        <v>4</v>
      </c>
      <c r="E53" s="572"/>
    </row>
    <row r="54" spans="1:5" s="435" customFormat="1" x14ac:dyDescent="0.3">
      <c r="A54" s="436"/>
      <c r="B54" s="430"/>
      <c r="C54" s="440"/>
      <c r="D54" s="441"/>
      <c r="E54" s="442"/>
    </row>
    <row r="55" spans="1:5" s="573" customFormat="1" ht="14.5" x14ac:dyDescent="0.25">
      <c r="A55" s="570">
        <v>2.6</v>
      </c>
      <c r="B55" s="367" t="s">
        <v>969</v>
      </c>
      <c r="C55" s="368" t="s">
        <v>14</v>
      </c>
      <c r="D55" s="571">
        <v>2</v>
      </c>
      <c r="E55" s="572"/>
    </row>
    <row r="56" spans="1:5" s="435" customFormat="1" x14ac:dyDescent="0.3">
      <c r="A56" s="436"/>
      <c r="B56" s="430"/>
      <c r="C56" s="440"/>
      <c r="D56" s="441"/>
      <c r="E56" s="442"/>
    </row>
    <row r="57" spans="1:5" s="573" customFormat="1" ht="14.5" x14ac:dyDescent="0.25">
      <c r="A57" s="570">
        <v>2.7</v>
      </c>
      <c r="B57" s="367" t="s">
        <v>970</v>
      </c>
      <c r="C57" s="368" t="s">
        <v>14</v>
      </c>
      <c r="D57" s="571">
        <v>2</v>
      </c>
      <c r="E57" s="572"/>
    </row>
    <row r="58" spans="1:5" s="435" customFormat="1" x14ac:dyDescent="0.3">
      <c r="A58" s="436"/>
      <c r="B58" s="430"/>
      <c r="C58" s="440"/>
      <c r="D58" s="441"/>
      <c r="E58" s="442"/>
    </row>
    <row r="59" spans="1:5" s="573" customFormat="1" ht="14.5" x14ac:dyDescent="0.25">
      <c r="A59" s="570">
        <v>2.8</v>
      </c>
      <c r="B59" s="367" t="s">
        <v>971</v>
      </c>
      <c r="C59" s="368" t="s">
        <v>14</v>
      </c>
      <c r="D59" s="571">
        <v>7</v>
      </c>
      <c r="E59" s="572"/>
    </row>
    <row r="60" spans="1:5" s="435" customFormat="1" x14ac:dyDescent="0.3">
      <c r="A60" s="436"/>
      <c r="B60" s="430"/>
      <c r="C60" s="440"/>
      <c r="D60" s="441"/>
      <c r="E60" s="442"/>
    </row>
    <row r="61" spans="1:5" s="573" customFormat="1" ht="14.5" x14ac:dyDescent="0.25">
      <c r="A61" s="570">
        <v>2.9</v>
      </c>
      <c r="B61" s="367" t="s">
        <v>972</v>
      </c>
      <c r="C61" s="368" t="s">
        <v>14</v>
      </c>
      <c r="D61" s="571">
        <v>56</v>
      </c>
      <c r="E61" s="572"/>
    </row>
    <row r="62" spans="1:5" s="435" customFormat="1" x14ac:dyDescent="0.3">
      <c r="A62" s="436"/>
      <c r="B62" s="430"/>
      <c r="C62" s="440"/>
      <c r="D62" s="441"/>
      <c r="E62" s="442"/>
    </row>
    <row r="63" spans="1:5" s="573" customFormat="1" ht="14.5" x14ac:dyDescent="0.25">
      <c r="A63" s="574">
        <v>2.1</v>
      </c>
      <c r="B63" s="367" t="s">
        <v>973</v>
      </c>
      <c r="C63" s="368" t="s">
        <v>14</v>
      </c>
      <c r="D63" s="571">
        <v>2</v>
      </c>
      <c r="E63" s="572"/>
    </row>
    <row r="64" spans="1:5" s="435" customFormat="1" x14ac:dyDescent="0.3">
      <c r="A64" s="436"/>
      <c r="B64" s="430"/>
      <c r="C64" s="440"/>
      <c r="D64" s="441"/>
      <c r="E64" s="442"/>
    </row>
    <row r="65" spans="1:6" s="573" customFormat="1" ht="14.5" x14ac:dyDescent="0.25">
      <c r="A65" s="570">
        <v>2.11</v>
      </c>
      <c r="B65" s="367" t="s">
        <v>974</v>
      </c>
      <c r="C65" s="368" t="s">
        <v>14</v>
      </c>
      <c r="D65" s="571">
        <v>4</v>
      </c>
      <c r="E65" s="572"/>
    </row>
    <row r="66" spans="1:6" s="435" customFormat="1" x14ac:dyDescent="0.3">
      <c r="A66" s="436"/>
      <c r="B66" s="430"/>
      <c r="C66" s="440"/>
      <c r="D66" s="441"/>
      <c r="E66" s="442"/>
    </row>
    <row r="67" spans="1:6" s="573" customFormat="1" ht="14.5" x14ac:dyDescent="0.25">
      <c r="A67" s="570">
        <v>2.12</v>
      </c>
      <c r="B67" s="367" t="s">
        <v>975</v>
      </c>
      <c r="C67" s="368" t="s">
        <v>14</v>
      </c>
      <c r="D67" s="571">
        <v>3</v>
      </c>
      <c r="E67" s="810"/>
    </row>
    <row r="68" spans="1:6" s="435" customFormat="1" x14ac:dyDescent="0.3">
      <c r="A68" s="436"/>
      <c r="B68" s="430"/>
      <c r="C68" s="440"/>
      <c r="D68" s="441"/>
      <c r="E68" s="442"/>
    </row>
    <row r="69" spans="1:6" s="573" customFormat="1" ht="14.5" x14ac:dyDescent="0.25">
      <c r="A69" s="570">
        <v>2.13</v>
      </c>
      <c r="B69" s="367" t="s">
        <v>976</v>
      </c>
      <c r="C69" s="368" t="s">
        <v>14</v>
      </c>
      <c r="D69" s="571">
        <v>1</v>
      </c>
      <c r="E69" s="572"/>
    </row>
    <row r="70" spans="1:6" s="435" customFormat="1" x14ac:dyDescent="0.3">
      <c r="A70" s="436"/>
      <c r="B70" s="430"/>
      <c r="C70" s="440"/>
      <c r="D70" s="441"/>
      <c r="E70" s="442"/>
    </row>
    <row r="71" spans="1:6" s="573" customFormat="1" x14ac:dyDescent="0.25">
      <c r="A71" s="570">
        <v>2.14</v>
      </c>
      <c r="B71" s="367" t="s">
        <v>977</v>
      </c>
      <c r="C71" s="368" t="s">
        <v>390</v>
      </c>
      <c r="D71" s="571">
        <v>2</v>
      </c>
      <c r="E71" s="572"/>
    </row>
    <row r="72" spans="1:6" s="435" customFormat="1" x14ac:dyDescent="0.3">
      <c r="A72" s="436"/>
      <c r="B72" s="430"/>
      <c r="C72" s="440"/>
      <c r="D72" s="441"/>
      <c r="E72" s="442"/>
    </row>
    <row r="73" spans="1:6" s="435" customFormat="1" x14ac:dyDescent="0.3">
      <c r="A73" s="568">
        <v>3</v>
      </c>
      <c r="B73" s="569" t="s">
        <v>292</v>
      </c>
      <c r="C73" s="440"/>
      <c r="D73" s="377"/>
      <c r="E73" s="454"/>
    </row>
    <row r="74" spans="1:6" s="435" customFormat="1" x14ac:dyDescent="0.3">
      <c r="A74" s="436"/>
      <c r="B74" s="430"/>
      <c r="C74" s="440"/>
      <c r="D74" s="441"/>
      <c r="E74" s="442"/>
    </row>
    <row r="75" spans="1:6" ht="39" x14ac:dyDescent="0.3">
      <c r="A75" s="443"/>
      <c r="B75" s="446" t="s">
        <v>730</v>
      </c>
      <c r="C75" s="377"/>
      <c r="D75" s="377"/>
      <c r="E75" s="448"/>
      <c r="F75" s="404"/>
    </row>
    <row r="76" spans="1:6" s="435" customFormat="1" x14ac:dyDescent="0.3">
      <c r="A76" s="436"/>
      <c r="B76" s="430"/>
      <c r="C76" s="440"/>
      <c r="D76" s="441"/>
      <c r="E76" s="442"/>
    </row>
    <row r="77" spans="1:6" s="573" customFormat="1" x14ac:dyDescent="0.25">
      <c r="A77" s="570">
        <v>3.1</v>
      </c>
      <c r="B77" s="367" t="s">
        <v>978</v>
      </c>
      <c r="C77" s="368" t="s">
        <v>69</v>
      </c>
      <c r="D77" s="571">
        <v>17280</v>
      </c>
      <c r="E77" s="572"/>
    </row>
    <row r="78" spans="1:6" s="435" customFormat="1" x14ac:dyDescent="0.3">
      <c r="A78" s="436"/>
      <c r="B78" s="430"/>
      <c r="C78" s="440"/>
      <c r="D78" s="441"/>
      <c r="E78" s="442"/>
    </row>
    <row r="79" spans="1:6" s="435" customFormat="1" x14ac:dyDescent="0.3">
      <c r="A79" s="436">
        <v>4</v>
      </c>
      <c r="B79" s="430" t="s">
        <v>295</v>
      </c>
      <c r="C79" s="440"/>
      <c r="D79" s="441"/>
      <c r="E79" s="442"/>
    </row>
    <row r="80" spans="1:6" s="435" customFormat="1" x14ac:dyDescent="0.3">
      <c r="A80" s="436"/>
      <c r="B80" s="430"/>
      <c r="C80" s="440"/>
      <c r="D80" s="441"/>
      <c r="E80" s="442"/>
    </row>
    <row r="81" spans="1:6" ht="25" x14ac:dyDescent="0.3">
      <c r="A81" s="443"/>
      <c r="B81" s="290" t="s">
        <v>979</v>
      </c>
      <c r="C81" s="377"/>
      <c r="D81" s="377"/>
      <c r="E81" s="448"/>
      <c r="F81" s="404"/>
    </row>
    <row r="82" spans="1:6" s="435" customFormat="1" x14ac:dyDescent="0.3">
      <c r="A82" s="436"/>
      <c r="B82" s="430"/>
      <c r="C82" s="440"/>
      <c r="D82" s="441"/>
      <c r="E82" s="442"/>
    </row>
    <row r="83" spans="1:6" x14ac:dyDescent="0.3">
      <c r="A83" s="443"/>
      <c r="B83" s="579" t="s">
        <v>980</v>
      </c>
      <c r="C83" s="377"/>
      <c r="D83" s="377"/>
      <c r="E83" s="448"/>
      <c r="F83" s="404"/>
    </row>
    <row r="84" spans="1:6" s="435" customFormat="1" x14ac:dyDescent="0.3">
      <c r="A84" s="436"/>
      <c r="B84" s="430"/>
      <c r="C84" s="440"/>
      <c r="D84" s="441"/>
      <c r="E84" s="442"/>
    </row>
    <row r="85" spans="1:6" s="573" customFormat="1" x14ac:dyDescent="0.25">
      <c r="A85" s="570">
        <v>4.0999999999999996</v>
      </c>
      <c r="B85" s="367" t="s">
        <v>981</v>
      </c>
      <c r="C85" s="368" t="s">
        <v>21</v>
      </c>
      <c r="D85" s="571">
        <v>96</v>
      </c>
      <c r="E85" s="572"/>
    </row>
    <row r="86" spans="1:6" s="435" customFormat="1" x14ac:dyDescent="0.3">
      <c r="A86" s="436"/>
      <c r="B86" s="430"/>
      <c r="C86" s="440"/>
      <c r="D86" s="441"/>
      <c r="E86" s="442"/>
    </row>
    <row r="87" spans="1:6" s="573" customFormat="1" ht="14.5" x14ac:dyDescent="0.25">
      <c r="A87" s="570">
        <v>4.2</v>
      </c>
      <c r="B87" s="367" t="s">
        <v>982</v>
      </c>
      <c r="C87" s="368" t="s">
        <v>15</v>
      </c>
      <c r="D87" s="571">
        <v>156</v>
      </c>
      <c r="E87" s="572"/>
    </row>
    <row r="88" spans="1:6" s="435" customFormat="1" x14ac:dyDescent="0.3">
      <c r="A88" s="436"/>
      <c r="B88" s="430"/>
      <c r="C88" s="440"/>
      <c r="D88" s="441"/>
      <c r="E88" s="442"/>
    </row>
    <row r="89" spans="1:6" x14ac:dyDescent="0.3">
      <c r="A89" s="443"/>
      <c r="B89" s="579" t="s">
        <v>983</v>
      </c>
      <c r="C89" s="377"/>
      <c r="D89" s="377"/>
      <c r="E89" s="448"/>
      <c r="F89" s="404"/>
    </row>
    <row r="90" spans="1:6" s="435" customFormat="1" x14ac:dyDescent="0.3">
      <c r="A90" s="436"/>
      <c r="B90" s="430"/>
      <c r="C90" s="440"/>
      <c r="D90" s="441"/>
      <c r="E90" s="442"/>
    </row>
    <row r="91" spans="1:6" s="573" customFormat="1" x14ac:dyDescent="0.25">
      <c r="A91" s="570">
        <v>4.3</v>
      </c>
      <c r="B91" s="367" t="s">
        <v>984</v>
      </c>
      <c r="C91" s="368" t="s">
        <v>21</v>
      </c>
      <c r="D91" s="571">
        <v>81</v>
      </c>
      <c r="E91" s="572"/>
    </row>
    <row r="92" spans="1:6" s="435" customFormat="1" x14ac:dyDescent="0.3">
      <c r="A92" s="436"/>
      <c r="B92" s="430"/>
      <c r="C92" s="440"/>
      <c r="D92" s="441"/>
      <c r="E92" s="442"/>
    </row>
    <row r="93" spans="1:6" s="573" customFormat="1" ht="14.5" x14ac:dyDescent="0.25">
      <c r="A93" s="570">
        <v>4.4000000000000004</v>
      </c>
      <c r="B93" s="367" t="s">
        <v>985</v>
      </c>
      <c r="C93" s="368" t="s">
        <v>15</v>
      </c>
      <c r="D93" s="571">
        <v>210</v>
      </c>
      <c r="E93" s="572"/>
    </row>
    <row r="94" spans="1:6" s="435" customFormat="1" x14ac:dyDescent="0.3">
      <c r="A94" s="436"/>
      <c r="B94" s="430"/>
      <c r="C94" s="440"/>
      <c r="D94" s="441"/>
      <c r="E94" s="442"/>
    </row>
    <row r="95" spans="1:6" s="573" customFormat="1" x14ac:dyDescent="0.25">
      <c r="A95" s="570">
        <v>4.5</v>
      </c>
      <c r="B95" s="367" t="s">
        <v>986</v>
      </c>
      <c r="C95" s="368" t="s">
        <v>21</v>
      </c>
      <c r="D95" s="571">
        <v>95</v>
      </c>
      <c r="E95" s="572"/>
    </row>
    <row r="96" spans="1:6" s="435" customFormat="1" x14ac:dyDescent="0.3">
      <c r="A96" s="436"/>
      <c r="B96" s="430"/>
      <c r="C96" s="440"/>
      <c r="D96" s="441"/>
      <c r="E96" s="442"/>
    </row>
    <row r="97" spans="1:6" s="435" customFormat="1" ht="13.5" thickBot="1" x14ac:dyDescent="0.35">
      <c r="A97" s="1926" t="s">
        <v>963</v>
      </c>
      <c r="B97" s="1927"/>
      <c r="C97" s="1927"/>
      <c r="D97" s="1927"/>
      <c r="E97" s="1928"/>
    </row>
    <row r="98" spans="1:6" s="573" customFormat="1" x14ac:dyDescent="0.25">
      <c r="A98" s="570">
        <v>4.5999999999999996</v>
      </c>
      <c r="B98" s="367" t="s">
        <v>987</v>
      </c>
      <c r="C98" s="368" t="s">
        <v>21</v>
      </c>
      <c r="D98" s="571">
        <v>48</v>
      </c>
      <c r="E98" s="572"/>
    </row>
    <row r="99" spans="1:6" s="435" customFormat="1" x14ac:dyDescent="0.3">
      <c r="A99" s="436"/>
      <c r="B99" s="430"/>
      <c r="C99" s="440"/>
      <c r="D99" s="441"/>
      <c r="E99" s="442"/>
    </row>
    <row r="100" spans="1:6" s="573" customFormat="1" x14ac:dyDescent="0.25">
      <c r="A100" s="570">
        <v>4.7</v>
      </c>
      <c r="B100" s="367" t="s">
        <v>988</v>
      </c>
      <c r="C100" s="368" t="s">
        <v>21</v>
      </c>
      <c r="D100" s="571">
        <v>15</v>
      </c>
      <c r="E100" s="572"/>
    </row>
    <row r="101" spans="1:6" s="435" customFormat="1" x14ac:dyDescent="0.3">
      <c r="A101" s="436"/>
      <c r="B101" s="430"/>
      <c r="C101" s="440"/>
      <c r="D101" s="441"/>
      <c r="E101" s="442"/>
    </row>
    <row r="102" spans="1:6" s="573" customFormat="1" x14ac:dyDescent="0.25">
      <c r="A102" s="570">
        <v>4.8</v>
      </c>
      <c r="B102" s="367" t="s">
        <v>989</v>
      </c>
      <c r="C102" s="368" t="s">
        <v>21</v>
      </c>
      <c r="D102" s="571">
        <v>15</v>
      </c>
      <c r="E102" s="572"/>
    </row>
    <row r="103" spans="1:6" s="435" customFormat="1" x14ac:dyDescent="0.3">
      <c r="A103" s="436"/>
      <c r="B103" s="430"/>
      <c r="C103" s="440"/>
      <c r="D103" s="441"/>
      <c r="E103" s="442"/>
    </row>
    <row r="104" spans="1:6" s="573" customFormat="1" ht="14.5" x14ac:dyDescent="0.25">
      <c r="A104" s="570">
        <v>4.9000000000000004</v>
      </c>
      <c r="B104" s="367" t="s">
        <v>990</v>
      </c>
      <c r="C104" s="368" t="s">
        <v>15</v>
      </c>
      <c r="D104" s="571">
        <v>16</v>
      </c>
      <c r="E104" s="572"/>
    </row>
    <row r="105" spans="1:6" s="435" customFormat="1" x14ac:dyDescent="0.3">
      <c r="A105" s="436"/>
      <c r="B105" s="430"/>
      <c r="C105" s="440"/>
      <c r="D105" s="441"/>
      <c r="E105" s="442"/>
    </row>
    <row r="106" spans="1:6" s="573" customFormat="1" x14ac:dyDescent="0.25">
      <c r="A106" s="574">
        <v>4.0999999999999996</v>
      </c>
      <c r="B106" s="367" t="s">
        <v>991</v>
      </c>
      <c r="C106" s="368" t="s">
        <v>21</v>
      </c>
      <c r="D106" s="571">
        <v>6</v>
      </c>
      <c r="E106" s="572"/>
    </row>
    <row r="107" spans="1:6" s="435" customFormat="1" x14ac:dyDescent="0.3">
      <c r="A107" s="436"/>
      <c r="B107" s="430"/>
      <c r="C107" s="440"/>
      <c r="D107" s="441"/>
      <c r="E107" s="442"/>
    </row>
    <row r="108" spans="1:6" x14ac:dyDescent="0.3">
      <c r="A108" s="443"/>
      <c r="B108" s="578" t="s">
        <v>992</v>
      </c>
      <c r="C108" s="377"/>
      <c r="D108" s="377"/>
      <c r="E108" s="448"/>
      <c r="F108" s="404"/>
    </row>
    <row r="109" spans="1:6" s="435" customFormat="1" x14ac:dyDescent="0.3">
      <c r="A109" s="436"/>
      <c r="B109" s="430"/>
      <c r="C109" s="440"/>
      <c r="D109" s="441"/>
      <c r="E109" s="442"/>
    </row>
    <row r="110" spans="1:6" ht="37.5" x14ac:dyDescent="0.3">
      <c r="A110" s="456">
        <v>4.1100000000000003</v>
      </c>
      <c r="B110" s="375" t="s">
        <v>993</v>
      </c>
      <c r="C110" s="377" t="s">
        <v>12</v>
      </c>
      <c r="D110" s="377">
        <v>3</v>
      </c>
      <c r="E110" s="459"/>
      <c r="F110" s="404"/>
    </row>
    <row r="111" spans="1:6" s="435" customFormat="1" x14ac:dyDescent="0.3">
      <c r="A111" s="436"/>
      <c r="B111" s="430"/>
      <c r="C111" s="440"/>
      <c r="D111" s="441"/>
      <c r="E111" s="442"/>
    </row>
    <row r="112" spans="1:6" ht="37.5" x14ac:dyDescent="0.3">
      <c r="A112" s="456">
        <v>4.12</v>
      </c>
      <c r="B112" s="375" t="s">
        <v>994</v>
      </c>
      <c r="C112" s="377" t="s">
        <v>12</v>
      </c>
      <c r="D112" s="377">
        <v>1</v>
      </c>
      <c r="E112" s="459"/>
      <c r="F112" s="404"/>
    </row>
    <row r="113" spans="1:6" s="435" customFormat="1" x14ac:dyDescent="0.3">
      <c r="A113" s="436"/>
      <c r="B113" s="430"/>
      <c r="C113" s="440"/>
      <c r="D113" s="441"/>
      <c r="E113" s="442"/>
    </row>
    <row r="114" spans="1:6" ht="25" x14ac:dyDescent="0.3">
      <c r="A114" s="456">
        <v>4.13</v>
      </c>
      <c r="B114" s="290" t="s">
        <v>995</v>
      </c>
      <c r="C114" s="377" t="s">
        <v>12</v>
      </c>
      <c r="D114" s="377">
        <v>2</v>
      </c>
      <c r="E114" s="459"/>
      <c r="F114" s="404"/>
    </row>
    <row r="115" spans="1:6" s="435" customFormat="1" x14ac:dyDescent="0.3">
      <c r="A115" s="436"/>
      <c r="B115" s="430"/>
      <c r="C115" s="440"/>
      <c r="D115" s="441"/>
      <c r="E115" s="442"/>
    </row>
    <row r="116" spans="1:6" x14ac:dyDescent="0.3">
      <c r="A116" s="577">
        <v>5</v>
      </c>
      <c r="B116" s="569" t="s">
        <v>118</v>
      </c>
      <c r="C116" s="377"/>
      <c r="D116" s="377"/>
      <c r="E116" s="448"/>
      <c r="F116" s="404"/>
    </row>
    <row r="117" spans="1:6" s="435" customFormat="1" x14ac:dyDescent="0.3">
      <c r="A117" s="436"/>
      <c r="B117" s="430"/>
      <c r="C117" s="440"/>
      <c r="D117" s="441"/>
      <c r="E117" s="442"/>
    </row>
    <row r="118" spans="1:6" ht="39" x14ac:dyDescent="0.3">
      <c r="A118" s="460"/>
      <c r="B118" s="20" t="s">
        <v>996</v>
      </c>
      <c r="C118" s="377"/>
      <c r="D118" s="377"/>
      <c r="E118" s="448"/>
      <c r="F118" s="404"/>
    </row>
    <row r="119" spans="1:6" s="435" customFormat="1" x14ac:dyDescent="0.3">
      <c r="A119" s="436"/>
      <c r="B119" s="430"/>
      <c r="C119" s="440"/>
      <c r="D119" s="441"/>
      <c r="E119" s="442"/>
    </row>
    <row r="120" spans="1:6" s="573" customFormat="1" x14ac:dyDescent="0.25">
      <c r="A120" s="570">
        <v>5.0999999999999996</v>
      </c>
      <c r="B120" s="367" t="s">
        <v>997</v>
      </c>
      <c r="C120" s="368" t="s">
        <v>390</v>
      </c>
      <c r="D120" s="571">
        <v>20</v>
      </c>
      <c r="E120" s="572"/>
    </row>
    <row r="121" spans="1:6" s="435" customFormat="1" x14ac:dyDescent="0.3">
      <c r="A121" s="436"/>
      <c r="B121" s="430"/>
      <c r="C121" s="440"/>
      <c r="D121" s="441"/>
      <c r="E121" s="442"/>
    </row>
    <row r="122" spans="1:6" x14ac:dyDescent="0.3">
      <c r="A122" s="568">
        <v>6</v>
      </c>
      <c r="B122" s="569" t="s">
        <v>998</v>
      </c>
      <c r="C122" s="440"/>
      <c r="D122" s="377"/>
      <c r="E122" s="448"/>
      <c r="F122" s="404"/>
    </row>
    <row r="123" spans="1:6" s="435" customFormat="1" x14ac:dyDescent="0.3">
      <c r="A123" s="436"/>
      <c r="B123" s="430"/>
      <c r="C123" s="440"/>
      <c r="D123" s="441"/>
      <c r="E123" s="442"/>
    </row>
    <row r="124" spans="1:6" s="435" customFormat="1" ht="37.5" x14ac:dyDescent="0.3">
      <c r="A124" s="443">
        <v>6.1</v>
      </c>
      <c r="B124" s="290" t="s">
        <v>999</v>
      </c>
      <c r="C124" s="377" t="s">
        <v>12</v>
      </c>
      <c r="D124" s="377">
        <v>750</v>
      </c>
      <c r="E124" s="459"/>
    </row>
    <row r="125" spans="1:6" s="435" customFormat="1" x14ac:dyDescent="0.3">
      <c r="A125" s="436"/>
      <c r="B125" s="430"/>
      <c r="C125" s="440"/>
      <c r="D125" s="441"/>
      <c r="E125" s="442"/>
    </row>
    <row r="126" spans="1:6" x14ac:dyDescent="0.3">
      <c r="A126" s="568">
        <v>7</v>
      </c>
      <c r="B126" s="569" t="s">
        <v>334</v>
      </c>
      <c r="C126" s="461"/>
      <c r="D126" s="462"/>
      <c r="E126" s="448"/>
      <c r="F126" s="404"/>
    </row>
    <row r="127" spans="1:6" s="435" customFormat="1" x14ac:dyDescent="0.3">
      <c r="A127" s="436"/>
      <c r="B127" s="430"/>
      <c r="C127" s="440"/>
      <c r="D127" s="441"/>
      <c r="E127" s="442"/>
    </row>
    <row r="128" spans="1:6" ht="50" x14ac:dyDescent="0.3">
      <c r="A128" s="436"/>
      <c r="B128" s="89" t="s">
        <v>1000</v>
      </c>
      <c r="C128" s="461"/>
      <c r="D128" s="462"/>
      <c r="E128" s="448"/>
      <c r="F128" s="404"/>
    </row>
    <row r="129" spans="1:6" x14ac:dyDescent="0.3">
      <c r="A129" s="457"/>
      <c r="B129" s="458"/>
      <c r="C129" s="461"/>
      <c r="D129" s="462"/>
      <c r="E129" s="448"/>
      <c r="F129" s="404"/>
    </row>
    <row r="130" spans="1:6" ht="25" x14ac:dyDescent="0.3">
      <c r="A130" s="443">
        <v>7.1</v>
      </c>
      <c r="B130" s="89" t="s">
        <v>336</v>
      </c>
      <c r="C130" s="95" t="s">
        <v>21</v>
      </c>
      <c r="D130" s="377">
        <v>70</v>
      </c>
      <c r="E130" s="448"/>
      <c r="F130" s="404"/>
    </row>
    <row r="131" spans="1:6" s="435" customFormat="1" x14ac:dyDescent="0.3">
      <c r="A131" s="436"/>
      <c r="B131" s="430"/>
      <c r="C131" s="440"/>
      <c r="D131" s="441"/>
      <c r="E131" s="442"/>
    </row>
    <row r="132" spans="1:6" x14ac:dyDescent="0.3">
      <c r="A132" s="568">
        <v>8</v>
      </c>
      <c r="B132" s="569" t="s">
        <v>1001</v>
      </c>
      <c r="C132" s="440"/>
      <c r="D132" s="377"/>
      <c r="E132" s="463"/>
      <c r="F132" s="404"/>
    </row>
    <row r="133" spans="1:6" s="435" customFormat="1" x14ac:dyDescent="0.3">
      <c r="A133" s="436"/>
      <c r="B133" s="430"/>
      <c r="C133" s="440"/>
      <c r="D133" s="441"/>
      <c r="E133" s="442"/>
    </row>
    <row r="134" spans="1:6" ht="39" x14ac:dyDescent="0.3">
      <c r="A134" s="443"/>
      <c r="B134" s="430" t="s">
        <v>1002</v>
      </c>
      <c r="C134" s="377"/>
      <c r="D134" s="377"/>
      <c r="E134" s="463"/>
      <c r="F134" s="404"/>
    </row>
    <row r="135" spans="1:6" x14ac:dyDescent="0.3">
      <c r="A135" s="443"/>
      <c r="B135" s="430" t="s">
        <v>1003</v>
      </c>
      <c r="C135" s="377"/>
      <c r="D135" s="377"/>
      <c r="E135" s="463"/>
      <c r="F135" s="404"/>
    </row>
    <row r="136" spans="1:6" s="435" customFormat="1" x14ac:dyDescent="0.3">
      <c r="A136" s="436"/>
      <c r="B136" s="430"/>
      <c r="C136" s="440"/>
      <c r="D136" s="441"/>
      <c r="E136" s="442"/>
    </row>
    <row r="137" spans="1:6" s="573" customFormat="1" x14ac:dyDescent="0.25">
      <c r="A137" s="570">
        <v>8.1</v>
      </c>
      <c r="B137" s="367" t="s">
        <v>1004</v>
      </c>
      <c r="C137" s="368" t="s">
        <v>12</v>
      </c>
      <c r="D137" s="571">
        <v>1</v>
      </c>
      <c r="E137" s="572"/>
    </row>
    <row r="138" spans="1:6" s="435" customFormat="1" x14ac:dyDescent="0.3">
      <c r="A138" s="436"/>
      <c r="B138" s="430"/>
      <c r="C138" s="440"/>
      <c r="D138" s="441"/>
      <c r="E138" s="442"/>
    </row>
    <row r="139" spans="1:6" s="435" customFormat="1" ht="13.5" thickBot="1" x14ac:dyDescent="0.35">
      <c r="A139" s="1926" t="s">
        <v>963</v>
      </c>
      <c r="B139" s="1927"/>
      <c r="C139" s="1927"/>
      <c r="D139" s="1927"/>
      <c r="E139" s="1928"/>
    </row>
    <row r="140" spans="1:6" x14ac:dyDescent="0.3">
      <c r="A140" s="443"/>
      <c r="B140" s="430" t="s">
        <v>1005</v>
      </c>
      <c r="C140" s="377"/>
      <c r="D140" s="377"/>
      <c r="E140" s="463"/>
      <c r="F140" s="404"/>
    </row>
    <row r="141" spans="1:6" s="435" customFormat="1" x14ac:dyDescent="0.3">
      <c r="A141" s="436"/>
      <c r="B141" s="430"/>
      <c r="C141" s="440"/>
      <c r="D141" s="441"/>
      <c r="E141" s="442"/>
    </row>
    <row r="142" spans="1:6" ht="25" x14ac:dyDescent="0.3">
      <c r="A142" s="443">
        <v>8.1999999999999993</v>
      </c>
      <c r="B142" s="290" t="s">
        <v>1006</v>
      </c>
      <c r="C142" s="377" t="s">
        <v>12</v>
      </c>
      <c r="D142" s="377">
        <v>6</v>
      </c>
      <c r="E142" s="463"/>
      <c r="F142" s="404"/>
    </row>
    <row r="143" spans="1:6" s="435" customFormat="1" x14ac:dyDescent="0.3">
      <c r="A143" s="436"/>
      <c r="B143" s="430"/>
      <c r="C143" s="440"/>
      <c r="D143" s="441"/>
      <c r="E143" s="442"/>
    </row>
    <row r="144" spans="1:6" ht="26" x14ac:dyDescent="0.3">
      <c r="A144" s="443"/>
      <c r="B144" s="430" t="s">
        <v>1007</v>
      </c>
      <c r="C144" s="377"/>
      <c r="D144" s="377"/>
      <c r="E144" s="448"/>
      <c r="F144" s="404"/>
    </row>
    <row r="145" spans="1:6" s="435" customFormat="1" x14ac:dyDescent="0.3">
      <c r="A145" s="436"/>
      <c r="B145" s="430"/>
      <c r="C145" s="440"/>
      <c r="D145" s="441"/>
      <c r="E145" s="442"/>
    </row>
    <row r="146" spans="1:6" s="573" customFormat="1" x14ac:dyDescent="0.25">
      <c r="A146" s="570">
        <v>8.3000000000000007</v>
      </c>
      <c r="B146" s="367" t="s">
        <v>1004</v>
      </c>
      <c r="C146" s="368" t="s">
        <v>12</v>
      </c>
      <c r="D146" s="571">
        <v>1</v>
      </c>
      <c r="E146" s="572"/>
    </row>
    <row r="147" spans="1:6" s="435" customFormat="1" x14ac:dyDescent="0.3">
      <c r="A147" s="436"/>
      <c r="B147" s="430"/>
      <c r="C147" s="440"/>
      <c r="D147" s="441"/>
      <c r="E147" s="442"/>
    </row>
    <row r="148" spans="1:6" s="573" customFormat="1" x14ac:dyDescent="0.25">
      <c r="A148" s="570">
        <v>8.4</v>
      </c>
      <c r="B148" s="367" t="s">
        <v>1008</v>
      </c>
      <c r="C148" s="368" t="s">
        <v>1009</v>
      </c>
      <c r="D148" s="571">
        <v>7</v>
      </c>
      <c r="E148" s="572"/>
    </row>
    <row r="149" spans="1:6" s="435" customFormat="1" x14ac:dyDescent="0.3">
      <c r="A149" s="436"/>
      <c r="B149" s="430"/>
      <c r="C149" s="440"/>
      <c r="D149" s="441"/>
      <c r="E149" s="442"/>
    </row>
    <row r="150" spans="1:6" x14ac:dyDescent="0.3">
      <c r="A150" s="568">
        <v>9</v>
      </c>
      <c r="B150" s="569" t="s">
        <v>340</v>
      </c>
      <c r="C150" s="377"/>
      <c r="D150" s="377"/>
      <c r="E150" s="463"/>
      <c r="F150" s="404"/>
    </row>
    <row r="151" spans="1:6" s="435" customFormat="1" x14ac:dyDescent="0.3">
      <c r="A151" s="436"/>
      <c r="B151" s="430"/>
      <c r="C151" s="440"/>
      <c r="D151" s="441"/>
      <c r="E151" s="442"/>
    </row>
    <row r="152" spans="1:6" ht="25" x14ac:dyDescent="0.3">
      <c r="A152" s="436"/>
      <c r="B152" s="290" t="s">
        <v>1010</v>
      </c>
      <c r="C152" s="377"/>
      <c r="D152" s="377"/>
      <c r="E152" s="463"/>
      <c r="F152" s="404"/>
    </row>
    <row r="153" spans="1:6" s="435" customFormat="1" x14ac:dyDescent="0.3">
      <c r="A153" s="436"/>
      <c r="B153" s="430"/>
      <c r="C153" s="440"/>
      <c r="D153" s="441"/>
      <c r="E153" s="442"/>
    </row>
    <row r="154" spans="1:6" s="573" customFormat="1" x14ac:dyDescent="0.25">
      <c r="A154" s="570">
        <v>9.1</v>
      </c>
      <c r="B154" s="367" t="s">
        <v>1011</v>
      </c>
      <c r="C154" s="368" t="s">
        <v>12</v>
      </c>
      <c r="D154" s="571">
        <v>5</v>
      </c>
      <c r="E154" s="572"/>
    </row>
    <row r="155" spans="1:6" s="435" customFormat="1" x14ac:dyDescent="0.3">
      <c r="A155" s="436"/>
      <c r="B155" s="430"/>
      <c r="C155" s="440"/>
      <c r="D155" s="441"/>
      <c r="E155" s="442"/>
    </row>
    <row r="156" spans="1:6" s="435" customFormat="1" x14ac:dyDescent="0.3">
      <c r="A156" s="568">
        <v>10</v>
      </c>
      <c r="B156" s="569" t="s">
        <v>394</v>
      </c>
      <c r="C156" s="440"/>
      <c r="D156" s="377"/>
      <c r="E156" s="442"/>
    </row>
    <row r="157" spans="1:6" s="435" customFormat="1" x14ac:dyDescent="0.3">
      <c r="A157" s="436"/>
      <c r="B157" s="430"/>
      <c r="C157" s="440"/>
      <c r="D157" s="441"/>
      <c r="E157" s="442"/>
    </row>
    <row r="158" spans="1:6" ht="25" x14ac:dyDescent="0.3">
      <c r="A158" s="443">
        <v>10.1</v>
      </c>
      <c r="B158" s="290" t="s">
        <v>1012</v>
      </c>
      <c r="C158" s="377" t="s">
        <v>14</v>
      </c>
      <c r="D158" s="377">
        <v>54</v>
      </c>
      <c r="E158" s="445"/>
      <c r="F158" s="404"/>
    </row>
    <row r="159" spans="1:6" s="435" customFormat="1" x14ac:dyDescent="0.3">
      <c r="A159" s="436"/>
      <c r="B159" s="430"/>
      <c r="C159" s="440"/>
      <c r="D159" s="441"/>
      <c r="E159" s="442"/>
    </row>
    <row r="160" spans="1:6" s="573" customFormat="1" ht="14.5" x14ac:dyDescent="0.25">
      <c r="A160" s="570">
        <v>10.199999999999999</v>
      </c>
      <c r="B160" s="367" t="s">
        <v>1013</v>
      </c>
      <c r="C160" s="368" t="s">
        <v>14</v>
      </c>
      <c r="D160" s="571">
        <v>27</v>
      </c>
      <c r="E160" s="572"/>
    </row>
    <row r="161" spans="1:6" s="435" customFormat="1" x14ac:dyDescent="0.3">
      <c r="A161" s="436"/>
      <c r="B161" s="430"/>
      <c r="C161" s="440"/>
      <c r="D161" s="441"/>
      <c r="E161" s="442"/>
    </row>
    <row r="162" spans="1:6" s="573" customFormat="1" ht="14.5" x14ac:dyDescent="0.25">
      <c r="A162" s="570">
        <v>10.3</v>
      </c>
      <c r="B162" s="367" t="s">
        <v>1014</v>
      </c>
      <c r="C162" s="368" t="s">
        <v>14</v>
      </c>
      <c r="D162" s="571">
        <v>27</v>
      </c>
      <c r="E162" s="572"/>
    </row>
    <row r="163" spans="1:6" x14ac:dyDescent="0.3">
      <c r="A163" s="580"/>
      <c r="B163" s="581"/>
      <c r="C163" s="582"/>
      <c r="D163" s="582"/>
      <c r="E163" s="583"/>
      <c r="F163" s="404"/>
    </row>
    <row r="164" spans="1:6" s="453" customFormat="1" ht="13.5" thickBot="1" x14ac:dyDescent="0.35">
      <c r="A164" s="1926" t="s">
        <v>963</v>
      </c>
      <c r="B164" s="1927"/>
      <c r="C164" s="1927"/>
      <c r="D164" s="1927"/>
      <c r="E164" s="1928"/>
    </row>
  </sheetData>
  <mergeCells count="7">
    <mergeCell ref="A1:F1"/>
    <mergeCell ref="A3:F3"/>
    <mergeCell ref="A5:F5"/>
    <mergeCell ref="A164:E164"/>
    <mergeCell ref="A44:E44"/>
    <mergeCell ref="A97:E97"/>
    <mergeCell ref="A139:E139"/>
  </mergeCells>
  <pageMargins left="0.75" right="0.5" top="0.75" bottom="0.5" header="0.4" footer="0.4"/>
  <pageSetup paperSize="9" scale="80" orientation="portrait" horizontalDpi="4294967293" verticalDpi="4294967293" r:id="rId1"/>
  <headerFooter alignWithMargins="0">
    <oddFooter>&amp;CPage &amp;P of &amp;N&amp;RBill No. 3.9</oddFooter>
  </headerFooter>
  <rowBreaks count="3" manualBreakCount="3">
    <brk id="44" max="5" man="1"/>
    <brk id="97" max="5" man="1"/>
    <brk id="139"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32"/>
  <sheetViews>
    <sheetView view="pageBreakPreview" zoomScaleSheetLayoutView="100" workbookViewId="0">
      <selection activeCell="C10" sqref="C10:C20"/>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917" t="str">
        <f>'Sludge drying beds'!A1:F1</f>
        <v>TETU-AGUTHI WATER SUPPLY PROJECT</v>
      </c>
      <c r="B1" s="1918"/>
      <c r="C1" s="1919"/>
    </row>
    <row r="2" spans="1:3" ht="13" x14ac:dyDescent="0.25">
      <c r="A2" s="588"/>
      <c r="B2" s="592"/>
      <c r="C2" s="593"/>
    </row>
    <row r="3" spans="1:3" ht="13" x14ac:dyDescent="0.25">
      <c r="A3" s="1797" t="str">
        <f>'Sludge drying beds'!A3</f>
        <v>BILL No. 3.11</v>
      </c>
      <c r="B3" s="1798"/>
      <c r="C3" s="1799"/>
    </row>
    <row r="4" spans="1:3" x14ac:dyDescent="0.25">
      <c r="A4" s="588"/>
      <c r="B4" s="590"/>
      <c r="C4" s="591"/>
    </row>
    <row r="5" spans="1:3" ht="13" x14ac:dyDescent="0.25">
      <c r="A5" s="1786" t="s">
        <v>2023</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600"/>
    </row>
    <row r="10" spans="1:3" s="589" customFormat="1" x14ac:dyDescent="0.25">
      <c r="A10" s="601"/>
      <c r="B10" s="602" t="s">
        <v>1582</v>
      </c>
    </row>
    <row r="11" spans="1:3" x14ac:dyDescent="0.25">
      <c r="A11" s="588"/>
      <c r="B11" s="599"/>
      <c r="C11" s="587"/>
    </row>
    <row r="12" spans="1:3" s="589" customFormat="1" x14ac:dyDescent="0.25">
      <c r="A12" s="601"/>
      <c r="B12" s="602" t="s">
        <v>1583</v>
      </c>
    </row>
    <row r="13" spans="1:3" x14ac:dyDescent="0.25">
      <c r="A13" s="588"/>
      <c r="B13" s="599"/>
      <c r="C13" s="587"/>
    </row>
    <row r="14" spans="1:3" s="589" customFormat="1" x14ac:dyDescent="0.25">
      <c r="A14" s="601"/>
      <c r="B14" s="602" t="s">
        <v>1584</v>
      </c>
    </row>
    <row r="15" spans="1:3" x14ac:dyDescent="0.25">
      <c r="A15" s="588"/>
      <c r="B15" s="599"/>
      <c r="C15" s="587"/>
    </row>
    <row r="16" spans="1:3" s="589" customFormat="1" x14ac:dyDescent="0.25">
      <c r="A16" s="601"/>
      <c r="B16" s="602" t="s">
        <v>1585</v>
      </c>
    </row>
    <row r="17" spans="1:3" x14ac:dyDescent="0.25">
      <c r="A17" s="588"/>
      <c r="B17" s="599"/>
      <c r="C17" s="587"/>
    </row>
    <row r="18" spans="1:3" s="589" customFormat="1" x14ac:dyDescent="0.25">
      <c r="A18" s="601"/>
      <c r="B18" s="602"/>
    </row>
    <row r="19" spans="1:3" x14ac:dyDescent="0.25">
      <c r="A19" s="604"/>
      <c r="B19" s="605"/>
      <c r="C19" s="587"/>
    </row>
    <row r="20" spans="1:3" ht="13.5" thickBot="1" x14ac:dyDescent="0.3">
      <c r="A20" s="1792" t="s">
        <v>1586</v>
      </c>
      <c r="B20" s="1793"/>
      <c r="C20" s="587"/>
    </row>
    <row r="21" spans="1:3" x14ac:dyDescent="0.25">
      <c r="A21" s="588"/>
      <c r="B21" s="608"/>
      <c r="C21" s="609"/>
    </row>
    <row r="22" spans="1:3" x14ac:dyDescent="0.25">
      <c r="A22" s="588"/>
      <c r="B22" s="608"/>
      <c r="C22" s="609"/>
    </row>
    <row r="23" spans="1:3" x14ac:dyDescent="0.25">
      <c r="A23" s="588"/>
      <c r="B23" s="608"/>
      <c r="C23" s="609"/>
    </row>
    <row r="24" spans="1:3" x14ac:dyDescent="0.25">
      <c r="A24" s="588"/>
      <c r="B24" s="608"/>
      <c r="C24" s="609"/>
    </row>
    <row r="25" spans="1:3" x14ac:dyDescent="0.25">
      <c r="A25" s="588"/>
      <c r="B25" s="608"/>
      <c r="C25" s="609"/>
    </row>
    <row r="26" spans="1:3" x14ac:dyDescent="0.25">
      <c r="A26" s="588"/>
      <c r="B26" s="608"/>
      <c r="C26" s="609"/>
    </row>
    <row r="27" spans="1:3" x14ac:dyDescent="0.25">
      <c r="A27" s="588"/>
      <c r="B27" s="608"/>
      <c r="C27" s="609"/>
    </row>
    <row r="28" spans="1:3" x14ac:dyDescent="0.25">
      <c r="A28" s="588"/>
      <c r="B28" s="608"/>
      <c r="C28" s="609"/>
    </row>
    <row r="29" spans="1:3" x14ac:dyDescent="0.25">
      <c r="A29" s="588"/>
      <c r="B29" s="608"/>
      <c r="C29" s="609"/>
    </row>
    <row r="30" spans="1:3" ht="13" thickBot="1" x14ac:dyDescent="0.3">
      <c r="A30" s="594"/>
      <c r="B30" s="610"/>
      <c r="C30" s="611"/>
    </row>
    <row r="32" spans="1:3" x14ac:dyDescent="0.25">
      <c r="C32" s="612"/>
    </row>
  </sheetData>
  <mergeCells count="4">
    <mergeCell ref="A20:B20"/>
    <mergeCell ref="A1:C1"/>
    <mergeCell ref="A3:C3"/>
    <mergeCell ref="A5:C5"/>
  </mergeCells>
  <pageMargins left="0.5" right="0.5" top="1" bottom="1" header="0.5" footer="0.5"/>
  <pageSetup paperSize="9" scale="90" orientation="portrait" r:id="rId1"/>
  <headerFooter alignWithMargins="0">
    <oddHeader>&amp;C&amp;"Arial,Bold"&amp;12BILL No. 3.9 COLLECTION SHEET</oddHeader>
    <oddFooter>&amp;C&amp;"Arial,Regular"Page &amp;P of &amp;N&amp;RCollection Sheet - Bill No. 3.9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735"/>
  <sheetViews>
    <sheetView view="pageBreakPreview" topLeftCell="A9" zoomScaleSheetLayoutView="100" workbookViewId="0">
      <selection activeCell="F9" sqref="F9:F735"/>
    </sheetView>
  </sheetViews>
  <sheetFormatPr defaultRowHeight="13" x14ac:dyDescent="0.25"/>
  <cols>
    <col min="1" max="1" width="6.54296875" style="752" bestFit="1" customWidth="1"/>
    <col min="2" max="2" width="53.81640625" style="689" customWidth="1"/>
    <col min="3" max="3" width="5.54296875" style="689" bestFit="1" customWidth="1"/>
    <col min="4" max="4" width="10.1796875" style="689" customWidth="1"/>
    <col min="5" max="5" width="13.54296875" style="753" customWidth="1"/>
    <col min="6" max="6" width="17.1796875" style="1047" customWidth="1"/>
    <col min="7" max="251" width="9.1796875" style="689"/>
    <col min="252" max="252" width="5" style="689" customWidth="1"/>
    <col min="253" max="253" width="58.54296875" style="689" customWidth="1"/>
    <col min="254" max="254" width="4.453125" style="689" bestFit="1" customWidth="1"/>
    <col min="255" max="255" width="6" style="689" bestFit="1" customWidth="1"/>
    <col min="256" max="256" width="11" style="689" bestFit="1" customWidth="1"/>
    <col min="257" max="257" width="13.54296875" style="689" bestFit="1" customWidth="1"/>
    <col min="258" max="262" width="0" style="689" hidden="1" customWidth="1"/>
    <col min="263" max="507" width="9.1796875" style="689"/>
    <col min="508" max="508" width="5" style="689" customWidth="1"/>
    <col min="509" max="509" width="58.54296875" style="689" customWidth="1"/>
    <col min="510" max="510" width="4.453125" style="689" bestFit="1" customWidth="1"/>
    <col min="511" max="511" width="6" style="689" bestFit="1" customWidth="1"/>
    <col min="512" max="512" width="11" style="689" bestFit="1" customWidth="1"/>
    <col min="513" max="513" width="13.54296875" style="689" bestFit="1" customWidth="1"/>
    <col min="514" max="518" width="0" style="689" hidden="1" customWidth="1"/>
    <col min="519" max="763" width="9.1796875" style="689"/>
    <col min="764" max="764" width="5" style="689" customWidth="1"/>
    <col min="765" max="765" width="58.54296875" style="689" customWidth="1"/>
    <col min="766" max="766" width="4.453125" style="689" bestFit="1" customWidth="1"/>
    <col min="767" max="767" width="6" style="689" bestFit="1" customWidth="1"/>
    <col min="768" max="768" width="11" style="689" bestFit="1" customWidth="1"/>
    <col min="769" max="769" width="13.54296875" style="689" bestFit="1" customWidth="1"/>
    <col min="770" max="774" width="0" style="689" hidden="1" customWidth="1"/>
    <col min="775" max="1019" width="9.1796875" style="689"/>
    <col min="1020" max="1020" width="5" style="689" customWidth="1"/>
    <col min="1021" max="1021" width="58.54296875" style="689" customWidth="1"/>
    <col min="1022" max="1022" width="4.453125" style="689" bestFit="1" customWidth="1"/>
    <col min="1023" max="1023" width="6" style="689" bestFit="1" customWidth="1"/>
    <col min="1024" max="1024" width="11" style="689" bestFit="1" customWidth="1"/>
    <col min="1025" max="1025" width="13.54296875" style="689" bestFit="1" customWidth="1"/>
    <col min="1026" max="1030" width="0" style="689" hidden="1" customWidth="1"/>
    <col min="1031" max="1275" width="9.1796875" style="689"/>
    <col min="1276" max="1276" width="5" style="689" customWidth="1"/>
    <col min="1277" max="1277" width="58.54296875" style="689" customWidth="1"/>
    <col min="1278" max="1278" width="4.453125" style="689" bestFit="1" customWidth="1"/>
    <col min="1279" max="1279" width="6" style="689" bestFit="1" customWidth="1"/>
    <col min="1280" max="1280" width="11" style="689" bestFit="1" customWidth="1"/>
    <col min="1281" max="1281" width="13.54296875" style="689" bestFit="1" customWidth="1"/>
    <col min="1282" max="1286" width="0" style="689" hidden="1" customWidth="1"/>
    <col min="1287" max="1531" width="9.1796875" style="689"/>
    <col min="1532" max="1532" width="5" style="689" customWidth="1"/>
    <col min="1533" max="1533" width="58.54296875" style="689" customWidth="1"/>
    <col min="1534" max="1534" width="4.453125" style="689" bestFit="1" customWidth="1"/>
    <col min="1535" max="1535" width="6" style="689" bestFit="1" customWidth="1"/>
    <col min="1536" max="1536" width="11" style="689" bestFit="1" customWidth="1"/>
    <col min="1537" max="1537" width="13.54296875" style="689" bestFit="1" customWidth="1"/>
    <col min="1538" max="1542" width="0" style="689" hidden="1" customWidth="1"/>
    <col min="1543" max="1787" width="9.1796875" style="689"/>
    <col min="1788" max="1788" width="5" style="689" customWidth="1"/>
    <col min="1789" max="1789" width="58.54296875" style="689" customWidth="1"/>
    <col min="1790" max="1790" width="4.453125" style="689" bestFit="1" customWidth="1"/>
    <col min="1791" max="1791" width="6" style="689" bestFit="1" customWidth="1"/>
    <col min="1792" max="1792" width="11" style="689" bestFit="1" customWidth="1"/>
    <col min="1793" max="1793" width="13.54296875" style="689" bestFit="1" customWidth="1"/>
    <col min="1794" max="1798" width="0" style="689" hidden="1" customWidth="1"/>
    <col min="1799" max="2043" width="9.1796875" style="689"/>
    <col min="2044" max="2044" width="5" style="689" customWidth="1"/>
    <col min="2045" max="2045" width="58.54296875" style="689" customWidth="1"/>
    <col min="2046" max="2046" width="4.453125" style="689" bestFit="1" customWidth="1"/>
    <col min="2047" max="2047" width="6" style="689" bestFit="1" customWidth="1"/>
    <col min="2048" max="2048" width="11" style="689" bestFit="1" customWidth="1"/>
    <col min="2049" max="2049" width="13.54296875" style="689" bestFit="1" customWidth="1"/>
    <col min="2050" max="2054" width="0" style="689" hidden="1" customWidth="1"/>
    <col min="2055" max="2299" width="9.1796875" style="689"/>
    <col min="2300" max="2300" width="5" style="689" customWidth="1"/>
    <col min="2301" max="2301" width="58.54296875" style="689" customWidth="1"/>
    <col min="2302" max="2302" width="4.453125" style="689" bestFit="1" customWidth="1"/>
    <col min="2303" max="2303" width="6" style="689" bestFit="1" customWidth="1"/>
    <col min="2304" max="2304" width="11" style="689" bestFit="1" customWidth="1"/>
    <col min="2305" max="2305" width="13.54296875" style="689" bestFit="1" customWidth="1"/>
    <col min="2306" max="2310" width="0" style="689" hidden="1" customWidth="1"/>
    <col min="2311" max="2555" width="9.1796875" style="689"/>
    <col min="2556" max="2556" width="5" style="689" customWidth="1"/>
    <col min="2557" max="2557" width="58.54296875" style="689" customWidth="1"/>
    <col min="2558" max="2558" width="4.453125" style="689" bestFit="1" customWidth="1"/>
    <col min="2559" max="2559" width="6" style="689" bestFit="1" customWidth="1"/>
    <col min="2560" max="2560" width="11" style="689" bestFit="1" customWidth="1"/>
    <col min="2561" max="2561" width="13.54296875" style="689" bestFit="1" customWidth="1"/>
    <col min="2562" max="2566" width="0" style="689" hidden="1" customWidth="1"/>
    <col min="2567" max="2811" width="9.1796875" style="689"/>
    <col min="2812" max="2812" width="5" style="689" customWidth="1"/>
    <col min="2813" max="2813" width="58.54296875" style="689" customWidth="1"/>
    <col min="2814" max="2814" width="4.453125" style="689" bestFit="1" customWidth="1"/>
    <col min="2815" max="2815" width="6" style="689" bestFit="1" customWidth="1"/>
    <col min="2816" max="2816" width="11" style="689" bestFit="1" customWidth="1"/>
    <col min="2817" max="2817" width="13.54296875" style="689" bestFit="1" customWidth="1"/>
    <col min="2818" max="2822" width="0" style="689" hidden="1" customWidth="1"/>
    <col min="2823" max="3067" width="9.1796875" style="689"/>
    <col min="3068" max="3068" width="5" style="689" customWidth="1"/>
    <col min="3069" max="3069" width="58.54296875" style="689" customWidth="1"/>
    <col min="3070" max="3070" width="4.453125" style="689" bestFit="1" customWidth="1"/>
    <col min="3071" max="3071" width="6" style="689" bestFit="1" customWidth="1"/>
    <col min="3072" max="3072" width="11" style="689" bestFit="1" customWidth="1"/>
    <col min="3073" max="3073" width="13.54296875" style="689" bestFit="1" customWidth="1"/>
    <col min="3074" max="3078" width="0" style="689" hidden="1" customWidth="1"/>
    <col min="3079" max="3323" width="9.1796875" style="689"/>
    <col min="3324" max="3324" width="5" style="689" customWidth="1"/>
    <col min="3325" max="3325" width="58.54296875" style="689" customWidth="1"/>
    <col min="3326" max="3326" width="4.453125" style="689" bestFit="1" customWidth="1"/>
    <col min="3327" max="3327" width="6" style="689" bestFit="1" customWidth="1"/>
    <col min="3328" max="3328" width="11" style="689" bestFit="1" customWidth="1"/>
    <col min="3329" max="3329" width="13.54296875" style="689" bestFit="1" customWidth="1"/>
    <col min="3330" max="3334" width="0" style="689" hidden="1" customWidth="1"/>
    <col min="3335" max="3579" width="9.1796875" style="689"/>
    <col min="3580" max="3580" width="5" style="689" customWidth="1"/>
    <col min="3581" max="3581" width="58.54296875" style="689" customWidth="1"/>
    <col min="3582" max="3582" width="4.453125" style="689" bestFit="1" customWidth="1"/>
    <col min="3583" max="3583" width="6" style="689" bestFit="1" customWidth="1"/>
    <col min="3584" max="3584" width="11" style="689" bestFit="1" customWidth="1"/>
    <col min="3585" max="3585" width="13.54296875" style="689" bestFit="1" customWidth="1"/>
    <col min="3586" max="3590" width="0" style="689" hidden="1" customWidth="1"/>
    <col min="3591" max="3835" width="9.1796875" style="689"/>
    <col min="3836" max="3836" width="5" style="689" customWidth="1"/>
    <col min="3837" max="3837" width="58.54296875" style="689" customWidth="1"/>
    <col min="3838" max="3838" width="4.453125" style="689" bestFit="1" customWidth="1"/>
    <col min="3839" max="3839" width="6" style="689" bestFit="1" customWidth="1"/>
    <col min="3840" max="3840" width="11" style="689" bestFit="1" customWidth="1"/>
    <col min="3841" max="3841" width="13.54296875" style="689" bestFit="1" customWidth="1"/>
    <col min="3842" max="3846" width="0" style="689" hidden="1" customWidth="1"/>
    <col min="3847" max="4091" width="9.1796875" style="689"/>
    <col min="4092" max="4092" width="5" style="689" customWidth="1"/>
    <col min="4093" max="4093" width="58.54296875" style="689" customWidth="1"/>
    <col min="4094" max="4094" width="4.453125" style="689" bestFit="1" customWidth="1"/>
    <col min="4095" max="4095" width="6" style="689" bestFit="1" customWidth="1"/>
    <col min="4096" max="4096" width="11" style="689" bestFit="1" customWidth="1"/>
    <col min="4097" max="4097" width="13.54296875" style="689" bestFit="1" customWidth="1"/>
    <col min="4098" max="4102" width="0" style="689" hidden="1" customWidth="1"/>
    <col min="4103" max="4347" width="9.1796875" style="689"/>
    <col min="4348" max="4348" width="5" style="689" customWidth="1"/>
    <col min="4349" max="4349" width="58.54296875" style="689" customWidth="1"/>
    <col min="4350" max="4350" width="4.453125" style="689" bestFit="1" customWidth="1"/>
    <col min="4351" max="4351" width="6" style="689" bestFit="1" customWidth="1"/>
    <col min="4352" max="4352" width="11" style="689" bestFit="1" customWidth="1"/>
    <col min="4353" max="4353" width="13.54296875" style="689" bestFit="1" customWidth="1"/>
    <col min="4354" max="4358" width="0" style="689" hidden="1" customWidth="1"/>
    <col min="4359" max="4603" width="9.1796875" style="689"/>
    <col min="4604" max="4604" width="5" style="689" customWidth="1"/>
    <col min="4605" max="4605" width="58.54296875" style="689" customWidth="1"/>
    <col min="4606" max="4606" width="4.453125" style="689" bestFit="1" customWidth="1"/>
    <col min="4607" max="4607" width="6" style="689" bestFit="1" customWidth="1"/>
    <col min="4608" max="4608" width="11" style="689" bestFit="1" customWidth="1"/>
    <col min="4609" max="4609" width="13.54296875" style="689" bestFit="1" customWidth="1"/>
    <col min="4610" max="4614" width="0" style="689" hidden="1" customWidth="1"/>
    <col min="4615" max="4859" width="9.1796875" style="689"/>
    <col min="4860" max="4860" width="5" style="689" customWidth="1"/>
    <col min="4861" max="4861" width="58.54296875" style="689" customWidth="1"/>
    <col min="4862" max="4862" width="4.453125" style="689" bestFit="1" customWidth="1"/>
    <col min="4863" max="4863" width="6" style="689" bestFit="1" customWidth="1"/>
    <col min="4864" max="4864" width="11" style="689" bestFit="1" customWidth="1"/>
    <col min="4865" max="4865" width="13.54296875" style="689" bestFit="1" customWidth="1"/>
    <col min="4866" max="4870" width="0" style="689" hidden="1" customWidth="1"/>
    <col min="4871" max="5115" width="9.1796875" style="689"/>
    <col min="5116" max="5116" width="5" style="689" customWidth="1"/>
    <col min="5117" max="5117" width="58.54296875" style="689" customWidth="1"/>
    <col min="5118" max="5118" width="4.453125" style="689" bestFit="1" customWidth="1"/>
    <col min="5119" max="5119" width="6" style="689" bestFit="1" customWidth="1"/>
    <col min="5120" max="5120" width="11" style="689" bestFit="1" customWidth="1"/>
    <col min="5121" max="5121" width="13.54296875" style="689" bestFit="1" customWidth="1"/>
    <col min="5122" max="5126" width="0" style="689" hidden="1" customWidth="1"/>
    <col min="5127" max="5371" width="9.1796875" style="689"/>
    <col min="5372" max="5372" width="5" style="689" customWidth="1"/>
    <col min="5373" max="5373" width="58.54296875" style="689" customWidth="1"/>
    <col min="5374" max="5374" width="4.453125" style="689" bestFit="1" customWidth="1"/>
    <col min="5375" max="5375" width="6" style="689" bestFit="1" customWidth="1"/>
    <col min="5376" max="5376" width="11" style="689" bestFit="1" customWidth="1"/>
    <col min="5377" max="5377" width="13.54296875" style="689" bestFit="1" customWidth="1"/>
    <col min="5378" max="5382" width="0" style="689" hidden="1" customWidth="1"/>
    <col min="5383" max="5627" width="9.1796875" style="689"/>
    <col min="5628" max="5628" width="5" style="689" customWidth="1"/>
    <col min="5629" max="5629" width="58.54296875" style="689" customWidth="1"/>
    <col min="5630" max="5630" width="4.453125" style="689" bestFit="1" customWidth="1"/>
    <col min="5631" max="5631" width="6" style="689" bestFit="1" customWidth="1"/>
    <col min="5632" max="5632" width="11" style="689" bestFit="1" customWidth="1"/>
    <col min="5633" max="5633" width="13.54296875" style="689" bestFit="1" customWidth="1"/>
    <col min="5634" max="5638" width="0" style="689" hidden="1" customWidth="1"/>
    <col min="5639" max="5883" width="9.1796875" style="689"/>
    <col min="5884" max="5884" width="5" style="689" customWidth="1"/>
    <col min="5885" max="5885" width="58.54296875" style="689" customWidth="1"/>
    <col min="5886" max="5886" width="4.453125" style="689" bestFit="1" customWidth="1"/>
    <col min="5887" max="5887" width="6" style="689" bestFit="1" customWidth="1"/>
    <col min="5888" max="5888" width="11" style="689" bestFit="1" customWidth="1"/>
    <col min="5889" max="5889" width="13.54296875" style="689" bestFit="1" customWidth="1"/>
    <col min="5890" max="5894" width="0" style="689" hidden="1" customWidth="1"/>
    <col min="5895" max="6139" width="9.1796875" style="689"/>
    <col min="6140" max="6140" width="5" style="689" customWidth="1"/>
    <col min="6141" max="6141" width="58.54296875" style="689" customWidth="1"/>
    <col min="6142" max="6142" width="4.453125" style="689" bestFit="1" customWidth="1"/>
    <col min="6143" max="6143" width="6" style="689" bestFit="1" customWidth="1"/>
    <col min="6144" max="6144" width="11" style="689" bestFit="1" customWidth="1"/>
    <col min="6145" max="6145" width="13.54296875" style="689" bestFit="1" customWidth="1"/>
    <col min="6146" max="6150" width="0" style="689" hidden="1" customWidth="1"/>
    <col min="6151" max="6395" width="9.1796875" style="689"/>
    <col min="6396" max="6396" width="5" style="689" customWidth="1"/>
    <col min="6397" max="6397" width="58.54296875" style="689" customWidth="1"/>
    <col min="6398" max="6398" width="4.453125" style="689" bestFit="1" customWidth="1"/>
    <col min="6399" max="6399" width="6" style="689" bestFit="1" customWidth="1"/>
    <col min="6400" max="6400" width="11" style="689" bestFit="1" customWidth="1"/>
    <col min="6401" max="6401" width="13.54296875" style="689" bestFit="1" customWidth="1"/>
    <col min="6402" max="6406" width="0" style="689" hidden="1" customWidth="1"/>
    <col min="6407" max="6651" width="9.1796875" style="689"/>
    <col min="6652" max="6652" width="5" style="689" customWidth="1"/>
    <col min="6653" max="6653" width="58.54296875" style="689" customWidth="1"/>
    <col min="6654" max="6654" width="4.453125" style="689" bestFit="1" customWidth="1"/>
    <col min="6655" max="6655" width="6" style="689" bestFit="1" customWidth="1"/>
    <col min="6656" max="6656" width="11" style="689" bestFit="1" customWidth="1"/>
    <col min="6657" max="6657" width="13.54296875" style="689" bestFit="1" customWidth="1"/>
    <col min="6658" max="6662" width="0" style="689" hidden="1" customWidth="1"/>
    <col min="6663" max="6907" width="9.1796875" style="689"/>
    <col min="6908" max="6908" width="5" style="689" customWidth="1"/>
    <col min="6909" max="6909" width="58.54296875" style="689" customWidth="1"/>
    <col min="6910" max="6910" width="4.453125" style="689" bestFit="1" customWidth="1"/>
    <col min="6911" max="6911" width="6" style="689" bestFit="1" customWidth="1"/>
    <col min="6912" max="6912" width="11" style="689" bestFit="1" customWidth="1"/>
    <col min="6913" max="6913" width="13.54296875" style="689" bestFit="1" customWidth="1"/>
    <col min="6914" max="6918" width="0" style="689" hidden="1" customWidth="1"/>
    <col min="6919" max="7163" width="9.1796875" style="689"/>
    <col min="7164" max="7164" width="5" style="689" customWidth="1"/>
    <col min="7165" max="7165" width="58.54296875" style="689" customWidth="1"/>
    <col min="7166" max="7166" width="4.453125" style="689" bestFit="1" customWidth="1"/>
    <col min="7167" max="7167" width="6" style="689" bestFit="1" customWidth="1"/>
    <col min="7168" max="7168" width="11" style="689" bestFit="1" customWidth="1"/>
    <col min="7169" max="7169" width="13.54296875" style="689" bestFit="1" customWidth="1"/>
    <col min="7170" max="7174" width="0" style="689" hidden="1" customWidth="1"/>
    <col min="7175" max="7419" width="9.1796875" style="689"/>
    <col min="7420" max="7420" width="5" style="689" customWidth="1"/>
    <col min="7421" max="7421" width="58.54296875" style="689" customWidth="1"/>
    <col min="7422" max="7422" width="4.453125" style="689" bestFit="1" customWidth="1"/>
    <col min="7423" max="7423" width="6" style="689" bestFit="1" customWidth="1"/>
    <col min="7424" max="7424" width="11" style="689" bestFit="1" customWidth="1"/>
    <col min="7425" max="7425" width="13.54296875" style="689" bestFit="1" customWidth="1"/>
    <col min="7426" max="7430" width="0" style="689" hidden="1" customWidth="1"/>
    <col min="7431" max="7675" width="9.1796875" style="689"/>
    <col min="7676" max="7676" width="5" style="689" customWidth="1"/>
    <col min="7677" max="7677" width="58.54296875" style="689" customWidth="1"/>
    <col min="7678" max="7678" width="4.453125" style="689" bestFit="1" customWidth="1"/>
    <col min="7679" max="7679" width="6" style="689" bestFit="1" customWidth="1"/>
    <col min="7680" max="7680" width="11" style="689" bestFit="1" customWidth="1"/>
    <col min="7681" max="7681" width="13.54296875" style="689" bestFit="1" customWidth="1"/>
    <col min="7682" max="7686" width="0" style="689" hidden="1" customWidth="1"/>
    <col min="7687" max="7931" width="9.1796875" style="689"/>
    <col min="7932" max="7932" width="5" style="689" customWidth="1"/>
    <col min="7933" max="7933" width="58.54296875" style="689" customWidth="1"/>
    <col min="7934" max="7934" width="4.453125" style="689" bestFit="1" customWidth="1"/>
    <col min="7935" max="7935" width="6" style="689" bestFit="1" customWidth="1"/>
    <col min="7936" max="7936" width="11" style="689" bestFit="1" customWidth="1"/>
    <col min="7937" max="7937" width="13.54296875" style="689" bestFit="1" customWidth="1"/>
    <col min="7938" max="7942" width="0" style="689" hidden="1" customWidth="1"/>
    <col min="7943" max="8187" width="9.1796875" style="689"/>
    <col min="8188" max="8188" width="5" style="689" customWidth="1"/>
    <col min="8189" max="8189" width="58.54296875" style="689" customWidth="1"/>
    <col min="8190" max="8190" width="4.453125" style="689" bestFit="1" customWidth="1"/>
    <col min="8191" max="8191" width="6" style="689" bestFit="1" customWidth="1"/>
    <col min="8192" max="8192" width="11" style="689" bestFit="1" customWidth="1"/>
    <col min="8193" max="8193" width="13.54296875" style="689" bestFit="1" customWidth="1"/>
    <col min="8194" max="8198" width="0" style="689" hidden="1" customWidth="1"/>
    <col min="8199" max="8443" width="9.1796875" style="689"/>
    <col min="8444" max="8444" width="5" style="689" customWidth="1"/>
    <col min="8445" max="8445" width="58.54296875" style="689" customWidth="1"/>
    <col min="8446" max="8446" width="4.453125" style="689" bestFit="1" customWidth="1"/>
    <col min="8447" max="8447" width="6" style="689" bestFit="1" customWidth="1"/>
    <col min="8448" max="8448" width="11" style="689" bestFit="1" customWidth="1"/>
    <col min="8449" max="8449" width="13.54296875" style="689" bestFit="1" customWidth="1"/>
    <col min="8450" max="8454" width="0" style="689" hidden="1" customWidth="1"/>
    <col min="8455" max="8699" width="9.1796875" style="689"/>
    <col min="8700" max="8700" width="5" style="689" customWidth="1"/>
    <col min="8701" max="8701" width="58.54296875" style="689" customWidth="1"/>
    <col min="8702" max="8702" width="4.453125" style="689" bestFit="1" customWidth="1"/>
    <col min="8703" max="8703" width="6" style="689" bestFit="1" customWidth="1"/>
    <col min="8704" max="8704" width="11" style="689" bestFit="1" customWidth="1"/>
    <col min="8705" max="8705" width="13.54296875" style="689" bestFit="1" customWidth="1"/>
    <col min="8706" max="8710" width="0" style="689" hidden="1" customWidth="1"/>
    <col min="8711" max="8955" width="9.1796875" style="689"/>
    <col min="8956" max="8956" width="5" style="689" customWidth="1"/>
    <col min="8957" max="8957" width="58.54296875" style="689" customWidth="1"/>
    <col min="8958" max="8958" width="4.453125" style="689" bestFit="1" customWidth="1"/>
    <col min="8959" max="8959" width="6" style="689" bestFit="1" customWidth="1"/>
    <col min="8960" max="8960" width="11" style="689" bestFit="1" customWidth="1"/>
    <col min="8961" max="8961" width="13.54296875" style="689" bestFit="1" customWidth="1"/>
    <col min="8962" max="8966" width="0" style="689" hidden="1" customWidth="1"/>
    <col min="8967" max="9211" width="9.1796875" style="689"/>
    <col min="9212" max="9212" width="5" style="689" customWidth="1"/>
    <col min="9213" max="9213" width="58.54296875" style="689" customWidth="1"/>
    <col min="9214" max="9214" width="4.453125" style="689" bestFit="1" customWidth="1"/>
    <col min="9215" max="9215" width="6" style="689" bestFit="1" customWidth="1"/>
    <col min="9216" max="9216" width="11" style="689" bestFit="1" customWidth="1"/>
    <col min="9217" max="9217" width="13.54296875" style="689" bestFit="1" customWidth="1"/>
    <col min="9218" max="9222" width="0" style="689" hidden="1" customWidth="1"/>
    <col min="9223" max="9467" width="9.1796875" style="689"/>
    <col min="9468" max="9468" width="5" style="689" customWidth="1"/>
    <col min="9469" max="9469" width="58.54296875" style="689" customWidth="1"/>
    <col min="9470" max="9470" width="4.453125" style="689" bestFit="1" customWidth="1"/>
    <col min="9471" max="9471" width="6" style="689" bestFit="1" customWidth="1"/>
    <col min="9472" max="9472" width="11" style="689" bestFit="1" customWidth="1"/>
    <col min="9473" max="9473" width="13.54296875" style="689" bestFit="1" customWidth="1"/>
    <col min="9474" max="9478" width="0" style="689" hidden="1" customWidth="1"/>
    <col min="9479" max="9723" width="9.1796875" style="689"/>
    <col min="9724" max="9724" width="5" style="689" customWidth="1"/>
    <col min="9725" max="9725" width="58.54296875" style="689" customWidth="1"/>
    <col min="9726" max="9726" width="4.453125" style="689" bestFit="1" customWidth="1"/>
    <col min="9727" max="9727" width="6" style="689" bestFit="1" customWidth="1"/>
    <col min="9728" max="9728" width="11" style="689" bestFit="1" customWidth="1"/>
    <col min="9729" max="9729" width="13.54296875" style="689" bestFit="1" customWidth="1"/>
    <col min="9730" max="9734" width="0" style="689" hidden="1" customWidth="1"/>
    <col min="9735" max="9979" width="9.1796875" style="689"/>
    <col min="9980" max="9980" width="5" style="689" customWidth="1"/>
    <col min="9981" max="9981" width="58.54296875" style="689" customWidth="1"/>
    <col min="9982" max="9982" width="4.453125" style="689" bestFit="1" customWidth="1"/>
    <col min="9983" max="9983" width="6" style="689" bestFit="1" customWidth="1"/>
    <col min="9984" max="9984" width="11" style="689" bestFit="1" customWidth="1"/>
    <col min="9985" max="9985" width="13.54296875" style="689" bestFit="1" customWidth="1"/>
    <col min="9986" max="9990" width="0" style="689" hidden="1" customWidth="1"/>
    <col min="9991" max="10235" width="9.1796875" style="689"/>
    <col min="10236" max="10236" width="5" style="689" customWidth="1"/>
    <col min="10237" max="10237" width="58.54296875" style="689" customWidth="1"/>
    <col min="10238" max="10238" width="4.453125" style="689" bestFit="1" customWidth="1"/>
    <col min="10239" max="10239" width="6" style="689" bestFit="1" customWidth="1"/>
    <col min="10240" max="10240" width="11" style="689" bestFit="1" customWidth="1"/>
    <col min="10241" max="10241" width="13.54296875" style="689" bestFit="1" customWidth="1"/>
    <col min="10242" max="10246" width="0" style="689" hidden="1" customWidth="1"/>
    <col min="10247" max="10491" width="9.1796875" style="689"/>
    <col min="10492" max="10492" width="5" style="689" customWidth="1"/>
    <col min="10493" max="10493" width="58.54296875" style="689" customWidth="1"/>
    <col min="10494" max="10494" width="4.453125" style="689" bestFit="1" customWidth="1"/>
    <col min="10495" max="10495" width="6" style="689" bestFit="1" customWidth="1"/>
    <col min="10496" max="10496" width="11" style="689" bestFit="1" customWidth="1"/>
    <col min="10497" max="10497" width="13.54296875" style="689" bestFit="1" customWidth="1"/>
    <col min="10498" max="10502" width="0" style="689" hidden="1" customWidth="1"/>
    <col min="10503" max="10747" width="9.1796875" style="689"/>
    <col min="10748" max="10748" width="5" style="689" customWidth="1"/>
    <col min="10749" max="10749" width="58.54296875" style="689" customWidth="1"/>
    <col min="10750" max="10750" width="4.453125" style="689" bestFit="1" customWidth="1"/>
    <col min="10751" max="10751" width="6" style="689" bestFit="1" customWidth="1"/>
    <col min="10752" max="10752" width="11" style="689" bestFit="1" customWidth="1"/>
    <col min="10753" max="10753" width="13.54296875" style="689" bestFit="1" customWidth="1"/>
    <col min="10754" max="10758" width="0" style="689" hidden="1" customWidth="1"/>
    <col min="10759" max="11003" width="9.1796875" style="689"/>
    <col min="11004" max="11004" width="5" style="689" customWidth="1"/>
    <col min="11005" max="11005" width="58.54296875" style="689" customWidth="1"/>
    <col min="11006" max="11006" width="4.453125" style="689" bestFit="1" customWidth="1"/>
    <col min="11007" max="11007" width="6" style="689" bestFit="1" customWidth="1"/>
    <col min="11008" max="11008" width="11" style="689" bestFit="1" customWidth="1"/>
    <col min="11009" max="11009" width="13.54296875" style="689" bestFit="1" customWidth="1"/>
    <col min="11010" max="11014" width="0" style="689" hidden="1" customWidth="1"/>
    <col min="11015" max="11259" width="9.1796875" style="689"/>
    <col min="11260" max="11260" width="5" style="689" customWidth="1"/>
    <col min="11261" max="11261" width="58.54296875" style="689" customWidth="1"/>
    <col min="11262" max="11262" width="4.453125" style="689" bestFit="1" customWidth="1"/>
    <col min="11263" max="11263" width="6" style="689" bestFit="1" customWidth="1"/>
    <col min="11264" max="11264" width="11" style="689" bestFit="1" customWidth="1"/>
    <col min="11265" max="11265" width="13.54296875" style="689" bestFit="1" customWidth="1"/>
    <col min="11266" max="11270" width="0" style="689" hidden="1" customWidth="1"/>
    <col min="11271" max="11515" width="9.1796875" style="689"/>
    <col min="11516" max="11516" width="5" style="689" customWidth="1"/>
    <col min="11517" max="11517" width="58.54296875" style="689" customWidth="1"/>
    <col min="11518" max="11518" width="4.453125" style="689" bestFit="1" customWidth="1"/>
    <col min="11519" max="11519" width="6" style="689" bestFit="1" customWidth="1"/>
    <col min="11520" max="11520" width="11" style="689" bestFit="1" customWidth="1"/>
    <col min="11521" max="11521" width="13.54296875" style="689" bestFit="1" customWidth="1"/>
    <col min="11522" max="11526" width="0" style="689" hidden="1" customWidth="1"/>
    <col min="11527" max="11771" width="9.1796875" style="689"/>
    <col min="11772" max="11772" width="5" style="689" customWidth="1"/>
    <col min="11773" max="11773" width="58.54296875" style="689" customWidth="1"/>
    <col min="11774" max="11774" width="4.453125" style="689" bestFit="1" customWidth="1"/>
    <col min="11775" max="11775" width="6" style="689" bestFit="1" customWidth="1"/>
    <col min="11776" max="11776" width="11" style="689" bestFit="1" customWidth="1"/>
    <col min="11777" max="11777" width="13.54296875" style="689" bestFit="1" customWidth="1"/>
    <col min="11778" max="11782" width="0" style="689" hidden="1" customWidth="1"/>
    <col min="11783" max="12027" width="9.1796875" style="689"/>
    <col min="12028" max="12028" width="5" style="689" customWidth="1"/>
    <col min="12029" max="12029" width="58.54296875" style="689" customWidth="1"/>
    <col min="12030" max="12030" width="4.453125" style="689" bestFit="1" customWidth="1"/>
    <col min="12031" max="12031" width="6" style="689" bestFit="1" customWidth="1"/>
    <col min="12032" max="12032" width="11" style="689" bestFit="1" customWidth="1"/>
    <col min="12033" max="12033" width="13.54296875" style="689" bestFit="1" customWidth="1"/>
    <col min="12034" max="12038" width="0" style="689" hidden="1" customWidth="1"/>
    <col min="12039" max="12283" width="9.1796875" style="689"/>
    <col min="12284" max="12284" width="5" style="689" customWidth="1"/>
    <col min="12285" max="12285" width="58.54296875" style="689" customWidth="1"/>
    <col min="12286" max="12286" width="4.453125" style="689" bestFit="1" customWidth="1"/>
    <col min="12287" max="12287" width="6" style="689" bestFit="1" customWidth="1"/>
    <col min="12288" max="12288" width="11" style="689" bestFit="1" customWidth="1"/>
    <col min="12289" max="12289" width="13.54296875" style="689" bestFit="1" customWidth="1"/>
    <col min="12290" max="12294" width="0" style="689" hidden="1" customWidth="1"/>
    <col min="12295" max="12539" width="9.1796875" style="689"/>
    <col min="12540" max="12540" width="5" style="689" customWidth="1"/>
    <col min="12541" max="12541" width="58.54296875" style="689" customWidth="1"/>
    <col min="12542" max="12542" width="4.453125" style="689" bestFit="1" customWidth="1"/>
    <col min="12543" max="12543" width="6" style="689" bestFit="1" customWidth="1"/>
    <col min="12544" max="12544" width="11" style="689" bestFit="1" customWidth="1"/>
    <col min="12545" max="12545" width="13.54296875" style="689" bestFit="1" customWidth="1"/>
    <col min="12546" max="12550" width="0" style="689" hidden="1" customWidth="1"/>
    <col min="12551" max="12795" width="9.1796875" style="689"/>
    <col min="12796" max="12796" width="5" style="689" customWidth="1"/>
    <col min="12797" max="12797" width="58.54296875" style="689" customWidth="1"/>
    <col min="12798" max="12798" width="4.453125" style="689" bestFit="1" customWidth="1"/>
    <col min="12799" max="12799" width="6" style="689" bestFit="1" customWidth="1"/>
    <col min="12800" max="12800" width="11" style="689" bestFit="1" customWidth="1"/>
    <col min="12801" max="12801" width="13.54296875" style="689" bestFit="1" customWidth="1"/>
    <col min="12802" max="12806" width="0" style="689" hidden="1" customWidth="1"/>
    <col min="12807" max="13051" width="9.1796875" style="689"/>
    <col min="13052" max="13052" width="5" style="689" customWidth="1"/>
    <col min="13053" max="13053" width="58.54296875" style="689" customWidth="1"/>
    <col min="13054" max="13054" width="4.453125" style="689" bestFit="1" customWidth="1"/>
    <col min="13055" max="13055" width="6" style="689" bestFit="1" customWidth="1"/>
    <col min="13056" max="13056" width="11" style="689" bestFit="1" customWidth="1"/>
    <col min="13057" max="13057" width="13.54296875" style="689" bestFit="1" customWidth="1"/>
    <col min="13058" max="13062" width="0" style="689" hidden="1" customWidth="1"/>
    <col min="13063" max="13307" width="9.1796875" style="689"/>
    <col min="13308" max="13308" width="5" style="689" customWidth="1"/>
    <col min="13309" max="13309" width="58.54296875" style="689" customWidth="1"/>
    <col min="13310" max="13310" width="4.453125" style="689" bestFit="1" customWidth="1"/>
    <col min="13311" max="13311" width="6" style="689" bestFit="1" customWidth="1"/>
    <col min="13312" max="13312" width="11" style="689" bestFit="1" customWidth="1"/>
    <col min="13313" max="13313" width="13.54296875" style="689" bestFit="1" customWidth="1"/>
    <col min="13314" max="13318" width="0" style="689" hidden="1" customWidth="1"/>
    <col min="13319" max="13563" width="9.1796875" style="689"/>
    <col min="13564" max="13564" width="5" style="689" customWidth="1"/>
    <col min="13565" max="13565" width="58.54296875" style="689" customWidth="1"/>
    <col min="13566" max="13566" width="4.453125" style="689" bestFit="1" customWidth="1"/>
    <col min="13567" max="13567" width="6" style="689" bestFit="1" customWidth="1"/>
    <col min="13568" max="13568" width="11" style="689" bestFit="1" customWidth="1"/>
    <col min="13569" max="13569" width="13.54296875" style="689" bestFit="1" customWidth="1"/>
    <col min="13570" max="13574" width="0" style="689" hidden="1" customWidth="1"/>
    <col min="13575" max="13819" width="9.1796875" style="689"/>
    <col min="13820" max="13820" width="5" style="689" customWidth="1"/>
    <col min="13821" max="13821" width="58.54296875" style="689" customWidth="1"/>
    <col min="13822" max="13822" width="4.453125" style="689" bestFit="1" customWidth="1"/>
    <col min="13823" max="13823" width="6" style="689" bestFit="1" customWidth="1"/>
    <col min="13824" max="13824" width="11" style="689" bestFit="1" customWidth="1"/>
    <col min="13825" max="13825" width="13.54296875" style="689" bestFit="1" customWidth="1"/>
    <col min="13826" max="13830" width="0" style="689" hidden="1" customWidth="1"/>
    <col min="13831" max="14075" width="9.1796875" style="689"/>
    <col min="14076" max="14076" width="5" style="689" customWidth="1"/>
    <col min="14077" max="14077" width="58.54296875" style="689" customWidth="1"/>
    <col min="14078" max="14078" width="4.453125" style="689" bestFit="1" customWidth="1"/>
    <col min="14079" max="14079" width="6" style="689" bestFit="1" customWidth="1"/>
    <col min="14080" max="14080" width="11" style="689" bestFit="1" customWidth="1"/>
    <col min="14081" max="14081" width="13.54296875" style="689" bestFit="1" customWidth="1"/>
    <col min="14082" max="14086" width="0" style="689" hidden="1" customWidth="1"/>
    <col min="14087" max="14331" width="9.1796875" style="689"/>
    <col min="14332" max="14332" width="5" style="689" customWidth="1"/>
    <col min="14333" max="14333" width="58.54296875" style="689" customWidth="1"/>
    <col min="14334" max="14334" width="4.453125" style="689" bestFit="1" customWidth="1"/>
    <col min="14335" max="14335" width="6" style="689" bestFit="1" customWidth="1"/>
    <col min="14336" max="14336" width="11" style="689" bestFit="1" customWidth="1"/>
    <col min="14337" max="14337" width="13.54296875" style="689" bestFit="1" customWidth="1"/>
    <col min="14338" max="14342" width="0" style="689" hidden="1" customWidth="1"/>
    <col min="14343" max="14587" width="9.1796875" style="689"/>
    <col min="14588" max="14588" width="5" style="689" customWidth="1"/>
    <col min="14589" max="14589" width="58.54296875" style="689" customWidth="1"/>
    <col min="14590" max="14590" width="4.453125" style="689" bestFit="1" customWidth="1"/>
    <col min="14591" max="14591" width="6" style="689" bestFit="1" customWidth="1"/>
    <col min="14592" max="14592" width="11" style="689" bestFit="1" customWidth="1"/>
    <col min="14593" max="14593" width="13.54296875" style="689" bestFit="1" customWidth="1"/>
    <col min="14594" max="14598" width="0" style="689" hidden="1" customWidth="1"/>
    <col min="14599" max="14843" width="9.1796875" style="689"/>
    <col min="14844" max="14844" width="5" style="689" customWidth="1"/>
    <col min="14845" max="14845" width="58.54296875" style="689" customWidth="1"/>
    <col min="14846" max="14846" width="4.453125" style="689" bestFit="1" customWidth="1"/>
    <col min="14847" max="14847" width="6" style="689" bestFit="1" customWidth="1"/>
    <col min="14848" max="14848" width="11" style="689" bestFit="1" customWidth="1"/>
    <col min="14849" max="14849" width="13.54296875" style="689" bestFit="1" customWidth="1"/>
    <col min="14850" max="14854" width="0" style="689" hidden="1" customWidth="1"/>
    <col min="14855" max="15099" width="9.1796875" style="689"/>
    <col min="15100" max="15100" width="5" style="689" customWidth="1"/>
    <col min="15101" max="15101" width="58.54296875" style="689" customWidth="1"/>
    <col min="15102" max="15102" width="4.453125" style="689" bestFit="1" customWidth="1"/>
    <col min="15103" max="15103" width="6" style="689" bestFit="1" customWidth="1"/>
    <col min="15104" max="15104" width="11" style="689" bestFit="1" customWidth="1"/>
    <col min="15105" max="15105" width="13.54296875" style="689" bestFit="1" customWidth="1"/>
    <col min="15106" max="15110" width="0" style="689" hidden="1" customWidth="1"/>
    <col min="15111" max="15355" width="9.1796875" style="689"/>
    <col min="15356" max="15356" width="5" style="689" customWidth="1"/>
    <col min="15357" max="15357" width="58.54296875" style="689" customWidth="1"/>
    <col min="15358" max="15358" width="4.453125" style="689" bestFit="1" customWidth="1"/>
    <col min="15359" max="15359" width="6" style="689" bestFit="1" customWidth="1"/>
    <col min="15360" max="15360" width="11" style="689" bestFit="1" customWidth="1"/>
    <col min="15361" max="15361" width="13.54296875" style="689" bestFit="1" customWidth="1"/>
    <col min="15362" max="15366" width="0" style="689" hidden="1" customWidth="1"/>
    <col min="15367" max="15611" width="9.1796875" style="689"/>
    <col min="15612" max="15612" width="5" style="689" customWidth="1"/>
    <col min="15613" max="15613" width="58.54296875" style="689" customWidth="1"/>
    <col min="15614" max="15614" width="4.453125" style="689" bestFit="1" customWidth="1"/>
    <col min="15615" max="15615" width="6" style="689" bestFit="1" customWidth="1"/>
    <col min="15616" max="15616" width="11" style="689" bestFit="1" customWidth="1"/>
    <col min="15617" max="15617" width="13.54296875" style="689" bestFit="1" customWidth="1"/>
    <col min="15618" max="15622" width="0" style="689" hidden="1" customWidth="1"/>
    <col min="15623" max="15867" width="9.1796875" style="689"/>
    <col min="15868" max="15868" width="5" style="689" customWidth="1"/>
    <col min="15869" max="15869" width="58.54296875" style="689" customWidth="1"/>
    <col min="15870" max="15870" width="4.453125" style="689" bestFit="1" customWidth="1"/>
    <col min="15871" max="15871" width="6" style="689" bestFit="1" customWidth="1"/>
    <col min="15872" max="15872" width="11" style="689" bestFit="1" customWidth="1"/>
    <col min="15873" max="15873" width="13.54296875" style="689" bestFit="1" customWidth="1"/>
    <col min="15874" max="15878" width="0" style="689" hidden="1" customWidth="1"/>
    <col min="15879" max="16123" width="9.1796875" style="689"/>
    <col min="16124" max="16124" width="5" style="689" customWidth="1"/>
    <col min="16125" max="16125" width="58.54296875" style="689" customWidth="1"/>
    <col min="16126" max="16126" width="4.453125" style="689" bestFit="1" customWidth="1"/>
    <col min="16127" max="16127" width="6" style="689" bestFit="1" customWidth="1"/>
    <col min="16128" max="16128" width="11" style="689" bestFit="1" customWidth="1"/>
    <col min="16129" max="16129" width="13.54296875" style="689" bestFit="1" customWidth="1"/>
    <col min="16130" max="16134" width="0" style="689" hidden="1" customWidth="1"/>
    <col min="16135" max="16384" width="9.1796875" style="689"/>
  </cols>
  <sheetData>
    <row r="1" spans="1:6" x14ac:dyDescent="0.25">
      <c r="A1" s="1906" t="str">
        <f>'Sludge drying beds'!A1:F1</f>
        <v>TETU-AGUTHI WATER SUPPLY PROJECT</v>
      </c>
      <c r="B1" s="1907"/>
      <c r="C1" s="1907"/>
      <c r="D1" s="1907"/>
      <c r="E1" s="1907"/>
      <c r="F1" s="1908"/>
    </row>
    <row r="2" spans="1:6" x14ac:dyDescent="0.25">
      <c r="A2" s="468"/>
      <c r="B2" s="469"/>
      <c r="C2" s="469"/>
      <c r="D2" s="470"/>
      <c r="E2" s="690"/>
      <c r="F2" s="1042"/>
    </row>
    <row r="3" spans="1:6" x14ac:dyDescent="0.25">
      <c r="A3" s="1840" t="s">
        <v>1824</v>
      </c>
      <c r="B3" s="1841"/>
      <c r="C3" s="1841"/>
      <c r="D3" s="1841"/>
      <c r="E3" s="1841"/>
      <c r="F3" s="1842"/>
    </row>
    <row r="4" spans="1:6" x14ac:dyDescent="0.25">
      <c r="A4" s="468"/>
      <c r="B4" s="484"/>
      <c r="C4" s="484"/>
      <c r="D4" s="484"/>
      <c r="E4" s="691"/>
      <c r="F4" s="1043"/>
    </row>
    <row r="5" spans="1:6" x14ac:dyDescent="0.25">
      <c r="A5" s="1797" t="s">
        <v>2136</v>
      </c>
      <c r="B5" s="1798"/>
      <c r="C5" s="1798"/>
      <c r="D5" s="1798"/>
      <c r="E5" s="1798"/>
      <c r="F5" s="1799"/>
    </row>
    <row r="6" spans="1:6" ht="13.5" thickBot="1" x14ac:dyDescent="0.3">
      <c r="A6" s="692"/>
      <c r="B6" s="693"/>
      <c r="C6" s="694"/>
      <c r="D6" s="695"/>
      <c r="E6" s="696"/>
      <c r="F6" s="1044"/>
    </row>
    <row r="7" spans="1:6" x14ac:dyDescent="0.25">
      <c r="A7" s="614" t="s">
        <v>0</v>
      </c>
      <c r="B7" s="420" t="s">
        <v>1</v>
      </c>
      <c r="C7" s="420" t="s">
        <v>2</v>
      </c>
      <c r="D7" s="697" t="s">
        <v>3</v>
      </c>
      <c r="E7" s="698" t="s">
        <v>4</v>
      </c>
      <c r="F7" s="1045" t="s">
        <v>5</v>
      </c>
    </row>
    <row r="8" spans="1:6" ht="13.5" thickBot="1" x14ac:dyDescent="0.3">
      <c r="A8" s="615" t="s">
        <v>6</v>
      </c>
      <c r="B8" s="425"/>
      <c r="C8" s="699"/>
      <c r="D8" s="700"/>
      <c r="E8" s="701" t="s">
        <v>28</v>
      </c>
      <c r="F8" s="1046" t="s">
        <v>7</v>
      </c>
    </row>
    <row r="9" spans="1:6" x14ac:dyDescent="0.25">
      <c r="A9" s="702"/>
      <c r="B9" s="703"/>
      <c r="C9" s="704"/>
      <c r="D9" s="705"/>
      <c r="E9" s="706"/>
      <c r="F9" s="689"/>
    </row>
    <row r="10" spans="1:6" x14ac:dyDescent="0.25">
      <c r="A10" s="707">
        <v>1</v>
      </c>
      <c r="B10" s="708" t="s">
        <v>30</v>
      </c>
      <c r="C10" s="709"/>
      <c r="D10" s="709"/>
      <c r="E10" s="710"/>
      <c r="F10" s="689"/>
    </row>
    <row r="11" spans="1:6" x14ac:dyDescent="0.25">
      <c r="A11" s="711"/>
      <c r="B11" s="708"/>
      <c r="C11" s="709"/>
      <c r="D11" s="709"/>
      <c r="E11" s="712"/>
      <c r="F11" s="689"/>
    </row>
    <row r="12" spans="1:6" ht="25" x14ac:dyDescent="0.25">
      <c r="A12" s="713"/>
      <c r="B12" s="714" t="s">
        <v>1218</v>
      </c>
      <c r="C12" s="709"/>
      <c r="D12" s="709"/>
      <c r="E12" s="715"/>
      <c r="F12" s="689"/>
    </row>
    <row r="13" spans="1:6" x14ac:dyDescent="0.25">
      <c r="A13" s="711"/>
      <c r="B13" s="708"/>
      <c r="C13" s="709"/>
      <c r="D13" s="709"/>
      <c r="E13" s="712"/>
      <c r="F13" s="689"/>
    </row>
    <row r="14" spans="1:6" x14ac:dyDescent="0.25">
      <c r="A14" s="716"/>
      <c r="B14" s="708" t="s">
        <v>31</v>
      </c>
      <c r="C14" s="709"/>
      <c r="D14" s="717"/>
      <c r="E14" s="715"/>
      <c r="F14" s="689"/>
    </row>
    <row r="15" spans="1:6" x14ac:dyDescent="0.25">
      <c r="A15" s="711"/>
      <c r="B15" s="708"/>
      <c r="C15" s="709"/>
      <c r="D15" s="709"/>
      <c r="E15" s="712"/>
      <c r="F15" s="689"/>
    </row>
    <row r="16" spans="1:6" s="723" customFormat="1" ht="14.5" x14ac:dyDescent="0.25">
      <c r="A16" s="718">
        <v>1.1000000000000001</v>
      </c>
      <c r="B16" s="719" t="s">
        <v>1219</v>
      </c>
      <c r="C16" s="720" t="s">
        <v>14</v>
      </c>
      <c r="D16" s="721">
        <v>29</v>
      </c>
      <c r="E16" s="722"/>
    </row>
    <row r="17" spans="1:6" x14ac:dyDescent="0.25">
      <c r="A17" s="711"/>
      <c r="B17" s="708"/>
      <c r="C17" s="709"/>
      <c r="D17" s="709"/>
      <c r="E17" s="712"/>
      <c r="F17" s="689"/>
    </row>
    <row r="18" spans="1:6" ht="26" x14ac:dyDescent="0.25">
      <c r="A18" s="716"/>
      <c r="B18" s="708" t="s">
        <v>1220</v>
      </c>
      <c r="C18" s="724"/>
      <c r="D18" s="717"/>
      <c r="E18" s="715"/>
      <c r="F18" s="689"/>
    </row>
    <row r="19" spans="1:6" x14ac:dyDescent="0.25">
      <c r="A19" s="711"/>
      <c r="B19" s="708"/>
      <c r="C19" s="709"/>
      <c r="D19" s="709"/>
      <c r="E19" s="712"/>
      <c r="F19" s="689"/>
    </row>
    <row r="20" spans="1:6" s="723" customFormat="1" ht="14.5" x14ac:dyDescent="0.25">
      <c r="A20" s="718">
        <v>1.2</v>
      </c>
      <c r="B20" s="719" t="s">
        <v>1221</v>
      </c>
      <c r="C20" s="720" t="s">
        <v>14</v>
      </c>
      <c r="D20" s="721">
        <v>62</v>
      </c>
      <c r="E20" s="722"/>
    </row>
    <row r="21" spans="1:6" x14ac:dyDescent="0.25">
      <c r="A21" s="711"/>
      <c r="B21" s="708"/>
      <c r="C21" s="709"/>
      <c r="D21" s="709"/>
      <c r="E21" s="712"/>
      <c r="F21" s="689"/>
    </row>
    <row r="22" spans="1:6" x14ac:dyDescent="0.25">
      <c r="A22" s="716"/>
      <c r="B22" s="708" t="s">
        <v>37</v>
      </c>
      <c r="C22" s="709"/>
      <c r="D22" s="717"/>
      <c r="E22" s="715"/>
      <c r="F22" s="689"/>
    </row>
    <row r="23" spans="1:6" x14ac:dyDescent="0.25">
      <c r="A23" s="711"/>
      <c r="B23" s="708"/>
      <c r="C23" s="709"/>
      <c r="D23" s="709"/>
      <c r="E23" s="712"/>
      <c r="F23" s="689"/>
    </row>
    <row r="24" spans="1:6" s="723" customFormat="1" ht="14.5" x14ac:dyDescent="0.25">
      <c r="A24" s="718">
        <v>1.3</v>
      </c>
      <c r="B24" s="719" t="s">
        <v>38</v>
      </c>
      <c r="C24" s="720" t="s">
        <v>14</v>
      </c>
      <c r="D24" s="721">
        <v>3</v>
      </c>
      <c r="E24" s="722"/>
    </row>
    <row r="25" spans="1:6" x14ac:dyDescent="0.25">
      <c r="A25" s="711"/>
      <c r="B25" s="708"/>
      <c r="C25" s="709"/>
      <c r="D25" s="709"/>
      <c r="E25" s="712"/>
      <c r="F25" s="689"/>
    </row>
    <row r="26" spans="1:6" s="723" customFormat="1" ht="14.5" x14ac:dyDescent="0.25">
      <c r="A26" s="718">
        <v>1.4</v>
      </c>
      <c r="B26" s="719" t="s">
        <v>1222</v>
      </c>
      <c r="C26" s="720" t="s">
        <v>14</v>
      </c>
      <c r="D26" s="721">
        <v>3</v>
      </c>
      <c r="E26" s="722"/>
    </row>
    <row r="27" spans="1:6" x14ac:dyDescent="0.25">
      <c r="A27" s="711"/>
      <c r="B27" s="708"/>
      <c r="C27" s="709"/>
      <c r="D27" s="709"/>
      <c r="E27" s="712"/>
      <c r="F27" s="689"/>
    </row>
    <row r="28" spans="1:6" x14ac:dyDescent="0.25">
      <c r="A28" s="716"/>
      <c r="B28" s="708" t="s">
        <v>1223</v>
      </c>
      <c r="C28" s="709"/>
      <c r="D28" s="725"/>
      <c r="E28" s="715"/>
      <c r="F28" s="689"/>
    </row>
    <row r="29" spans="1:6" x14ac:dyDescent="0.25">
      <c r="A29" s="711"/>
      <c r="B29" s="708"/>
      <c r="C29" s="709"/>
      <c r="D29" s="709"/>
      <c r="E29" s="712"/>
      <c r="F29" s="689"/>
    </row>
    <row r="30" spans="1:6" ht="25" x14ac:dyDescent="0.25">
      <c r="A30" s="716">
        <v>1.5</v>
      </c>
      <c r="B30" s="714" t="s">
        <v>1224</v>
      </c>
      <c r="C30" s="709" t="s">
        <v>14</v>
      </c>
      <c r="D30" s="725">
        <v>91</v>
      </c>
      <c r="E30" s="715"/>
      <c r="F30" s="689"/>
    </row>
    <row r="31" spans="1:6" x14ac:dyDescent="0.25">
      <c r="A31" s="711"/>
      <c r="B31" s="708"/>
      <c r="C31" s="709"/>
      <c r="D31" s="709"/>
      <c r="E31" s="712"/>
      <c r="F31" s="689"/>
    </row>
    <row r="32" spans="1:6" x14ac:dyDescent="0.25">
      <c r="A32" s="716"/>
      <c r="B32" s="708" t="s">
        <v>1225</v>
      </c>
      <c r="C32" s="709"/>
      <c r="D32" s="725"/>
      <c r="E32" s="715"/>
      <c r="F32" s="689"/>
    </row>
    <row r="33" spans="1:6" x14ac:dyDescent="0.25">
      <c r="A33" s="711"/>
      <c r="B33" s="708"/>
      <c r="C33" s="709"/>
      <c r="D33" s="709"/>
      <c r="E33" s="712"/>
      <c r="F33" s="689"/>
    </row>
    <row r="34" spans="1:6" ht="25" x14ac:dyDescent="0.25">
      <c r="A34" s="716">
        <v>1.6</v>
      </c>
      <c r="B34" s="714" t="s">
        <v>1226</v>
      </c>
      <c r="C34" s="709" t="s">
        <v>14</v>
      </c>
      <c r="D34" s="725">
        <v>27</v>
      </c>
      <c r="E34" s="715"/>
      <c r="F34" s="689"/>
    </row>
    <row r="35" spans="1:6" x14ac:dyDescent="0.25">
      <c r="A35" s="711"/>
      <c r="B35" s="708"/>
      <c r="C35" s="709"/>
      <c r="D35" s="709"/>
      <c r="E35" s="712"/>
      <c r="F35" s="689"/>
    </row>
    <row r="36" spans="1:6" x14ac:dyDescent="0.25">
      <c r="A36" s="711"/>
      <c r="B36" s="708" t="s">
        <v>1227</v>
      </c>
      <c r="C36" s="709"/>
      <c r="D36" s="709"/>
      <c r="E36" s="712"/>
      <c r="F36" s="689"/>
    </row>
    <row r="37" spans="1:6" x14ac:dyDescent="0.25">
      <c r="A37" s="711"/>
      <c r="B37" s="708"/>
      <c r="C37" s="709"/>
      <c r="D37" s="709"/>
      <c r="E37" s="712"/>
      <c r="F37" s="689"/>
    </row>
    <row r="38" spans="1:6" ht="25" x14ac:dyDescent="0.25">
      <c r="A38" s="726">
        <v>1.7</v>
      </c>
      <c r="B38" s="714" t="s">
        <v>1228</v>
      </c>
      <c r="C38" s="709" t="s">
        <v>14</v>
      </c>
      <c r="D38" s="709">
        <v>64</v>
      </c>
      <c r="E38" s="712"/>
      <c r="F38" s="689"/>
    </row>
    <row r="39" spans="1:6" x14ac:dyDescent="0.25">
      <c r="A39" s="711"/>
      <c r="B39" s="708"/>
      <c r="C39" s="709"/>
      <c r="D39" s="709"/>
      <c r="E39" s="712"/>
      <c r="F39" s="689"/>
    </row>
    <row r="40" spans="1:6" x14ac:dyDescent="0.25">
      <c r="A40" s="711"/>
      <c r="B40" s="708" t="s">
        <v>42</v>
      </c>
      <c r="C40" s="709"/>
      <c r="D40" s="709"/>
      <c r="E40" s="712"/>
      <c r="F40" s="689"/>
    </row>
    <row r="41" spans="1:6" x14ac:dyDescent="0.25">
      <c r="A41" s="711"/>
      <c r="B41" s="708"/>
      <c r="C41" s="709"/>
      <c r="D41" s="709"/>
      <c r="E41" s="712"/>
      <c r="F41" s="689"/>
    </row>
    <row r="42" spans="1:6" ht="25" x14ac:dyDescent="0.25">
      <c r="A42" s="727">
        <v>1.8</v>
      </c>
      <c r="B42" s="714" t="s">
        <v>1229</v>
      </c>
      <c r="C42" s="709" t="s">
        <v>15</v>
      </c>
      <c r="D42" s="709">
        <v>78</v>
      </c>
      <c r="E42" s="728"/>
      <c r="F42" s="689"/>
    </row>
    <row r="43" spans="1:6" x14ac:dyDescent="0.25">
      <c r="A43" s="711"/>
      <c r="B43" s="708"/>
      <c r="C43" s="709"/>
      <c r="D43" s="709"/>
      <c r="E43" s="712"/>
      <c r="F43" s="689"/>
    </row>
    <row r="44" spans="1:6" ht="37.5" x14ac:dyDescent="0.25">
      <c r="A44" s="727">
        <v>1.9</v>
      </c>
      <c r="B44" s="714" t="s">
        <v>1230</v>
      </c>
      <c r="C44" s="709" t="s">
        <v>15</v>
      </c>
      <c r="D44" s="709">
        <v>78</v>
      </c>
      <c r="E44" s="728"/>
      <c r="F44" s="689"/>
    </row>
    <row r="45" spans="1:6" x14ac:dyDescent="0.25">
      <c r="A45" s="711"/>
      <c r="B45" s="708"/>
      <c r="C45" s="709"/>
      <c r="D45" s="709"/>
      <c r="E45" s="712"/>
      <c r="F45" s="689"/>
    </row>
    <row r="46" spans="1:6" ht="25" x14ac:dyDescent="0.25">
      <c r="A46" s="729">
        <v>1.1000000000000001</v>
      </c>
      <c r="B46" s="714" t="s">
        <v>1231</v>
      </c>
      <c r="C46" s="709" t="s">
        <v>21</v>
      </c>
      <c r="D46" s="709">
        <v>3</v>
      </c>
      <c r="E46" s="728"/>
      <c r="F46" s="689"/>
    </row>
    <row r="47" spans="1:6" x14ac:dyDescent="0.25">
      <c r="A47" s="711"/>
      <c r="B47" s="708"/>
      <c r="C47" s="709"/>
      <c r="D47" s="709"/>
      <c r="E47" s="712"/>
      <c r="F47" s="689"/>
    </row>
    <row r="48" spans="1:6" x14ac:dyDescent="0.25">
      <c r="A48" s="711"/>
      <c r="B48" s="708" t="s">
        <v>48</v>
      </c>
      <c r="C48" s="709"/>
      <c r="D48" s="709"/>
      <c r="E48" s="712"/>
      <c r="F48" s="689"/>
    </row>
    <row r="49" spans="1:6" x14ac:dyDescent="0.25">
      <c r="A49" s="711"/>
      <c r="B49" s="708"/>
      <c r="C49" s="709"/>
      <c r="D49" s="709"/>
      <c r="E49" s="712"/>
      <c r="F49" s="689"/>
    </row>
    <row r="50" spans="1:6" ht="25" x14ac:dyDescent="0.25">
      <c r="A50" s="729">
        <v>1.1100000000000001</v>
      </c>
      <c r="B50" s="714" t="s">
        <v>49</v>
      </c>
      <c r="C50" s="709" t="s">
        <v>15</v>
      </c>
      <c r="D50" s="709">
        <v>147</v>
      </c>
      <c r="E50" s="728"/>
      <c r="F50" s="689"/>
    </row>
    <row r="51" spans="1:6" x14ac:dyDescent="0.25">
      <c r="A51" s="711"/>
      <c r="B51" s="708"/>
      <c r="C51" s="709"/>
      <c r="D51" s="709"/>
      <c r="E51" s="712"/>
      <c r="F51" s="689"/>
    </row>
    <row r="52" spans="1:6" x14ac:dyDescent="0.25">
      <c r="A52" s="711"/>
      <c r="B52" s="708" t="s">
        <v>50</v>
      </c>
      <c r="C52" s="709"/>
      <c r="D52" s="709"/>
      <c r="E52" s="712"/>
      <c r="F52" s="689"/>
    </row>
    <row r="53" spans="1:6" x14ac:dyDescent="0.25">
      <c r="A53" s="711"/>
      <c r="B53" s="708"/>
      <c r="C53" s="709"/>
      <c r="D53" s="709"/>
      <c r="E53" s="712"/>
      <c r="F53" s="689"/>
    </row>
    <row r="54" spans="1:6" ht="25" x14ac:dyDescent="0.25">
      <c r="A54" s="729">
        <v>1.1200000000000001</v>
      </c>
      <c r="B54" s="714" t="s">
        <v>1232</v>
      </c>
      <c r="C54" s="709" t="s">
        <v>15</v>
      </c>
      <c r="D54" s="709">
        <v>95</v>
      </c>
      <c r="E54" s="728"/>
      <c r="F54" s="689"/>
    </row>
    <row r="55" spans="1:6" x14ac:dyDescent="0.25">
      <c r="A55" s="711"/>
      <c r="B55" s="708"/>
      <c r="C55" s="709"/>
      <c r="D55" s="709"/>
      <c r="E55" s="712"/>
      <c r="F55" s="689"/>
    </row>
    <row r="56" spans="1:6" ht="13.5" thickBot="1" x14ac:dyDescent="0.3">
      <c r="A56" s="1843" t="s">
        <v>52</v>
      </c>
      <c r="B56" s="1844"/>
      <c r="C56" s="1844"/>
      <c r="D56" s="1844"/>
      <c r="E56" s="1845"/>
      <c r="F56" s="689"/>
    </row>
    <row r="57" spans="1:6" x14ac:dyDescent="0.25">
      <c r="A57" s="711"/>
      <c r="B57" s="708" t="s">
        <v>449</v>
      </c>
      <c r="C57" s="709"/>
      <c r="D57" s="709"/>
      <c r="E57" s="712"/>
      <c r="F57" s="689"/>
    </row>
    <row r="58" spans="1:6" x14ac:dyDescent="0.25">
      <c r="A58" s="711"/>
      <c r="B58" s="708"/>
      <c r="C58" s="709"/>
      <c r="D58" s="709"/>
      <c r="E58" s="712"/>
      <c r="F58" s="689"/>
    </row>
    <row r="59" spans="1:6" ht="26" x14ac:dyDescent="0.25">
      <c r="A59" s="711"/>
      <c r="B59" s="708" t="s">
        <v>1233</v>
      </c>
      <c r="C59" s="709"/>
      <c r="D59" s="709"/>
      <c r="E59" s="712"/>
      <c r="F59" s="689"/>
    </row>
    <row r="60" spans="1:6" x14ac:dyDescent="0.25">
      <c r="A60" s="711"/>
      <c r="B60" s="708"/>
      <c r="C60" s="709"/>
      <c r="D60" s="709"/>
      <c r="E60" s="712"/>
      <c r="F60" s="689"/>
    </row>
    <row r="61" spans="1:6" s="723" customFormat="1" ht="14.5" x14ac:dyDescent="0.25">
      <c r="A61" s="718">
        <v>1.1299999999999999</v>
      </c>
      <c r="B61" s="719" t="s">
        <v>1234</v>
      </c>
      <c r="C61" s="720" t="s">
        <v>14</v>
      </c>
      <c r="D61" s="721">
        <v>5</v>
      </c>
      <c r="E61" s="722"/>
    </row>
    <row r="62" spans="1:6" x14ac:dyDescent="0.25">
      <c r="A62" s="711"/>
      <c r="B62" s="708"/>
      <c r="C62" s="709"/>
      <c r="D62" s="709"/>
      <c r="E62" s="712"/>
      <c r="F62" s="689"/>
    </row>
    <row r="63" spans="1:6" ht="26" x14ac:dyDescent="0.25">
      <c r="A63" s="711"/>
      <c r="B63" s="708" t="s">
        <v>56</v>
      </c>
      <c r="C63" s="709"/>
      <c r="D63" s="709"/>
      <c r="E63" s="712"/>
      <c r="F63" s="689"/>
    </row>
    <row r="64" spans="1:6" x14ac:dyDescent="0.25">
      <c r="A64" s="711"/>
      <c r="B64" s="708"/>
      <c r="C64" s="709"/>
      <c r="D64" s="709"/>
      <c r="E64" s="712"/>
      <c r="F64" s="689"/>
    </row>
    <row r="65" spans="1:6" s="723" customFormat="1" ht="14.5" x14ac:dyDescent="0.25">
      <c r="A65" s="718">
        <v>1.1399999999999999</v>
      </c>
      <c r="B65" s="719" t="s">
        <v>1221</v>
      </c>
      <c r="C65" s="720" t="s">
        <v>14</v>
      </c>
      <c r="D65" s="721">
        <v>11</v>
      </c>
      <c r="E65" s="722"/>
    </row>
    <row r="66" spans="1:6" x14ac:dyDescent="0.25">
      <c r="A66" s="711"/>
      <c r="B66" s="708"/>
      <c r="C66" s="709"/>
      <c r="D66" s="709"/>
      <c r="E66" s="712"/>
      <c r="F66" s="689"/>
    </row>
    <row r="67" spans="1:6" s="723" customFormat="1" ht="14.5" x14ac:dyDescent="0.25">
      <c r="A67" s="718">
        <v>1.1499999999999999</v>
      </c>
      <c r="B67" s="719" t="s">
        <v>1235</v>
      </c>
      <c r="C67" s="720" t="s">
        <v>14</v>
      </c>
      <c r="D67" s="721">
        <v>2</v>
      </c>
      <c r="E67" s="722"/>
    </row>
    <row r="68" spans="1:6" x14ac:dyDescent="0.25">
      <c r="A68" s="711"/>
      <c r="B68" s="708"/>
      <c r="C68" s="709"/>
      <c r="D68" s="709"/>
      <c r="E68" s="712"/>
      <c r="F68" s="689"/>
    </row>
    <row r="69" spans="1:6" s="723" customFormat="1" ht="14.5" x14ac:dyDescent="0.25">
      <c r="A69" s="718">
        <v>1.1599999999999999</v>
      </c>
      <c r="B69" s="719" t="s">
        <v>1236</v>
      </c>
      <c r="C69" s="720" t="s">
        <v>14</v>
      </c>
      <c r="D69" s="721">
        <v>15</v>
      </c>
      <c r="E69" s="722"/>
    </row>
    <row r="70" spans="1:6" x14ac:dyDescent="0.25">
      <c r="A70" s="711"/>
      <c r="B70" s="708"/>
      <c r="C70" s="709"/>
      <c r="D70" s="709"/>
      <c r="E70" s="712"/>
      <c r="F70" s="689"/>
    </row>
    <row r="71" spans="1:6" x14ac:dyDescent="0.25">
      <c r="A71" s="729"/>
      <c r="B71" s="708" t="s">
        <v>1237</v>
      </c>
      <c r="C71" s="709"/>
      <c r="D71" s="709"/>
      <c r="E71" s="712"/>
      <c r="F71" s="689"/>
    </row>
    <row r="72" spans="1:6" x14ac:dyDescent="0.25">
      <c r="A72" s="711"/>
      <c r="B72" s="708"/>
      <c r="C72" s="709"/>
      <c r="D72" s="709"/>
      <c r="E72" s="712"/>
      <c r="F72" s="689"/>
    </row>
    <row r="73" spans="1:6" ht="39.5" x14ac:dyDescent="0.25">
      <c r="A73" s="729">
        <v>1.17</v>
      </c>
      <c r="B73" s="714" t="s">
        <v>1238</v>
      </c>
      <c r="C73" s="709" t="s">
        <v>15</v>
      </c>
      <c r="D73" s="709">
        <v>95</v>
      </c>
      <c r="E73" s="728"/>
      <c r="F73" s="689"/>
    </row>
    <row r="74" spans="1:6" x14ac:dyDescent="0.25">
      <c r="A74" s="711"/>
      <c r="B74" s="708"/>
      <c r="C74" s="709"/>
      <c r="D74" s="709"/>
      <c r="E74" s="712"/>
      <c r="F74" s="689"/>
    </row>
    <row r="75" spans="1:6" ht="39" x14ac:dyDescent="0.25">
      <c r="A75" s="729"/>
      <c r="B75" s="708" t="s">
        <v>1239</v>
      </c>
      <c r="C75" s="709"/>
      <c r="D75" s="709"/>
      <c r="E75" s="712"/>
      <c r="F75" s="689"/>
    </row>
    <row r="76" spans="1:6" x14ac:dyDescent="0.25">
      <c r="A76" s="711"/>
      <c r="B76" s="708"/>
      <c r="C76" s="709"/>
      <c r="D76" s="709"/>
      <c r="E76" s="712"/>
      <c r="F76" s="689"/>
    </row>
    <row r="77" spans="1:6" s="723" customFormat="1" x14ac:dyDescent="0.25">
      <c r="A77" s="718">
        <v>1.18</v>
      </c>
      <c r="B77" s="719" t="s">
        <v>1240</v>
      </c>
      <c r="C77" s="720" t="s">
        <v>69</v>
      </c>
      <c r="D77" s="721">
        <v>390</v>
      </c>
      <c r="E77" s="722"/>
    </row>
    <row r="78" spans="1:6" x14ac:dyDescent="0.25">
      <c r="A78" s="711"/>
      <c r="B78" s="708"/>
      <c r="C78" s="709"/>
      <c r="D78" s="709"/>
      <c r="E78" s="712"/>
      <c r="F78" s="689"/>
    </row>
    <row r="79" spans="1:6" s="723" customFormat="1" x14ac:dyDescent="0.25">
      <c r="A79" s="718">
        <v>1.19</v>
      </c>
      <c r="B79" s="719" t="s">
        <v>1241</v>
      </c>
      <c r="C79" s="720" t="s">
        <v>69</v>
      </c>
      <c r="D79" s="721">
        <v>390</v>
      </c>
      <c r="E79" s="722"/>
    </row>
    <row r="80" spans="1:6" x14ac:dyDescent="0.25">
      <c r="A80" s="711"/>
      <c r="B80" s="708"/>
      <c r="C80" s="709"/>
      <c r="D80" s="709"/>
      <c r="E80" s="712"/>
      <c r="F80" s="689"/>
    </row>
    <row r="81" spans="1:6" s="723" customFormat="1" x14ac:dyDescent="0.25">
      <c r="A81" s="730">
        <v>1.2</v>
      </c>
      <c r="B81" s="719" t="s">
        <v>1242</v>
      </c>
      <c r="C81" s="720" t="s">
        <v>69</v>
      </c>
      <c r="D81" s="721">
        <v>390</v>
      </c>
      <c r="E81" s="722"/>
    </row>
    <row r="82" spans="1:6" x14ac:dyDescent="0.25">
      <c r="A82" s="711"/>
      <c r="B82" s="708"/>
      <c r="C82" s="709"/>
      <c r="D82" s="709"/>
      <c r="E82" s="712"/>
      <c r="F82" s="689"/>
    </row>
    <row r="83" spans="1:6" s="723" customFormat="1" x14ac:dyDescent="0.25">
      <c r="A83" s="718">
        <v>1.21</v>
      </c>
      <c r="B83" s="719" t="s">
        <v>1243</v>
      </c>
      <c r="C83" s="720" t="s">
        <v>69</v>
      </c>
      <c r="D83" s="721">
        <v>390</v>
      </c>
      <c r="E83" s="722"/>
    </row>
    <row r="84" spans="1:6" x14ac:dyDescent="0.25">
      <c r="A84" s="711"/>
      <c r="B84" s="708"/>
      <c r="C84" s="709"/>
      <c r="D84" s="709"/>
      <c r="E84" s="712"/>
      <c r="F84" s="689"/>
    </row>
    <row r="85" spans="1:6" x14ac:dyDescent="0.25">
      <c r="A85" s="729"/>
      <c r="B85" s="708" t="s">
        <v>70</v>
      </c>
      <c r="C85" s="709"/>
      <c r="D85" s="709"/>
      <c r="E85" s="712"/>
      <c r="F85" s="689"/>
    </row>
    <row r="86" spans="1:6" x14ac:dyDescent="0.25">
      <c r="A86" s="711"/>
      <c r="B86" s="708"/>
      <c r="C86" s="709"/>
      <c r="D86" s="709"/>
      <c r="E86" s="712"/>
      <c r="F86" s="689"/>
    </row>
    <row r="87" spans="1:6" ht="26" x14ac:dyDescent="0.25">
      <c r="A87" s="729"/>
      <c r="B87" s="708" t="s">
        <v>1244</v>
      </c>
      <c r="C87" s="709"/>
      <c r="D87" s="709"/>
      <c r="E87" s="712"/>
      <c r="F87" s="689"/>
    </row>
    <row r="88" spans="1:6" x14ac:dyDescent="0.25">
      <c r="A88" s="711"/>
      <c r="B88" s="708"/>
      <c r="C88" s="709"/>
      <c r="D88" s="709"/>
      <c r="E88" s="712"/>
      <c r="F88" s="689"/>
    </row>
    <row r="89" spans="1:6" s="723" customFormat="1" ht="14.5" x14ac:dyDescent="0.25">
      <c r="A89" s="718">
        <v>1.22</v>
      </c>
      <c r="B89" s="719" t="s">
        <v>1245</v>
      </c>
      <c r="C89" s="720" t="s">
        <v>15</v>
      </c>
      <c r="D89" s="721">
        <v>20</v>
      </c>
      <c r="E89" s="722"/>
    </row>
    <row r="90" spans="1:6" x14ac:dyDescent="0.25">
      <c r="A90" s="711"/>
      <c r="B90" s="708"/>
      <c r="C90" s="709"/>
      <c r="D90" s="709"/>
      <c r="E90" s="712"/>
      <c r="F90" s="689"/>
    </row>
    <row r="91" spans="1:6" s="723" customFormat="1" x14ac:dyDescent="0.25">
      <c r="A91" s="718">
        <v>1.23</v>
      </c>
      <c r="B91" s="719" t="s">
        <v>1246</v>
      </c>
      <c r="C91" s="720" t="s">
        <v>21</v>
      </c>
      <c r="D91" s="721">
        <v>48</v>
      </c>
      <c r="E91" s="722"/>
    </row>
    <row r="92" spans="1:6" x14ac:dyDescent="0.25">
      <c r="A92" s="711"/>
      <c r="B92" s="708"/>
      <c r="C92" s="709"/>
      <c r="D92" s="709"/>
      <c r="E92" s="712"/>
      <c r="F92" s="689"/>
    </row>
    <row r="93" spans="1:6" x14ac:dyDescent="0.25">
      <c r="A93" s="711"/>
      <c r="B93" s="708" t="s">
        <v>76</v>
      </c>
      <c r="C93" s="709"/>
      <c r="D93" s="709"/>
      <c r="E93" s="712"/>
      <c r="F93" s="689"/>
    </row>
    <row r="94" spans="1:6" x14ac:dyDescent="0.25">
      <c r="A94" s="711"/>
      <c r="B94" s="708"/>
      <c r="C94" s="709"/>
      <c r="D94" s="709"/>
      <c r="E94" s="712"/>
      <c r="F94" s="689"/>
    </row>
    <row r="95" spans="1:6" ht="52" x14ac:dyDescent="0.25">
      <c r="A95" s="729"/>
      <c r="B95" s="708" t="s">
        <v>1247</v>
      </c>
      <c r="C95" s="709"/>
      <c r="D95" s="709"/>
      <c r="E95" s="712"/>
      <c r="F95" s="689"/>
    </row>
    <row r="96" spans="1:6" x14ac:dyDescent="0.25">
      <c r="A96" s="711"/>
      <c r="B96" s="708"/>
      <c r="C96" s="709"/>
      <c r="D96" s="709"/>
      <c r="E96" s="712"/>
      <c r="F96" s="689"/>
    </row>
    <row r="97" spans="1:6" s="723" customFormat="1" ht="14.5" x14ac:dyDescent="0.25">
      <c r="A97" s="718">
        <v>1.24</v>
      </c>
      <c r="B97" s="719" t="s">
        <v>78</v>
      </c>
      <c r="C97" s="720" t="s">
        <v>15</v>
      </c>
      <c r="D97" s="721">
        <v>99</v>
      </c>
      <c r="E97" s="722"/>
    </row>
    <row r="98" spans="1:6" x14ac:dyDescent="0.25">
      <c r="A98" s="711"/>
      <c r="B98" s="708"/>
      <c r="C98" s="709"/>
      <c r="D98" s="709"/>
      <c r="E98" s="712"/>
      <c r="F98" s="689"/>
    </row>
    <row r="99" spans="1:6" s="221" customFormat="1" ht="13.5" thickBot="1" x14ac:dyDescent="0.3">
      <c r="A99" s="1843" t="s">
        <v>52</v>
      </c>
      <c r="B99" s="1844"/>
      <c r="C99" s="1844"/>
      <c r="D99" s="1844"/>
      <c r="E99" s="1845"/>
    </row>
    <row r="100" spans="1:6" x14ac:dyDescent="0.25">
      <c r="A100" s="729"/>
      <c r="B100" s="708" t="s">
        <v>79</v>
      </c>
      <c r="C100" s="709"/>
      <c r="D100" s="709"/>
      <c r="E100" s="712"/>
      <c r="F100" s="689"/>
    </row>
    <row r="101" spans="1:6" x14ac:dyDescent="0.25">
      <c r="A101" s="711"/>
      <c r="B101" s="708"/>
      <c r="C101" s="709"/>
      <c r="D101" s="709"/>
      <c r="E101" s="712"/>
      <c r="F101" s="689"/>
    </row>
    <row r="102" spans="1:6" ht="39" x14ac:dyDescent="0.25">
      <c r="A102" s="729"/>
      <c r="B102" s="708" t="s">
        <v>1248</v>
      </c>
      <c r="C102" s="709"/>
      <c r="D102" s="709"/>
      <c r="E102" s="712"/>
      <c r="F102" s="689"/>
    </row>
    <row r="103" spans="1:6" x14ac:dyDescent="0.25">
      <c r="A103" s="711"/>
      <c r="B103" s="708"/>
      <c r="C103" s="709"/>
      <c r="D103" s="709"/>
      <c r="E103" s="712"/>
      <c r="F103" s="689"/>
    </row>
    <row r="104" spans="1:6" s="723" customFormat="1" x14ac:dyDescent="0.25">
      <c r="A104" s="718">
        <v>1.25</v>
      </c>
      <c r="B104" s="719" t="s">
        <v>1249</v>
      </c>
      <c r="C104" s="720" t="s">
        <v>21</v>
      </c>
      <c r="D104" s="721">
        <v>1</v>
      </c>
      <c r="E104" s="722"/>
    </row>
    <row r="105" spans="1:6" x14ac:dyDescent="0.25">
      <c r="A105" s="711"/>
      <c r="B105" s="708"/>
      <c r="C105" s="709"/>
      <c r="D105" s="709"/>
      <c r="E105" s="712"/>
      <c r="F105" s="689"/>
    </row>
    <row r="106" spans="1:6" s="723" customFormat="1" x14ac:dyDescent="0.25">
      <c r="A106" s="718">
        <v>1.26</v>
      </c>
      <c r="B106" s="719" t="s">
        <v>81</v>
      </c>
      <c r="C106" s="720" t="s">
        <v>21</v>
      </c>
      <c r="D106" s="721">
        <v>64</v>
      </c>
      <c r="E106" s="722"/>
    </row>
    <row r="107" spans="1:6" x14ac:dyDescent="0.25">
      <c r="A107" s="711"/>
      <c r="B107" s="708"/>
      <c r="C107" s="709"/>
      <c r="D107" s="709"/>
      <c r="E107" s="712"/>
      <c r="F107" s="689"/>
    </row>
    <row r="108" spans="1:6" s="732" customFormat="1" x14ac:dyDescent="0.25">
      <c r="A108" s="731"/>
      <c r="B108" s="708" t="s">
        <v>1250</v>
      </c>
      <c r="C108" s="709"/>
      <c r="D108" s="709"/>
      <c r="E108" s="728"/>
    </row>
    <row r="109" spans="1:6" x14ac:dyDescent="0.25">
      <c r="A109" s="711"/>
      <c r="B109" s="708"/>
      <c r="C109" s="709"/>
      <c r="D109" s="709"/>
      <c r="E109" s="712"/>
      <c r="F109" s="689"/>
    </row>
    <row r="110" spans="1:6" s="723" customFormat="1" ht="25" x14ac:dyDescent="0.25">
      <c r="A110" s="718">
        <v>1.27</v>
      </c>
      <c r="B110" s="719" t="s">
        <v>1251</v>
      </c>
      <c r="C110" s="720" t="s">
        <v>15</v>
      </c>
      <c r="D110" s="721">
        <v>17</v>
      </c>
      <c r="E110" s="722"/>
    </row>
    <row r="111" spans="1:6" x14ac:dyDescent="0.25">
      <c r="A111" s="711"/>
      <c r="B111" s="708"/>
      <c r="C111" s="709"/>
      <c r="D111" s="709"/>
      <c r="E111" s="712"/>
      <c r="F111" s="689"/>
    </row>
    <row r="112" spans="1:6" ht="25" x14ac:dyDescent="0.25">
      <c r="A112" s="731">
        <v>1.28</v>
      </c>
      <c r="B112" s="714" t="s">
        <v>1109</v>
      </c>
      <c r="C112" s="709" t="s">
        <v>15</v>
      </c>
      <c r="D112" s="717">
        <v>17</v>
      </c>
      <c r="E112" s="728"/>
      <c r="F112" s="689"/>
    </row>
    <row r="113" spans="1:6" x14ac:dyDescent="0.25">
      <c r="A113" s="711"/>
      <c r="B113" s="708"/>
      <c r="C113" s="709"/>
      <c r="D113" s="709"/>
      <c r="E113" s="712"/>
      <c r="F113" s="689"/>
    </row>
    <row r="114" spans="1:6" s="732" customFormat="1" x14ac:dyDescent="0.25">
      <c r="A114" s="731"/>
      <c r="B114" s="708" t="s">
        <v>1252</v>
      </c>
      <c r="C114" s="709"/>
      <c r="D114" s="709"/>
      <c r="E114" s="728"/>
    </row>
    <row r="115" spans="1:6" x14ac:dyDescent="0.25">
      <c r="A115" s="711"/>
      <c r="B115" s="708"/>
      <c r="C115" s="709"/>
      <c r="D115" s="709"/>
      <c r="E115" s="712"/>
      <c r="F115" s="689"/>
    </row>
    <row r="116" spans="1:6" s="732" customFormat="1" ht="37.5" x14ac:dyDescent="0.25">
      <c r="A116" s="731">
        <v>1.29</v>
      </c>
      <c r="B116" s="714" t="s">
        <v>1253</v>
      </c>
      <c r="C116" s="717" t="s">
        <v>9</v>
      </c>
      <c r="D116" s="717" t="s">
        <v>10</v>
      </c>
      <c r="E116" s="728"/>
    </row>
    <row r="117" spans="1:6" x14ac:dyDescent="0.25">
      <c r="A117" s="711"/>
      <c r="B117" s="708"/>
      <c r="C117" s="709"/>
      <c r="D117" s="709"/>
      <c r="E117" s="712"/>
      <c r="F117" s="689"/>
    </row>
    <row r="118" spans="1:6" ht="25" x14ac:dyDescent="0.25">
      <c r="A118" s="731">
        <v>1.3</v>
      </c>
      <c r="B118" s="714" t="s">
        <v>1254</v>
      </c>
      <c r="C118" s="717" t="s">
        <v>9</v>
      </c>
      <c r="D118" s="717" t="s">
        <v>10</v>
      </c>
      <c r="E118" s="728"/>
      <c r="F118" s="689"/>
    </row>
    <row r="119" spans="1:6" x14ac:dyDescent="0.25">
      <c r="A119" s="711"/>
      <c r="B119" s="708"/>
      <c r="C119" s="709"/>
      <c r="D119" s="709"/>
      <c r="E119" s="712"/>
      <c r="F119" s="689"/>
    </row>
    <row r="120" spans="1:6" x14ac:dyDescent="0.25">
      <c r="A120" s="733">
        <v>2</v>
      </c>
      <c r="B120" s="734" t="s">
        <v>82</v>
      </c>
      <c r="C120" s="709"/>
      <c r="D120" s="709"/>
      <c r="E120" s="712"/>
      <c r="F120" s="689"/>
    </row>
    <row r="121" spans="1:6" x14ac:dyDescent="0.25">
      <c r="A121" s="711"/>
      <c r="B121" s="708"/>
      <c r="C121" s="709"/>
      <c r="D121" s="709"/>
      <c r="E121" s="712"/>
      <c r="F121" s="689"/>
    </row>
    <row r="122" spans="1:6" x14ac:dyDescent="0.25">
      <c r="A122" s="729"/>
      <c r="B122" s="734" t="s">
        <v>1079</v>
      </c>
      <c r="C122" s="709"/>
      <c r="D122" s="709"/>
      <c r="E122" s="712"/>
      <c r="F122" s="689"/>
    </row>
    <row r="123" spans="1:6" x14ac:dyDescent="0.25">
      <c r="A123" s="711"/>
      <c r="B123" s="708"/>
      <c r="C123" s="709"/>
      <c r="D123" s="709"/>
      <c r="E123" s="712"/>
      <c r="F123" s="689"/>
    </row>
    <row r="124" spans="1:6" ht="26" x14ac:dyDescent="0.25">
      <c r="A124" s="729"/>
      <c r="B124" s="708" t="s">
        <v>56</v>
      </c>
      <c r="C124" s="709"/>
      <c r="D124" s="709"/>
      <c r="E124" s="712"/>
      <c r="F124" s="689"/>
    </row>
    <row r="125" spans="1:6" x14ac:dyDescent="0.25">
      <c r="A125" s="711"/>
      <c r="B125" s="708"/>
      <c r="C125" s="709"/>
      <c r="D125" s="709"/>
      <c r="E125" s="712"/>
      <c r="F125" s="689"/>
    </row>
    <row r="126" spans="1:6" s="723" customFormat="1" ht="14.5" x14ac:dyDescent="0.25">
      <c r="A126" s="718">
        <v>2.1</v>
      </c>
      <c r="B126" s="719" t="s">
        <v>94</v>
      </c>
      <c r="C126" s="720" t="s">
        <v>14</v>
      </c>
      <c r="D126" s="721">
        <v>3</v>
      </c>
      <c r="E126" s="722"/>
    </row>
    <row r="127" spans="1:6" x14ac:dyDescent="0.25">
      <c r="A127" s="711"/>
      <c r="B127" s="708"/>
      <c r="C127" s="709"/>
      <c r="D127" s="709"/>
      <c r="E127" s="712"/>
      <c r="F127" s="689"/>
    </row>
    <row r="128" spans="1:6" s="723" customFormat="1" ht="14.5" x14ac:dyDescent="0.25">
      <c r="A128" s="718">
        <v>2.2000000000000002</v>
      </c>
      <c r="B128" s="719" t="s">
        <v>1117</v>
      </c>
      <c r="C128" s="720" t="s">
        <v>14</v>
      </c>
      <c r="D128" s="721">
        <v>5</v>
      </c>
      <c r="E128" s="722"/>
    </row>
    <row r="129" spans="1:6" x14ac:dyDescent="0.25">
      <c r="A129" s="711"/>
      <c r="B129" s="708"/>
      <c r="C129" s="709"/>
      <c r="D129" s="709"/>
      <c r="E129" s="712"/>
      <c r="F129" s="689"/>
    </row>
    <row r="130" spans="1:6" x14ac:dyDescent="0.25">
      <c r="A130" s="727"/>
      <c r="B130" s="708" t="s">
        <v>64</v>
      </c>
      <c r="C130" s="709"/>
      <c r="D130" s="709"/>
      <c r="E130" s="712"/>
      <c r="F130" s="689"/>
    </row>
    <row r="131" spans="1:6" x14ac:dyDescent="0.25">
      <c r="A131" s="711"/>
      <c r="B131" s="708"/>
      <c r="C131" s="709"/>
      <c r="D131" s="709"/>
      <c r="E131" s="712"/>
      <c r="F131" s="689"/>
    </row>
    <row r="132" spans="1:6" ht="39" x14ac:dyDescent="0.25">
      <c r="A132" s="727"/>
      <c r="B132" s="708" t="s">
        <v>1239</v>
      </c>
      <c r="C132" s="709"/>
      <c r="D132" s="709"/>
      <c r="E132" s="712"/>
      <c r="F132" s="689"/>
    </row>
    <row r="133" spans="1:6" x14ac:dyDescent="0.25">
      <c r="A133" s="711"/>
      <c r="B133" s="708"/>
      <c r="C133" s="709"/>
      <c r="D133" s="709"/>
      <c r="E133" s="712"/>
      <c r="F133" s="689"/>
    </row>
    <row r="134" spans="1:6" s="723" customFormat="1" x14ac:dyDescent="0.25">
      <c r="A134" s="718">
        <v>2.2999999999999998</v>
      </c>
      <c r="B134" s="719" t="s">
        <v>1255</v>
      </c>
      <c r="C134" s="720" t="s">
        <v>69</v>
      </c>
      <c r="D134" s="721">
        <v>192</v>
      </c>
      <c r="E134" s="722"/>
    </row>
    <row r="135" spans="1:6" x14ac:dyDescent="0.25">
      <c r="A135" s="711"/>
      <c r="B135" s="708"/>
      <c r="C135" s="709"/>
      <c r="D135" s="709"/>
      <c r="E135" s="712"/>
      <c r="F135" s="689"/>
    </row>
    <row r="136" spans="1:6" s="723" customFormat="1" x14ac:dyDescent="0.25">
      <c r="A136" s="718">
        <v>2.4</v>
      </c>
      <c r="B136" s="719" t="s">
        <v>1240</v>
      </c>
      <c r="C136" s="720" t="s">
        <v>69</v>
      </c>
      <c r="D136" s="721">
        <v>192</v>
      </c>
      <c r="E136" s="722"/>
    </row>
    <row r="137" spans="1:6" x14ac:dyDescent="0.25">
      <c r="A137" s="711"/>
      <c r="B137" s="708"/>
      <c r="C137" s="709"/>
      <c r="D137" s="709"/>
      <c r="E137" s="712"/>
      <c r="F137" s="689"/>
    </row>
    <row r="138" spans="1:6" s="723" customFormat="1" x14ac:dyDescent="0.25">
      <c r="A138" s="718">
        <v>2.5</v>
      </c>
      <c r="B138" s="719" t="s">
        <v>1241</v>
      </c>
      <c r="C138" s="720" t="s">
        <v>69</v>
      </c>
      <c r="D138" s="721">
        <v>192</v>
      </c>
      <c r="E138" s="722"/>
    </row>
    <row r="139" spans="1:6" x14ac:dyDescent="0.25">
      <c r="A139" s="711"/>
      <c r="B139" s="708"/>
      <c r="C139" s="709"/>
      <c r="D139" s="709"/>
      <c r="E139" s="712"/>
      <c r="F139" s="689"/>
    </row>
    <row r="140" spans="1:6" s="723" customFormat="1" x14ac:dyDescent="0.25">
      <c r="A140" s="718">
        <v>2.6</v>
      </c>
      <c r="B140" s="719" t="s">
        <v>1242</v>
      </c>
      <c r="C140" s="720" t="s">
        <v>69</v>
      </c>
      <c r="D140" s="721">
        <v>192</v>
      </c>
      <c r="E140" s="722"/>
    </row>
    <row r="141" spans="1:6" x14ac:dyDescent="0.25">
      <c r="A141" s="711"/>
      <c r="B141" s="708"/>
      <c r="C141" s="709"/>
      <c r="D141" s="709"/>
      <c r="E141" s="712"/>
      <c r="F141" s="689"/>
    </row>
    <row r="142" spans="1:6" s="723" customFormat="1" x14ac:dyDescent="0.25">
      <c r="A142" s="718">
        <v>2.7</v>
      </c>
      <c r="B142" s="719" t="s">
        <v>1243</v>
      </c>
      <c r="C142" s="720" t="s">
        <v>69</v>
      </c>
      <c r="D142" s="721">
        <v>192</v>
      </c>
      <c r="E142" s="722"/>
    </row>
    <row r="143" spans="1:6" x14ac:dyDescent="0.25">
      <c r="A143" s="711"/>
      <c r="B143" s="708"/>
      <c r="C143" s="709"/>
      <c r="D143" s="709"/>
      <c r="E143" s="712"/>
      <c r="F143" s="689"/>
    </row>
    <row r="144" spans="1:6" ht="13.5" thickBot="1" x14ac:dyDescent="0.3">
      <c r="A144" s="1843" t="s">
        <v>52</v>
      </c>
      <c r="B144" s="1844"/>
      <c r="C144" s="1844"/>
      <c r="D144" s="1844"/>
      <c r="E144" s="1845"/>
      <c r="F144" s="689"/>
    </row>
    <row r="145" spans="1:6" x14ac:dyDescent="0.25">
      <c r="A145" s="729"/>
      <c r="B145" s="708" t="s">
        <v>70</v>
      </c>
      <c r="C145" s="709"/>
      <c r="D145" s="709"/>
      <c r="E145" s="712"/>
      <c r="F145" s="689"/>
    </row>
    <row r="146" spans="1:6" x14ac:dyDescent="0.25">
      <c r="A146" s="711"/>
      <c r="B146" s="708"/>
      <c r="C146" s="709"/>
      <c r="D146" s="709"/>
      <c r="E146" s="712"/>
      <c r="F146" s="689"/>
    </row>
    <row r="147" spans="1:6" ht="26" x14ac:dyDescent="0.25">
      <c r="A147" s="729"/>
      <c r="B147" s="708" t="s">
        <v>1244</v>
      </c>
      <c r="C147" s="709"/>
      <c r="D147" s="709"/>
      <c r="E147" s="712"/>
      <c r="F147" s="689"/>
    </row>
    <row r="148" spans="1:6" x14ac:dyDescent="0.25">
      <c r="A148" s="711"/>
      <c r="B148" s="708"/>
      <c r="C148" s="709"/>
      <c r="D148" s="709"/>
      <c r="E148" s="712"/>
      <c r="F148" s="689"/>
    </row>
    <row r="149" spans="1:6" s="723" customFormat="1" ht="14.5" x14ac:dyDescent="0.25">
      <c r="A149" s="718">
        <v>2.8</v>
      </c>
      <c r="B149" s="719" t="s">
        <v>111</v>
      </c>
      <c r="C149" s="720" t="s">
        <v>15</v>
      </c>
      <c r="D149" s="721">
        <v>40</v>
      </c>
      <c r="E149" s="722"/>
    </row>
    <row r="150" spans="1:6" x14ac:dyDescent="0.25">
      <c r="A150" s="711"/>
      <c r="B150" s="708"/>
      <c r="C150" s="709"/>
      <c r="D150" s="709"/>
      <c r="E150" s="712"/>
      <c r="F150" s="689"/>
    </row>
    <row r="151" spans="1:6" s="723" customFormat="1" ht="14.5" x14ac:dyDescent="0.25">
      <c r="A151" s="718">
        <v>2.9</v>
      </c>
      <c r="B151" s="719" t="s">
        <v>1256</v>
      </c>
      <c r="C151" s="720" t="s">
        <v>15</v>
      </c>
      <c r="D151" s="721">
        <v>66</v>
      </c>
      <c r="E151" s="722"/>
    </row>
    <row r="152" spans="1:6" x14ac:dyDescent="0.25">
      <c r="A152" s="711"/>
      <c r="B152" s="708"/>
      <c r="C152" s="709"/>
      <c r="D152" s="709"/>
      <c r="E152" s="712"/>
      <c r="F152" s="689"/>
    </row>
    <row r="153" spans="1:6" x14ac:dyDescent="0.25">
      <c r="A153" s="707">
        <v>3</v>
      </c>
      <c r="B153" s="735" t="s">
        <v>118</v>
      </c>
      <c r="C153" s="736"/>
      <c r="D153" s="736"/>
      <c r="E153" s="728"/>
      <c r="F153" s="689"/>
    </row>
    <row r="154" spans="1:6" x14ac:dyDescent="0.25">
      <c r="A154" s="711"/>
      <c r="B154" s="708"/>
      <c r="C154" s="709"/>
      <c r="D154" s="709"/>
      <c r="E154" s="712"/>
      <c r="F154" s="689"/>
    </row>
    <row r="155" spans="1:6" x14ac:dyDescent="0.25">
      <c r="A155" s="729"/>
      <c r="B155" s="708" t="s">
        <v>119</v>
      </c>
      <c r="C155" s="709"/>
      <c r="D155" s="709"/>
      <c r="E155" s="712"/>
      <c r="F155" s="689"/>
    </row>
    <row r="156" spans="1:6" x14ac:dyDescent="0.25">
      <c r="A156" s="711"/>
      <c r="B156" s="708"/>
      <c r="C156" s="709"/>
      <c r="D156" s="709"/>
      <c r="E156" s="712"/>
      <c r="F156" s="689"/>
    </row>
    <row r="157" spans="1:6" ht="52" x14ac:dyDescent="0.25">
      <c r="A157" s="729"/>
      <c r="B157" s="708" t="s">
        <v>1257</v>
      </c>
      <c r="C157" s="709"/>
      <c r="D157" s="709"/>
      <c r="E157" s="712"/>
      <c r="F157" s="689"/>
    </row>
    <row r="158" spans="1:6" x14ac:dyDescent="0.25">
      <c r="A158" s="711"/>
      <c r="B158" s="708"/>
      <c r="C158" s="709"/>
      <c r="D158" s="709"/>
      <c r="E158" s="712"/>
      <c r="F158" s="689"/>
    </row>
    <row r="159" spans="1:6" s="723" customFormat="1" ht="14.5" x14ac:dyDescent="0.25">
      <c r="A159" s="718">
        <v>3.1</v>
      </c>
      <c r="B159" s="719" t="s">
        <v>121</v>
      </c>
      <c r="C159" s="720" t="s">
        <v>15</v>
      </c>
      <c r="D159" s="721">
        <v>87</v>
      </c>
      <c r="E159" s="722"/>
    </row>
    <row r="160" spans="1:6" x14ac:dyDescent="0.25">
      <c r="A160" s="711"/>
      <c r="B160" s="708"/>
      <c r="C160" s="709"/>
      <c r="D160" s="709"/>
      <c r="E160" s="712"/>
      <c r="F160" s="689"/>
    </row>
    <row r="161" spans="1:6" x14ac:dyDescent="0.25">
      <c r="A161" s="737"/>
      <c r="B161" s="708" t="s">
        <v>122</v>
      </c>
      <c r="C161" s="709"/>
      <c r="D161" s="709"/>
      <c r="E161" s="728"/>
      <c r="F161" s="689"/>
    </row>
    <row r="162" spans="1:6" x14ac:dyDescent="0.25">
      <c r="A162" s="711"/>
      <c r="B162" s="708"/>
      <c r="C162" s="709"/>
      <c r="D162" s="709"/>
      <c r="E162" s="712"/>
      <c r="F162" s="689"/>
    </row>
    <row r="163" spans="1:6" s="723" customFormat="1" ht="14.5" x14ac:dyDescent="0.25">
      <c r="A163" s="718">
        <v>3.2</v>
      </c>
      <c r="B163" s="719" t="s">
        <v>1258</v>
      </c>
      <c r="C163" s="720" t="s">
        <v>15</v>
      </c>
      <c r="D163" s="721">
        <v>87</v>
      </c>
      <c r="E163" s="722"/>
    </row>
    <row r="164" spans="1:6" x14ac:dyDescent="0.25">
      <c r="A164" s="711"/>
      <c r="B164" s="708"/>
      <c r="C164" s="709"/>
      <c r="D164" s="709"/>
      <c r="E164" s="712"/>
      <c r="F164" s="689"/>
    </row>
    <row r="165" spans="1:6" s="723" customFormat="1" x14ac:dyDescent="0.25">
      <c r="A165" s="718">
        <v>3.3</v>
      </c>
      <c r="B165" s="719" t="s">
        <v>1259</v>
      </c>
      <c r="C165" s="720" t="s">
        <v>21</v>
      </c>
      <c r="D165" s="721">
        <v>11</v>
      </c>
      <c r="E165" s="722"/>
    </row>
    <row r="166" spans="1:6" x14ac:dyDescent="0.25">
      <c r="A166" s="711"/>
      <c r="B166" s="708"/>
      <c r="C166" s="709"/>
      <c r="D166" s="709"/>
      <c r="E166" s="712"/>
      <c r="F166" s="689"/>
    </row>
    <row r="167" spans="1:6" x14ac:dyDescent="0.25">
      <c r="A167" s="729"/>
      <c r="B167" s="708" t="s">
        <v>470</v>
      </c>
      <c r="C167" s="709"/>
      <c r="D167" s="725"/>
      <c r="E167" s="715"/>
      <c r="F167" s="689"/>
    </row>
    <row r="168" spans="1:6" x14ac:dyDescent="0.25">
      <c r="A168" s="711"/>
      <c r="B168" s="708"/>
      <c r="C168" s="709"/>
      <c r="D168" s="709"/>
      <c r="E168" s="712"/>
      <c r="F168" s="689"/>
    </row>
    <row r="169" spans="1:6" ht="39" x14ac:dyDescent="0.25">
      <c r="A169" s="729"/>
      <c r="B169" s="708" t="s">
        <v>1260</v>
      </c>
      <c r="C169" s="709"/>
      <c r="D169" s="725"/>
      <c r="E169" s="715"/>
      <c r="F169" s="689"/>
    </row>
    <row r="170" spans="1:6" x14ac:dyDescent="0.25">
      <c r="A170" s="711"/>
      <c r="B170" s="708"/>
      <c r="C170" s="709"/>
      <c r="D170" s="709"/>
      <c r="E170" s="712"/>
      <c r="F170" s="689"/>
    </row>
    <row r="171" spans="1:6" s="723" customFormat="1" x14ac:dyDescent="0.25">
      <c r="A171" s="718">
        <v>3.4</v>
      </c>
      <c r="B171" s="719" t="s">
        <v>1261</v>
      </c>
      <c r="C171" s="720" t="s">
        <v>12</v>
      </c>
      <c r="D171" s="721">
        <v>3</v>
      </c>
      <c r="E171" s="722"/>
    </row>
    <row r="172" spans="1:6" x14ac:dyDescent="0.25">
      <c r="A172" s="711"/>
      <c r="B172" s="708"/>
      <c r="C172" s="709"/>
      <c r="D172" s="709"/>
      <c r="E172" s="712"/>
      <c r="F172" s="689"/>
    </row>
    <row r="173" spans="1:6" s="723" customFormat="1" x14ac:dyDescent="0.25">
      <c r="A173" s="718">
        <v>3.5</v>
      </c>
      <c r="B173" s="719" t="s">
        <v>1262</v>
      </c>
      <c r="C173" s="720" t="s">
        <v>12</v>
      </c>
      <c r="D173" s="721">
        <v>2</v>
      </c>
      <c r="E173" s="722"/>
    </row>
    <row r="174" spans="1:6" x14ac:dyDescent="0.25">
      <c r="A174" s="711"/>
      <c r="B174" s="708"/>
      <c r="C174" s="709"/>
      <c r="D174" s="709"/>
      <c r="E174" s="712"/>
      <c r="F174" s="689"/>
    </row>
    <row r="175" spans="1:6" s="723" customFormat="1" x14ac:dyDescent="0.25">
      <c r="A175" s="718">
        <v>3.6</v>
      </c>
      <c r="B175" s="719" t="s">
        <v>1263</v>
      </c>
      <c r="C175" s="720" t="s">
        <v>12</v>
      </c>
      <c r="D175" s="721">
        <v>5</v>
      </c>
      <c r="E175" s="722"/>
    </row>
    <row r="176" spans="1:6" x14ac:dyDescent="0.25">
      <c r="A176" s="711"/>
      <c r="B176" s="708"/>
      <c r="C176" s="709"/>
      <c r="D176" s="709"/>
      <c r="E176" s="712"/>
      <c r="F176" s="689"/>
    </row>
    <row r="177" spans="1:6" x14ac:dyDescent="0.25">
      <c r="A177" s="727"/>
      <c r="B177" s="708" t="s">
        <v>128</v>
      </c>
      <c r="C177" s="709"/>
      <c r="D177" s="709"/>
      <c r="E177" s="712"/>
      <c r="F177" s="689"/>
    </row>
    <row r="178" spans="1:6" x14ac:dyDescent="0.25">
      <c r="A178" s="711"/>
      <c r="B178" s="708"/>
      <c r="C178" s="709"/>
      <c r="D178" s="709"/>
      <c r="E178" s="712"/>
      <c r="F178" s="689"/>
    </row>
    <row r="179" spans="1:6" ht="52" x14ac:dyDescent="0.25">
      <c r="A179" s="727"/>
      <c r="B179" s="708" t="s">
        <v>1264</v>
      </c>
      <c r="C179" s="709"/>
      <c r="D179" s="709"/>
      <c r="E179" s="712"/>
      <c r="F179" s="689"/>
    </row>
    <row r="180" spans="1:6" x14ac:dyDescent="0.25">
      <c r="A180" s="711"/>
      <c r="B180" s="708"/>
      <c r="C180" s="709"/>
      <c r="D180" s="709"/>
      <c r="E180" s="712"/>
      <c r="F180" s="689"/>
    </row>
    <row r="181" spans="1:6" s="723" customFormat="1" ht="14.5" x14ac:dyDescent="0.25">
      <c r="A181" s="718">
        <v>3.7</v>
      </c>
      <c r="B181" s="719" t="s">
        <v>1265</v>
      </c>
      <c r="C181" s="720" t="s">
        <v>15</v>
      </c>
      <c r="D181" s="721">
        <v>50</v>
      </c>
      <c r="E181" s="722"/>
    </row>
    <row r="182" spans="1:6" x14ac:dyDescent="0.25">
      <c r="A182" s="711"/>
      <c r="B182" s="708"/>
      <c r="C182" s="709"/>
      <c r="D182" s="709"/>
      <c r="E182" s="712"/>
      <c r="F182" s="689"/>
    </row>
    <row r="183" spans="1:6" s="723" customFormat="1" ht="14.5" x14ac:dyDescent="0.25">
      <c r="A183" s="718">
        <v>3.8</v>
      </c>
      <c r="B183" s="719" t="s">
        <v>1266</v>
      </c>
      <c r="C183" s="720" t="s">
        <v>15</v>
      </c>
      <c r="D183" s="721">
        <v>4</v>
      </c>
      <c r="E183" s="722"/>
    </row>
    <row r="184" spans="1:6" x14ac:dyDescent="0.25">
      <c r="A184" s="711"/>
      <c r="B184" s="708"/>
      <c r="C184" s="709"/>
      <c r="D184" s="709"/>
      <c r="E184" s="712"/>
      <c r="F184" s="689"/>
    </row>
    <row r="185" spans="1:6" ht="13.5" thickBot="1" x14ac:dyDescent="0.3">
      <c r="A185" s="1843" t="s">
        <v>52</v>
      </c>
      <c r="B185" s="1844"/>
      <c r="C185" s="1844"/>
      <c r="D185" s="1844"/>
      <c r="E185" s="1845"/>
      <c r="F185" s="689"/>
    </row>
    <row r="186" spans="1:6" x14ac:dyDescent="0.25">
      <c r="A186" s="733">
        <v>4</v>
      </c>
      <c r="B186" s="738" t="s">
        <v>140</v>
      </c>
      <c r="C186" s="709"/>
      <c r="D186" s="725"/>
      <c r="E186" s="715"/>
      <c r="F186" s="689"/>
    </row>
    <row r="187" spans="1:6" x14ac:dyDescent="0.25">
      <c r="A187" s="711"/>
      <c r="B187" s="708"/>
      <c r="C187" s="709"/>
      <c r="D187" s="709"/>
      <c r="E187" s="712"/>
      <c r="F187" s="689"/>
    </row>
    <row r="188" spans="1:6" x14ac:dyDescent="0.25">
      <c r="A188" s="729"/>
      <c r="B188" s="708" t="s">
        <v>1267</v>
      </c>
      <c r="C188" s="709"/>
      <c r="D188" s="715"/>
      <c r="E188" s="710"/>
      <c r="F188" s="689"/>
    </row>
    <row r="189" spans="1:6" x14ac:dyDescent="0.25">
      <c r="A189" s="711"/>
      <c r="B189" s="708"/>
      <c r="C189" s="709"/>
      <c r="D189" s="709"/>
      <c r="E189" s="712"/>
      <c r="F189" s="689"/>
    </row>
    <row r="190" spans="1:6" x14ac:dyDescent="0.25">
      <c r="A190" s="729"/>
      <c r="B190" s="708" t="s">
        <v>473</v>
      </c>
      <c r="C190" s="709"/>
      <c r="D190" s="715"/>
      <c r="E190" s="710"/>
      <c r="F190" s="689"/>
    </row>
    <row r="191" spans="1:6" x14ac:dyDescent="0.25">
      <c r="A191" s="711"/>
      <c r="B191" s="708"/>
      <c r="C191" s="709"/>
      <c r="D191" s="709"/>
      <c r="E191" s="712"/>
      <c r="F191" s="689"/>
    </row>
    <row r="192" spans="1:6" ht="65" x14ac:dyDescent="0.25">
      <c r="A192" s="729"/>
      <c r="B192" s="708" t="s">
        <v>1268</v>
      </c>
      <c r="C192" s="709"/>
      <c r="D192" s="725"/>
      <c r="E192" s="715"/>
      <c r="F192" s="689"/>
    </row>
    <row r="193" spans="1:6" x14ac:dyDescent="0.25">
      <c r="A193" s="711"/>
      <c r="B193" s="708"/>
      <c r="C193" s="709"/>
      <c r="D193" s="709"/>
      <c r="E193" s="712"/>
      <c r="F193" s="689"/>
    </row>
    <row r="194" spans="1:6" s="723" customFormat="1" x14ac:dyDescent="0.25">
      <c r="A194" s="718">
        <v>4.0999999999999996</v>
      </c>
      <c r="B194" s="719" t="s">
        <v>1269</v>
      </c>
      <c r="C194" s="720" t="s">
        <v>12</v>
      </c>
      <c r="D194" s="721">
        <v>10</v>
      </c>
      <c r="E194" s="722"/>
    </row>
    <row r="195" spans="1:6" x14ac:dyDescent="0.25">
      <c r="A195" s="711"/>
      <c r="B195" s="708"/>
      <c r="C195" s="709"/>
      <c r="D195" s="709"/>
      <c r="E195" s="712"/>
      <c r="F195" s="689"/>
    </row>
    <row r="196" spans="1:6" x14ac:dyDescent="0.25">
      <c r="A196" s="729"/>
      <c r="B196" s="708" t="s">
        <v>146</v>
      </c>
      <c r="C196" s="709"/>
      <c r="D196" s="725"/>
      <c r="E196" s="715"/>
      <c r="F196" s="689"/>
    </row>
    <row r="197" spans="1:6" x14ac:dyDescent="0.25">
      <c r="A197" s="711"/>
      <c r="B197" s="708"/>
      <c r="C197" s="709"/>
      <c r="D197" s="709"/>
      <c r="E197" s="712"/>
      <c r="F197" s="689"/>
    </row>
    <row r="198" spans="1:6" ht="52" x14ac:dyDescent="0.25">
      <c r="A198" s="729"/>
      <c r="B198" s="708" t="s">
        <v>147</v>
      </c>
      <c r="C198" s="709"/>
      <c r="D198" s="725"/>
      <c r="E198" s="715"/>
      <c r="F198" s="689"/>
    </row>
    <row r="199" spans="1:6" x14ac:dyDescent="0.25">
      <c r="A199" s="711"/>
      <c r="B199" s="708"/>
      <c r="C199" s="709"/>
      <c r="D199" s="709"/>
      <c r="E199" s="712"/>
      <c r="F199" s="689"/>
    </row>
    <row r="200" spans="1:6" s="723" customFormat="1" x14ac:dyDescent="0.25">
      <c r="A200" s="718">
        <v>4.2</v>
      </c>
      <c r="B200" s="719" t="s">
        <v>1270</v>
      </c>
      <c r="C200" s="720" t="s">
        <v>21</v>
      </c>
      <c r="D200" s="721">
        <v>172</v>
      </c>
      <c r="E200" s="722"/>
    </row>
    <row r="201" spans="1:6" x14ac:dyDescent="0.25">
      <c r="A201" s="711"/>
      <c r="B201" s="708"/>
      <c r="C201" s="709"/>
      <c r="D201" s="709"/>
      <c r="E201" s="722"/>
      <c r="F201" s="689"/>
    </row>
    <row r="202" spans="1:6" s="723" customFormat="1" x14ac:dyDescent="0.25">
      <c r="A202" s="718">
        <v>4.3</v>
      </c>
      <c r="B202" s="719" t="s">
        <v>150</v>
      </c>
      <c r="C202" s="720" t="s">
        <v>21</v>
      </c>
      <c r="D202" s="721">
        <v>123</v>
      </c>
      <c r="E202" s="722"/>
    </row>
    <row r="203" spans="1:6" x14ac:dyDescent="0.25">
      <c r="A203" s="711"/>
      <c r="B203" s="708"/>
      <c r="C203" s="709"/>
      <c r="D203" s="709"/>
      <c r="E203" s="722"/>
      <c r="F203" s="689"/>
    </row>
    <row r="204" spans="1:6" s="723" customFormat="1" x14ac:dyDescent="0.25">
      <c r="A204" s="718">
        <v>4.4000000000000004</v>
      </c>
      <c r="B204" s="719" t="s">
        <v>1271</v>
      </c>
      <c r="C204" s="720" t="s">
        <v>21</v>
      </c>
      <c r="D204" s="721">
        <v>41</v>
      </c>
      <c r="E204" s="722"/>
    </row>
    <row r="205" spans="1:6" x14ac:dyDescent="0.25">
      <c r="A205" s="711"/>
      <c r="B205" s="708"/>
      <c r="C205" s="709"/>
      <c r="D205" s="709"/>
      <c r="E205" s="722"/>
      <c r="F205" s="689"/>
    </row>
    <row r="206" spans="1:6" s="723" customFormat="1" x14ac:dyDescent="0.25">
      <c r="A206" s="718">
        <v>4.5</v>
      </c>
      <c r="B206" s="719" t="s">
        <v>1272</v>
      </c>
      <c r="C206" s="720" t="s">
        <v>21</v>
      </c>
      <c r="D206" s="721">
        <v>13</v>
      </c>
      <c r="E206" s="722"/>
    </row>
    <row r="207" spans="1:6" x14ac:dyDescent="0.25">
      <c r="A207" s="711"/>
      <c r="B207" s="708"/>
      <c r="C207" s="709"/>
      <c r="D207" s="709"/>
      <c r="E207" s="722"/>
      <c r="F207" s="689"/>
    </row>
    <row r="208" spans="1:6" s="723" customFormat="1" ht="25" x14ac:dyDescent="0.25">
      <c r="A208" s="718">
        <v>4.5999999999999996</v>
      </c>
      <c r="B208" s="714" t="s">
        <v>152</v>
      </c>
      <c r="C208" s="720" t="s">
        <v>21</v>
      </c>
      <c r="D208" s="721">
        <v>39</v>
      </c>
      <c r="E208" s="722"/>
    </row>
    <row r="209" spans="1:6" x14ac:dyDescent="0.25">
      <c r="A209" s="711"/>
      <c r="B209" s="708"/>
      <c r="C209" s="709"/>
      <c r="D209" s="709"/>
      <c r="E209" s="722"/>
      <c r="F209" s="689"/>
    </row>
    <row r="210" spans="1:6" s="723" customFormat="1" x14ac:dyDescent="0.25">
      <c r="A210" s="718">
        <v>4.7</v>
      </c>
      <c r="B210" s="719" t="s">
        <v>1273</v>
      </c>
      <c r="C210" s="720" t="s">
        <v>21</v>
      </c>
      <c r="D210" s="721">
        <v>260</v>
      </c>
      <c r="E210" s="722"/>
    </row>
    <row r="211" spans="1:6" x14ac:dyDescent="0.25">
      <c r="A211" s="711"/>
      <c r="B211" s="708"/>
      <c r="C211" s="709"/>
      <c r="D211" s="709"/>
      <c r="E211" s="712"/>
      <c r="F211" s="689"/>
    </row>
    <row r="212" spans="1:6" x14ac:dyDescent="0.25">
      <c r="A212" s="727"/>
      <c r="B212" s="708" t="s">
        <v>155</v>
      </c>
      <c r="C212" s="709"/>
      <c r="D212" s="725"/>
      <c r="E212" s="715"/>
      <c r="F212" s="689"/>
    </row>
    <row r="213" spans="1:6" x14ac:dyDescent="0.25">
      <c r="A213" s="711"/>
      <c r="B213" s="708"/>
      <c r="C213" s="709"/>
      <c r="D213" s="709"/>
      <c r="E213" s="712"/>
      <c r="F213" s="689"/>
    </row>
    <row r="214" spans="1:6" s="723" customFormat="1" x14ac:dyDescent="0.25">
      <c r="A214" s="718">
        <v>4.8</v>
      </c>
      <c r="B214" s="719" t="s">
        <v>1274</v>
      </c>
      <c r="C214" s="720" t="s">
        <v>21</v>
      </c>
      <c r="D214" s="721">
        <v>39</v>
      </c>
      <c r="E214" s="722"/>
    </row>
    <row r="215" spans="1:6" x14ac:dyDescent="0.25">
      <c r="A215" s="711"/>
      <c r="B215" s="708"/>
      <c r="C215" s="709"/>
      <c r="D215" s="709"/>
      <c r="E215" s="712"/>
      <c r="F215" s="689"/>
    </row>
    <row r="216" spans="1:6" x14ac:dyDescent="0.25">
      <c r="A216" s="707">
        <v>5</v>
      </c>
      <c r="B216" s="708" t="s">
        <v>1275</v>
      </c>
      <c r="C216" s="709"/>
      <c r="D216" s="709"/>
      <c r="E216" s="712"/>
      <c r="F216" s="689"/>
    </row>
    <row r="217" spans="1:6" x14ac:dyDescent="0.25">
      <c r="A217" s="711"/>
      <c r="B217" s="708"/>
      <c r="C217" s="709"/>
      <c r="D217" s="709"/>
      <c r="E217" s="712"/>
      <c r="F217" s="689"/>
    </row>
    <row r="218" spans="1:6" x14ac:dyDescent="0.25">
      <c r="A218" s="711"/>
      <c r="B218" s="708" t="s">
        <v>1276</v>
      </c>
      <c r="C218" s="709"/>
      <c r="D218" s="709"/>
      <c r="E218" s="712"/>
      <c r="F218" s="689"/>
    </row>
    <row r="219" spans="1:6" x14ac:dyDescent="0.25">
      <c r="A219" s="711"/>
      <c r="B219" s="708"/>
      <c r="C219" s="709"/>
      <c r="D219" s="709"/>
      <c r="E219" s="712"/>
      <c r="F219" s="689"/>
    </row>
    <row r="220" spans="1:6" x14ac:dyDescent="0.25">
      <c r="A220" s="711"/>
      <c r="B220" s="708" t="s">
        <v>1277</v>
      </c>
      <c r="C220" s="709"/>
      <c r="D220" s="709"/>
      <c r="E220" s="712"/>
      <c r="F220" s="689"/>
    </row>
    <row r="221" spans="1:6" x14ac:dyDescent="0.25">
      <c r="A221" s="711"/>
      <c r="B221" s="708"/>
      <c r="C221" s="709"/>
      <c r="D221" s="709"/>
      <c r="E221" s="712"/>
      <c r="F221" s="689"/>
    </row>
    <row r="222" spans="1:6" x14ac:dyDescent="0.25">
      <c r="A222" s="711"/>
      <c r="B222" s="708" t="s">
        <v>1278</v>
      </c>
      <c r="C222" s="709"/>
      <c r="D222" s="709"/>
      <c r="E222" s="728"/>
      <c r="F222" s="689"/>
    </row>
    <row r="223" spans="1:6" x14ac:dyDescent="0.25">
      <c r="A223" s="711"/>
      <c r="B223" s="708"/>
      <c r="C223" s="709"/>
      <c r="D223" s="709"/>
      <c r="E223" s="712"/>
      <c r="F223" s="689"/>
    </row>
    <row r="224" spans="1:6" ht="78" x14ac:dyDescent="0.25">
      <c r="A224" s="711"/>
      <c r="B224" s="708" t="s">
        <v>1279</v>
      </c>
      <c r="C224" s="709"/>
      <c r="D224" s="709"/>
      <c r="E224" s="712"/>
      <c r="F224" s="689"/>
    </row>
    <row r="225" spans="1:6" x14ac:dyDescent="0.25">
      <c r="A225" s="711"/>
      <c r="B225" s="708"/>
      <c r="C225" s="709"/>
      <c r="D225" s="709"/>
      <c r="E225" s="712"/>
      <c r="F225" s="689"/>
    </row>
    <row r="226" spans="1:6" s="723" customFormat="1" x14ac:dyDescent="0.25">
      <c r="A226" s="718">
        <v>5.0999999999999996</v>
      </c>
      <c r="B226" s="719" t="s">
        <v>1280</v>
      </c>
      <c r="C226" s="720" t="s">
        <v>12</v>
      </c>
      <c r="D226" s="721">
        <v>5</v>
      </c>
      <c r="E226" s="722"/>
    </row>
    <row r="227" spans="1:6" x14ac:dyDescent="0.25">
      <c r="A227" s="711"/>
      <c r="B227" s="708"/>
      <c r="C227" s="709"/>
      <c r="D227" s="709"/>
      <c r="E227" s="712"/>
      <c r="F227" s="689"/>
    </row>
    <row r="228" spans="1:6" ht="13.5" thickBot="1" x14ac:dyDescent="0.3">
      <c r="A228" s="1843" t="s">
        <v>52</v>
      </c>
      <c r="B228" s="1844"/>
      <c r="C228" s="1844"/>
      <c r="D228" s="1844"/>
      <c r="E228" s="1845"/>
      <c r="F228" s="689"/>
    </row>
    <row r="229" spans="1:6" x14ac:dyDescent="0.25">
      <c r="A229" s="727"/>
      <c r="B229" s="708" t="s">
        <v>1281</v>
      </c>
      <c r="C229" s="709"/>
      <c r="D229" s="709"/>
      <c r="E229" s="728"/>
      <c r="F229" s="689"/>
    </row>
    <row r="230" spans="1:6" x14ac:dyDescent="0.25">
      <c r="A230" s="711"/>
      <c r="B230" s="708"/>
      <c r="C230" s="709"/>
      <c r="D230" s="709"/>
      <c r="E230" s="712"/>
      <c r="F230" s="689"/>
    </row>
    <row r="231" spans="1:6" x14ac:dyDescent="0.25">
      <c r="A231" s="727"/>
      <c r="B231" s="708" t="s">
        <v>1282</v>
      </c>
      <c r="C231" s="709"/>
      <c r="D231" s="709"/>
      <c r="E231" s="728"/>
      <c r="F231" s="689"/>
    </row>
    <row r="232" spans="1:6" x14ac:dyDescent="0.25">
      <c r="A232" s="711"/>
      <c r="B232" s="708"/>
      <c r="C232" s="709"/>
      <c r="D232" s="709"/>
      <c r="E232" s="712"/>
      <c r="F232" s="689"/>
    </row>
    <row r="233" spans="1:6" ht="52" x14ac:dyDescent="0.25">
      <c r="A233" s="727"/>
      <c r="B233" s="708" t="s">
        <v>1283</v>
      </c>
      <c r="C233" s="709"/>
      <c r="D233" s="709"/>
      <c r="E233" s="712"/>
      <c r="F233" s="689"/>
    </row>
    <row r="234" spans="1:6" x14ac:dyDescent="0.25">
      <c r="A234" s="711"/>
      <c r="B234" s="708"/>
      <c r="C234" s="709"/>
      <c r="D234" s="709"/>
      <c r="E234" s="712"/>
      <c r="F234" s="689"/>
    </row>
    <row r="235" spans="1:6" ht="25" x14ac:dyDescent="0.25">
      <c r="A235" s="727">
        <v>5.2</v>
      </c>
      <c r="B235" s="714" t="s">
        <v>1284</v>
      </c>
      <c r="C235" s="709" t="s">
        <v>12</v>
      </c>
      <c r="D235" s="709">
        <v>5</v>
      </c>
      <c r="E235" s="728"/>
      <c r="F235" s="689"/>
    </row>
    <row r="236" spans="1:6" x14ac:dyDescent="0.25">
      <c r="A236" s="711"/>
      <c r="B236" s="708"/>
      <c r="C236" s="709"/>
      <c r="D236" s="709"/>
      <c r="E236" s="712"/>
      <c r="F236" s="689"/>
    </row>
    <row r="237" spans="1:6" x14ac:dyDescent="0.25">
      <c r="A237" s="711"/>
      <c r="B237" s="708" t="s">
        <v>1285</v>
      </c>
      <c r="C237" s="709"/>
      <c r="D237" s="709"/>
      <c r="E237" s="728"/>
      <c r="F237" s="689"/>
    </row>
    <row r="238" spans="1:6" x14ac:dyDescent="0.25">
      <c r="A238" s="711"/>
      <c r="B238" s="708"/>
      <c r="C238" s="709"/>
      <c r="D238" s="709"/>
      <c r="E238" s="712"/>
      <c r="F238" s="689"/>
    </row>
    <row r="239" spans="1:6" ht="39" x14ac:dyDescent="0.25">
      <c r="A239" s="711"/>
      <c r="B239" s="708" t="s">
        <v>1286</v>
      </c>
      <c r="C239" s="709"/>
      <c r="D239" s="709"/>
      <c r="E239" s="728"/>
      <c r="F239" s="689"/>
    </row>
    <row r="240" spans="1:6" x14ac:dyDescent="0.25">
      <c r="A240" s="711"/>
      <c r="B240" s="708"/>
      <c r="C240" s="709"/>
      <c r="D240" s="709"/>
      <c r="E240" s="712"/>
      <c r="F240" s="689"/>
    </row>
    <row r="241" spans="1:6" s="723" customFormat="1" x14ac:dyDescent="0.25">
      <c r="A241" s="718">
        <v>5.3</v>
      </c>
      <c r="B241" s="719" t="s">
        <v>1287</v>
      </c>
      <c r="C241" s="720" t="s">
        <v>12</v>
      </c>
      <c r="D241" s="721">
        <v>5</v>
      </c>
      <c r="E241" s="722"/>
    </row>
    <row r="242" spans="1:6" x14ac:dyDescent="0.25">
      <c r="A242" s="711"/>
      <c r="B242" s="708"/>
      <c r="C242" s="709"/>
      <c r="D242" s="709"/>
      <c r="E242" s="712"/>
      <c r="F242" s="689"/>
    </row>
    <row r="243" spans="1:6" x14ac:dyDescent="0.25">
      <c r="A243" s="711"/>
      <c r="B243" s="708" t="s">
        <v>1288</v>
      </c>
      <c r="C243" s="709"/>
      <c r="D243" s="709"/>
      <c r="E243" s="712"/>
      <c r="F243" s="689"/>
    </row>
    <row r="244" spans="1:6" x14ac:dyDescent="0.25">
      <c r="A244" s="711"/>
      <c r="B244" s="708"/>
      <c r="C244" s="709"/>
      <c r="D244" s="709"/>
      <c r="E244" s="712"/>
      <c r="F244" s="689"/>
    </row>
    <row r="245" spans="1:6" s="723" customFormat="1" x14ac:dyDescent="0.25">
      <c r="A245" s="718">
        <v>5.4</v>
      </c>
      <c r="B245" s="719" t="s">
        <v>1289</v>
      </c>
      <c r="C245" s="720" t="s">
        <v>21</v>
      </c>
      <c r="D245" s="721">
        <v>29</v>
      </c>
      <c r="E245" s="722"/>
    </row>
    <row r="246" spans="1:6" x14ac:dyDescent="0.25">
      <c r="A246" s="711"/>
      <c r="B246" s="708"/>
      <c r="C246" s="709"/>
      <c r="D246" s="709"/>
      <c r="E246" s="712"/>
      <c r="F246" s="689"/>
    </row>
    <row r="247" spans="1:6" s="723" customFormat="1" x14ac:dyDescent="0.25">
      <c r="A247" s="718">
        <v>5.5</v>
      </c>
      <c r="B247" s="719" t="s">
        <v>1290</v>
      </c>
      <c r="C247" s="720" t="s">
        <v>21</v>
      </c>
      <c r="D247" s="721">
        <v>51</v>
      </c>
      <c r="E247" s="722"/>
    </row>
    <row r="248" spans="1:6" x14ac:dyDescent="0.25">
      <c r="A248" s="711"/>
      <c r="B248" s="708"/>
      <c r="C248" s="709"/>
      <c r="D248" s="709"/>
      <c r="E248" s="712"/>
      <c r="F248" s="689"/>
    </row>
    <row r="249" spans="1:6" x14ac:dyDescent="0.25">
      <c r="A249" s="707">
        <v>6</v>
      </c>
      <c r="B249" s="708" t="s">
        <v>1291</v>
      </c>
      <c r="C249" s="709"/>
      <c r="D249" s="709"/>
      <c r="E249" s="712"/>
      <c r="F249" s="689"/>
    </row>
    <row r="250" spans="1:6" x14ac:dyDescent="0.25">
      <c r="A250" s="711"/>
      <c r="B250" s="708"/>
      <c r="C250" s="709"/>
      <c r="D250" s="709"/>
      <c r="E250" s="712"/>
      <c r="F250" s="689"/>
    </row>
    <row r="251" spans="1:6" ht="26" x14ac:dyDescent="0.25">
      <c r="A251" s="711"/>
      <c r="B251" s="708" t="s">
        <v>1292</v>
      </c>
      <c r="C251" s="709"/>
      <c r="D251" s="709"/>
      <c r="E251" s="712"/>
      <c r="F251" s="689"/>
    </row>
    <row r="252" spans="1:6" x14ac:dyDescent="0.25">
      <c r="A252" s="711"/>
      <c r="B252" s="708"/>
      <c r="C252" s="709"/>
      <c r="D252" s="709"/>
      <c r="E252" s="712"/>
      <c r="F252" s="689"/>
    </row>
    <row r="253" spans="1:6" s="723" customFormat="1" x14ac:dyDescent="0.25">
      <c r="A253" s="718">
        <v>6.1</v>
      </c>
      <c r="B253" s="719" t="s">
        <v>1293</v>
      </c>
      <c r="C253" s="720" t="s">
        <v>12</v>
      </c>
      <c r="D253" s="721">
        <v>10.5</v>
      </c>
      <c r="E253" s="722"/>
    </row>
    <row r="254" spans="1:6" x14ac:dyDescent="0.25">
      <c r="A254" s="711"/>
      <c r="B254" s="708"/>
      <c r="C254" s="709"/>
      <c r="D254" s="709"/>
      <c r="E254" s="712"/>
      <c r="F254" s="689"/>
    </row>
    <row r="255" spans="1:6" s="723" customFormat="1" x14ac:dyDescent="0.25">
      <c r="A255" s="718">
        <v>6.2</v>
      </c>
      <c r="B255" s="719" t="s">
        <v>1294</v>
      </c>
      <c r="C255" s="720" t="s">
        <v>12</v>
      </c>
      <c r="D255" s="721">
        <v>7</v>
      </c>
      <c r="E255" s="722"/>
    </row>
    <row r="256" spans="1:6" x14ac:dyDescent="0.25">
      <c r="A256" s="711"/>
      <c r="B256" s="708"/>
      <c r="C256" s="709"/>
      <c r="D256" s="709"/>
      <c r="E256" s="712"/>
      <c r="F256" s="689"/>
    </row>
    <row r="257" spans="1:6" ht="25" x14ac:dyDescent="0.25">
      <c r="A257" s="727">
        <v>6.3</v>
      </c>
      <c r="B257" s="714" t="s">
        <v>1295</v>
      </c>
      <c r="C257" s="709" t="s">
        <v>12</v>
      </c>
      <c r="D257" s="709">
        <v>3</v>
      </c>
      <c r="E257" s="728"/>
      <c r="F257" s="689"/>
    </row>
    <row r="258" spans="1:6" x14ac:dyDescent="0.25">
      <c r="A258" s="711"/>
      <c r="B258" s="708"/>
      <c r="C258" s="709"/>
      <c r="D258" s="709"/>
      <c r="E258" s="712"/>
      <c r="F258" s="689"/>
    </row>
    <row r="259" spans="1:6" ht="25" x14ac:dyDescent="0.25">
      <c r="A259" s="727">
        <v>6.4</v>
      </c>
      <c r="B259" s="714" t="s">
        <v>1296</v>
      </c>
      <c r="C259" s="709" t="s">
        <v>12</v>
      </c>
      <c r="D259" s="709">
        <v>7</v>
      </c>
      <c r="E259" s="728"/>
      <c r="F259" s="689"/>
    </row>
    <row r="260" spans="1:6" x14ac:dyDescent="0.25">
      <c r="A260" s="711"/>
      <c r="B260" s="708"/>
      <c r="C260" s="709"/>
      <c r="D260" s="709"/>
      <c r="E260" s="712"/>
      <c r="F260" s="689"/>
    </row>
    <row r="261" spans="1:6" s="723" customFormat="1" x14ac:dyDescent="0.25">
      <c r="A261" s="718">
        <v>6.5</v>
      </c>
      <c r="B261" s="719" t="s">
        <v>1297</v>
      </c>
      <c r="C261" s="720" t="s">
        <v>12</v>
      </c>
      <c r="D261" s="721">
        <v>3</v>
      </c>
      <c r="E261" s="722"/>
    </row>
    <row r="262" spans="1:6" x14ac:dyDescent="0.25">
      <c r="A262" s="711"/>
      <c r="B262" s="708"/>
      <c r="C262" s="709"/>
      <c r="D262" s="709"/>
      <c r="E262" s="712"/>
      <c r="F262" s="689"/>
    </row>
    <row r="263" spans="1:6" s="723" customFormat="1" x14ac:dyDescent="0.25">
      <c r="A263" s="718">
        <v>6.6</v>
      </c>
      <c r="B263" s="719" t="s">
        <v>1298</v>
      </c>
      <c r="C263" s="720" t="s">
        <v>12</v>
      </c>
      <c r="D263" s="721">
        <v>10</v>
      </c>
      <c r="E263" s="722"/>
    </row>
    <row r="264" spans="1:6" x14ac:dyDescent="0.25">
      <c r="A264" s="711"/>
      <c r="B264" s="708"/>
      <c r="C264" s="709"/>
      <c r="D264" s="709"/>
      <c r="E264" s="712"/>
      <c r="F264" s="689"/>
    </row>
    <row r="265" spans="1:6" s="723" customFormat="1" x14ac:dyDescent="0.25">
      <c r="A265" s="718">
        <v>6.7</v>
      </c>
      <c r="B265" s="719" t="s">
        <v>1299</v>
      </c>
      <c r="C265" s="720" t="s">
        <v>12</v>
      </c>
      <c r="D265" s="721">
        <v>2</v>
      </c>
      <c r="E265" s="722"/>
    </row>
    <row r="266" spans="1:6" x14ac:dyDescent="0.25">
      <c r="A266" s="711"/>
      <c r="B266" s="708"/>
      <c r="C266" s="709"/>
      <c r="D266" s="709"/>
      <c r="E266" s="712"/>
      <c r="F266" s="689"/>
    </row>
    <row r="267" spans="1:6" s="723" customFormat="1" x14ac:dyDescent="0.25">
      <c r="A267" s="718">
        <v>6.8</v>
      </c>
      <c r="B267" s="719" t="s">
        <v>1300</v>
      </c>
      <c r="C267" s="720" t="s">
        <v>12</v>
      </c>
      <c r="D267" s="721">
        <v>10</v>
      </c>
      <c r="E267" s="722"/>
    </row>
    <row r="268" spans="1:6" x14ac:dyDescent="0.25">
      <c r="A268" s="711"/>
      <c r="B268" s="708"/>
      <c r="C268" s="709"/>
      <c r="D268" s="709"/>
      <c r="E268" s="712"/>
      <c r="F268" s="689"/>
    </row>
    <row r="269" spans="1:6" s="723" customFormat="1" x14ac:dyDescent="0.25">
      <c r="A269" s="718">
        <v>6.9</v>
      </c>
      <c r="B269" s="719" t="s">
        <v>1301</v>
      </c>
      <c r="C269" s="720" t="s">
        <v>12</v>
      </c>
      <c r="D269" s="721">
        <v>16</v>
      </c>
      <c r="E269" s="722"/>
    </row>
    <row r="270" spans="1:6" x14ac:dyDescent="0.25">
      <c r="A270" s="711"/>
      <c r="B270" s="708"/>
      <c r="C270" s="709"/>
      <c r="D270" s="709"/>
      <c r="E270" s="712"/>
      <c r="F270" s="689"/>
    </row>
    <row r="271" spans="1:6" s="723" customFormat="1" x14ac:dyDescent="0.25">
      <c r="A271" s="730">
        <v>6.1</v>
      </c>
      <c r="B271" s="719" t="s">
        <v>1302</v>
      </c>
      <c r="C271" s="720" t="s">
        <v>12</v>
      </c>
      <c r="D271" s="721">
        <v>16</v>
      </c>
      <c r="E271" s="722"/>
    </row>
    <row r="272" spans="1:6" x14ac:dyDescent="0.25">
      <c r="A272" s="711"/>
      <c r="B272" s="708"/>
      <c r="C272" s="709"/>
      <c r="D272" s="709"/>
      <c r="E272" s="712"/>
      <c r="F272" s="689"/>
    </row>
    <row r="273" spans="1:6" s="723" customFormat="1" x14ac:dyDescent="0.25">
      <c r="A273" s="718">
        <v>6.11</v>
      </c>
      <c r="B273" s="719" t="s">
        <v>1303</v>
      </c>
      <c r="C273" s="720" t="s">
        <v>12</v>
      </c>
      <c r="D273" s="721">
        <v>16</v>
      </c>
      <c r="E273" s="722"/>
    </row>
    <row r="274" spans="1:6" x14ac:dyDescent="0.25">
      <c r="A274" s="711"/>
      <c r="B274" s="708"/>
      <c r="C274" s="709"/>
      <c r="D274" s="709"/>
      <c r="E274" s="712"/>
      <c r="F274" s="689"/>
    </row>
    <row r="275" spans="1:6" ht="13.5" thickBot="1" x14ac:dyDescent="0.3">
      <c r="A275" s="1843" t="s">
        <v>52</v>
      </c>
      <c r="B275" s="1844"/>
      <c r="C275" s="1844"/>
      <c r="D275" s="1844"/>
      <c r="E275" s="1845"/>
      <c r="F275" s="689"/>
    </row>
    <row r="276" spans="1:6" s="723" customFormat="1" x14ac:dyDescent="0.25">
      <c r="A276" s="718">
        <v>6.12</v>
      </c>
      <c r="B276" s="719" t="s">
        <v>1304</v>
      </c>
      <c r="C276" s="720" t="s">
        <v>12</v>
      </c>
      <c r="D276" s="721">
        <v>8</v>
      </c>
      <c r="E276" s="722"/>
    </row>
    <row r="277" spans="1:6" x14ac:dyDescent="0.25">
      <c r="A277" s="711"/>
      <c r="B277" s="708"/>
      <c r="C277" s="709"/>
      <c r="D277" s="709"/>
      <c r="E277" s="712"/>
      <c r="F277" s="689"/>
    </row>
    <row r="278" spans="1:6" s="723" customFormat="1" x14ac:dyDescent="0.25">
      <c r="A278" s="718">
        <v>6.13</v>
      </c>
      <c r="B278" s="719" t="s">
        <v>1305</v>
      </c>
      <c r="C278" s="720" t="s">
        <v>12</v>
      </c>
      <c r="D278" s="721">
        <v>7</v>
      </c>
      <c r="E278" s="722"/>
    </row>
    <row r="279" spans="1:6" x14ac:dyDescent="0.25">
      <c r="A279" s="711"/>
      <c r="B279" s="708"/>
      <c r="C279" s="709"/>
      <c r="D279" s="709"/>
      <c r="E279" s="712"/>
      <c r="F279" s="689"/>
    </row>
    <row r="280" spans="1:6" x14ac:dyDescent="0.25">
      <c r="A280" s="716"/>
      <c r="B280" s="708" t="s">
        <v>504</v>
      </c>
      <c r="C280" s="709"/>
      <c r="D280" s="725"/>
      <c r="E280" s="715"/>
      <c r="F280" s="689"/>
    </row>
    <row r="281" spans="1:6" x14ac:dyDescent="0.25">
      <c r="A281" s="711"/>
      <c r="B281" s="708"/>
      <c r="C281" s="709"/>
      <c r="D281" s="709"/>
      <c r="E281" s="712"/>
      <c r="F281" s="689"/>
    </row>
    <row r="282" spans="1:6" ht="143" x14ac:dyDescent="0.25">
      <c r="A282" s="716"/>
      <c r="B282" s="708" t="s">
        <v>1306</v>
      </c>
      <c r="C282" s="709"/>
      <c r="D282" s="725"/>
      <c r="E282" s="715"/>
      <c r="F282" s="689"/>
    </row>
    <row r="283" spans="1:6" x14ac:dyDescent="0.25">
      <c r="A283" s="711"/>
      <c r="B283" s="708"/>
      <c r="C283" s="709"/>
      <c r="D283" s="709"/>
      <c r="E283" s="712"/>
      <c r="F283" s="689"/>
    </row>
    <row r="284" spans="1:6" ht="50" x14ac:dyDescent="0.25">
      <c r="A284" s="716">
        <v>6.14</v>
      </c>
      <c r="B284" s="714" t="s">
        <v>1307</v>
      </c>
      <c r="C284" s="709" t="s">
        <v>12</v>
      </c>
      <c r="D284" s="725">
        <v>5</v>
      </c>
      <c r="E284" s="715"/>
      <c r="F284" s="689"/>
    </row>
    <row r="285" spans="1:6" x14ac:dyDescent="0.25">
      <c r="A285" s="711"/>
      <c r="B285" s="708"/>
      <c r="C285" s="709"/>
      <c r="D285" s="709"/>
      <c r="E285" s="712"/>
      <c r="F285" s="689"/>
    </row>
    <row r="286" spans="1:6" ht="50" x14ac:dyDescent="0.25">
      <c r="A286" s="716">
        <v>6.15</v>
      </c>
      <c r="B286" s="714" t="s">
        <v>1308</v>
      </c>
      <c r="C286" s="709" t="s">
        <v>12</v>
      </c>
      <c r="D286" s="725">
        <v>2</v>
      </c>
      <c r="E286" s="715"/>
      <c r="F286" s="689"/>
    </row>
    <row r="287" spans="1:6" x14ac:dyDescent="0.25">
      <c r="A287" s="711"/>
      <c r="B287" s="708"/>
      <c r="C287" s="709"/>
      <c r="D287" s="709"/>
      <c r="E287" s="712"/>
      <c r="F287" s="689"/>
    </row>
    <row r="288" spans="1:6" ht="37.5" x14ac:dyDescent="0.25">
      <c r="A288" s="716">
        <v>6.16</v>
      </c>
      <c r="B288" s="714" t="s">
        <v>1309</v>
      </c>
      <c r="C288" s="709" t="s">
        <v>12</v>
      </c>
      <c r="D288" s="725">
        <v>3</v>
      </c>
      <c r="E288" s="715"/>
      <c r="F288" s="689"/>
    </row>
    <row r="289" spans="1:6" x14ac:dyDescent="0.25">
      <c r="A289" s="711"/>
      <c r="B289" s="708"/>
      <c r="C289" s="709"/>
      <c r="D289" s="709"/>
      <c r="E289" s="712"/>
      <c r="F289" s="689"/>
    </row>
    <row r="290" spans="1:6" x14ac:dyDescent="0.25">
      <c r="A290" s="716"/>
      <c r="B290" s="708" t="s">
        <v>168</v>
      </c>
      <c r="C290" s="709"/>
      <c r="D290" s="725"/>
      <c r="E290" s="715"/>
      <c r="F290" s="689"/>
    </row>
    <row r="291" spans="1:6" x14ac:dyDescent="0.25">
      <c r="A291" s="711"/>
      <c r="B291" s="708"/>
      <c r="C291" s="709"/>
      <c r="D291" s="709"/>
      <c r="E291" s="712"/>
      <c r="F291" s="689"/>
    </row>
    <row r="292" spans="1:6" ht="104" x14ac:dyDescent="0.25">
      <c r="A292" s="716"/>
      <c r="B292" s="708" t="s">
        <v>1310</v>
      </c>
      <c r="C292" s="709"/>
      <c r="D292" s="725"/>
      <c r="E292" s="715"/>
      <c r="F292" s="689"/>
    </row>
    <row r="293" spans="1:6" x14ac:dyDescent="0.25">
      <c r="A293" s="711"/>
      <c r="B293" s="708"/>
      <c r="C293" s="709"/>
      <c r="D293" s="709"/>
      <c r="E293" s="712"/>
      <c r="F293" s="689"/>
    </row>
    <row r="294" spans="1:6" s="723" customFormat="1" x14ac:dyDescent="0.25">
      <c r="A294" s="718">
        <v>6.17</v>
      </c>
      <c r="B294" s="719" t="s">
        <v>1311</v>
      </c>
      <c r="C294" s="720" t="s">
        <v>12</v>
      </c>
      <c r="D294" s="721">
        <v>3</v>
      </c>
      <c r="E294" s="722"/>
    </row>
    <row r="295" spans="1:6" x14ac:dyDescent="0.25">
      <c r="A295" s="711"/>
      <c r="B295" s="708"/>
      <c r="C295" s="709"/>
      <c r="D295" s="709"/>
      <c r="E295" s="712"/>
      <c r="F295" s="689"/>
    </row>
    <row r="296" spans="1:6" x14ac:dyDescent="0.25">
      <c r="A296" s="739">
        <v>7</v>
      </c>
      <c r="B296" s="708" t="s">
        <v>1312</v>
      </c>
      <c r="C296" s="709"/>
      <c r="D296" s="725"/>
      <c r="E296" s="715"/>
      <c r="F296" s="689"/>
    </row>
    <row r="297" spans="1:6" x14ac:dyDescent="0.25">
      <c r="A297" s="711"/>
      <c r="B297" s="708"/>
      <c r="C297" s="709"/>
      <c r="D297" s="709"/>
      <c r="E297" s="712"/>
      <c r="F297" s="689"/>
    </row>
    <row r="298" spans="1:6" s="732" customFormat="1" ht="26" x14ac:dyDescent="0.25">
      <c r="A298" s="740"/>
      <c r="B298" s="708" t="s">
        <v>1313</v>
      </c>
      <c r="C298" s="709"/>
      <c r="D298" s="717"/>
      <c r="E298" s="741"/>
    </row>
    <row r="299" spans="1:6" x14ac:dyDescent="0.25">
      <c r="A299" s="711"/>
      <c r="B299" s="708"/>
      <c r="C299" s="709"/>
      <c r="D299" s="709"/>
      <c r="E299" s="712"/>
      <c r="F299" s="689"/>
    </row>
    <row r="300" spans="1:6" s="723" customFormat="1" ht="14.5" x14ac:dyDescent="0.25">
      <c r="A300" s="718" t="s">
        <v>1314</v>
      </c>
      <c r="B300" s="719" t="s">
        <v>1315</v>
      </c>
      <c r="C300" s="720" t="s">
        <v>15</v>
      </c>
      <c r="D300" s="721">
        <v>5</v>
      </c>
      <c r="E300" s="722"/>
    </row>
    <row r="301" spans="1:6" x14ac:dyDescent="0.25">
      <c r="A301" s="711"/>
      <c r="B301" s="708"/>
      <c r="C301" s="709"/>
      <c r="D301" s="709"/>
      <c r="E301" s="712"/>
      <c r="F301" s="689"/>
    </row>
    <row r="302" spans="1:6" s="723" customFormat="1" ht="14.5" x14ac:dyDescent="0.25">
      <c r="A302" s="718" t="s">
        <v>1316</v>
      </c>
      <c r="B302" s="719" t="s">
        <v>1317</v>
      </c>
      <c r="C302" s="720" t="s">
        <v>15</v>
      </c>
      <c r="D302" s="721">
        <v>5</v>
      </c>
      <c r="E302" s="722"/>
    </row>
    <row r="303" spans="1:6" x14ac:dyDescent="0.25">
      <c r="A303" s="711"/>
      <c r="B303" s="708"/>
      <c r="C303" s="709"/>
      <c r="D303" s="709"/>
      <c r="E303" s="712"/>
      <c r="F303" s="689"/>
    </row>
    <row r="304" spans="1:6" s="723" customFormat="1" ht="14.5" x14ac:dyDescent="0.25">
      <c r="A304" s="718" t="s">
        <v>1318</v>
      </c>
      <c r="B304" s="719" t="s">
        <v>1319</v>
      </c>
      <c r="C304" s="720" t="s">
        <v>15</v>
      </c>
      <c r="D304" s="721">
        <v>5</v>
      </c>
      <c r="E304" s="722"/>
    </row>
    <row r="305" spans="1:6" x14ac:dyDescent="0.25">
      <c r="A305" s="711"/>
      <c r="B305" s="708"/>
      <c r="C305" s="709"/>
      <c r="D305" s="709"/>
      <c r="E305" s="712"/>
      <c r="F305" s="689"/>
    </row>
    <row r="306" spans="1:6" ht="13.5" thickBot="1" x14ac:dyDescent="0.3">
      <c r="A306" s="1843" t="s">
        <v>52</v>
      </c>
      <c r="B306" s="1844"/>
      <c r="C306" s="1844"/>
      <c r="D306" s="1844"/>
      <c r="E306" s="1845"/>
      <c r="F306" s="689"/>
    </row>
    <row r="307" spans="1:6" s="723" customFormat="1" x14ac:dyDescent="0.25">
      <c r="A307" s="718" t="s">
        <v>1320</v>
      </c>
      <c r="B307" s="719" t="s">
        <v>1321</v>
      </c>
      <c r="C307" s="720" t="s">
        <v>21</v>
      </c>
      <c r="D307" s="721">
        <v>6</v>
      </c>
      <c r="E307" s="722"/>
    </row>
    <row r="308" spans="1:6" x14ac:dyDescent="0.25">
      <c r="A308" s="711"/>
      <c r="B308" s="708"/>
      <c r="C308" s="709"/>
      <c r="D308" s="709"/>
      <c r="E308" s="712"/>
      <c r="F308" s="689"/>
    </row>
    <row r="309" spans="1:6" ht="25" x14ac:dyDescent="0.25">
      <c r="A309" s="742" t="s">
        <v>1322</v>
      </c>
      <c r="B309" s="714" t="s">
        <v>1323</v>
      </c>
      <c r="C309" s="709" t="s">
        <v>15</v>
      </c>
      <c r="D309" s="717">
        <v>5</v>
      </c>
      <c r="E309" s="741"/>
      <c r="F309" s="689"/>
    </row>
    <row r="310" spans="1:6" x14ac:dyDescent="0.25">
      <c r="A310" s="711"/>
      <c r="B310" s="708"/>
      <c r="C310" s="709"/>
      <c r="D310" s="709"/>
      <c r="E310" s="712"/>
      <c r="F310" s="689"/>
    </row>
    <row r="311" spans="1:6" ht="25" x14ac:dyDescent="0.25">
      <c r="A311" s="742" t="s">
        <v>1324</v>
      </c>
      <c r="B311" s="714" t="s">
        <v>1325</v>
      </c>
      <c r="C311" s="709" t="s">
        <v>15</v>
      </c>
      <c r="D311" s="717">
        <v>4</v>
      </c>
      <c r="E311" s="741"/>
      <c r="F311" s="689"/>
    </row>
    <row r="312" spans="1:6" x14ac:dyDescent="0.25">
      <c r="A312" s="711"/>
      <c r="B312" s="708"/>
      <c r="C312" s="709"/>
      <c r="D312" s="709"/>
      <c r="E312" s="712"/>
      <c r="F312" s="689"/>
    </row>
    <row r="313" spans="1:6" ht="25" x14ac:dyDescent="0.25">
      <c r="A313" s="742" t="s">
        <v>1326</v>
      </c>
      <c r="B313" s="714" t="s">
        <v>1327</v>
      </c>
      <c r="C313" s="709" t="s">
        <v>15</v>
      </c>
      <c r="D313" s="717">
        <v>4</v>
      </c>
      <c r="E313" s="741"/>
      <c r="F313" s="689"/>
    </row>
    <row r="314" spans="1:6" x14ac:dyDescent="0.25">
      <c r="A314" s="711"/>
      <c r="B314" s="708"/>
      <c r="C314" s="709"/>
      <c r="D314" s="709"/>
      <c r="E314" s="712"/>
      <c r="F314" s="689"/>
    </row>
    <row r="315" spans="1:6" s="732" customFormat="1" ht="25" x14ac:dyDescent="0.25">
      <c r="A315" s="740" t="s">
        <v>1328</v>
      </c>
      <c r="B315" s="714" t="s">
        <v>1329</v>
      </c>
      <c r="C315" s="743" t="s">
        <v>21</v>
      </c>
      <c r="D315" s="725">
        <v>7</v>
      </c>
      <c r="E315" s="744"/>
    </row>
    <row r="316" spans="1:6" x14ac:dyDescent="0.25">
      <c r="A316" s="711"/>
      <c r="B316" s="708"/>
      <c r="C316" s="709"/>
      <c r="D316" s="709"/>
      <c r="E316" s="712"/>
      <c r="F316" s="689"/>
    </row>
    <row r="317" spans="1:6" s="723" customFormat="1" ht="14.5" x14ac:dyDescent="0.25">
      <c r="A317" s="718" t="s">
        <v>1330</v>
      </c>
      <c r="B317" s="719" t="s">
        <v>1331</v>
      </c>
      <c r="C317" s="720" t="s">
        <v>15</v>
      </c>
      <c r="D317" s="721">
        <v>4</v>
      </c>
      <c r="E317" s="722"/>
    </row>
    <row r="318" spans="1:6" x14ac:dyDescent="0.25">
      <c r="A318" s="711"/>
      <c r="B318" s="708"/>
      <c r="C318" s="709"/>
      <c r="D318" s="709"/>
      <c r="E318" s="712"/>
      <c r="F318" s="689"/>
    </row>
    <row r="319" spans="1:6" s="723" customFormat="1" x14ac:dyDescent="0.25">
      <c r="A319" s="730">
        <v>7.1</v>
      </c>
      <c r="B319" s="719" t="s">
        <v>1332</v>
      </c>
      <c r="C319" s="720" t="s">
        <v>21</v>
      </c>
      <c r="D319" s="721">
        <v>6</v>
      </c>
      <c r="E319" s="722"/>
    </row>
    <row r="320" spans="1:6" x14ac:dyDescent="0.25">
      <c r="A320" s="711"/>
      <c r="B320" s="708"/>
      <c r="C320" s="709"/>
      <c r="D320" s="709"/>
      <c r="E320" s="712"/>
      <c r="F320" s="689"/>
    </row>
    <row r="321" spans="1:6" s="732" customFormat="1" ht="25" x14ac:dyDescent="0.25">
      <c r="A321" s="731">
        <v>7.11</v>
      </c>
      <c r="B321" s="714" t="s">
        <v>1333</v>
      </c>
      <c r="C321" s="709" t="s">
        <v>15</v>
      </c>
      <c r="D321" s="717">
        <v>1</v>
      </c>
      <c r="E321" s="741"/>
    </row>
    <row r="322" spans="1:6" x14ac:dyDescent="0.25">
      <c r="A322" s="711"/>
      <c r="B322" s="708"/>
      <c r="C322" s="709"/>
      <c r="D322" s="709"/>
      <c r="E322" s="712"/>
      <c r="F322" s="689"/>
    </row>
    <row r="323" spans="1:6" s="723" customFormat="1" x14ac:dyDescent="0.25">
      <c r="A323" s="718">
        <v>7.12</v>
      </c>
      <c r="B323" s="719" t="s">
        <v>1334</v>
      </c>
      <c r="C323" s="720" t="s">
        <v>21</v>
      </c>
      <c r="D323" s="721">
        <v>3</v>
      </c>
      <c r="E323" s="722"/>
    </row>
    <row r="324" spans="1:6" x14ac:dyDescent="0.25">
      <c r="A324" s="711"/>
      <c r="B324" s="708"/>
      <c r="C324" s="709"/>
      <c r="D324" s="709"/>
      <c r="E324" s="712"/>
      <c r="F324" s="689"/>
    </row>
    <row r="325" spans="1:6" s="723" customFormat="1" ht="14.5" x14ac:dyDescent="0.25">
      <c r="A325" s="718">
        <v>7.13</v>
      </c>
      <c r="B325" s="719" t="s">
        <v>1335</v>
      </c>
      <c r="C325" s="720" t="s">
        <v>15</v>
      </c>
      <c r="D325" s="721">
        <v>2</v>
      </c>
      <c r="E325" s="722"/>
    </row>
    <row r="326" spans="1:6" x14ac:dyDescent="0.25">
      <c r="A326" s="711"/>
      <c r="B326" s="708"/>
      <c r="C326" s="709"/>
      <c r="D326" s="709"/>
      <c r="E326" s="712"/>
      <c r="F326" s="689"/>
    </row>
    <row r="327" spans="1:6" ht="25" x14ac:dyDescent="0.25">
      <c r="A327" s="729">
        <v>7.14</v>
      </c>
      <c r="B327" s="714" t="s">
        <v>1336</v>
      </c>
      <c r="C327" s="709" t="s">
        <v>15</v>
      </c>
      <c r="D327" s="717">
        <v>2</v>
      </c>
      <c r="E327" s="741"/>
      <c r="F327" s="689"/>
    </row>
    <row r="328" spans="1:6" x14ac:dyDescent="0.25">
      <c r="A328" s="711"/>
      <c r="B328" s="708"/>
      <c r="C328" s="709"/>
      <c r="D328" s="709"/>
      <c r="E328" s="712"/>
      <c r="F328" s="689"/>
    </row>
    <row r="329" spans="1:6" s="723" customFormat="1" x14ac:dyDescent="0.25">
      <c r="A329" s="718">
        <v>7.15</v>
      </c>
      <c r="B329" s="719" t="s">
        <v>1337</v>
      </c>
      <c r="C329" s="720" t="s">
        <v>21</v>
      </c>
      <c r="D329" s="721">
        <v>3</v>
      </c>
      <c r="E329" s="722"/>
    </row>
    <row r="330" spans="1:6" x14ac:dyDescent="0.25">
      <c r="A330" s="711"/>
      <c r="B330" s="708"/>
      <c r="C330" s="709"/>
      <c r="D330" s="709"/>
      <c r="E330" s="712"/>
      <c r="F330" s="689"/>
    </row>
    <row r="331" spans="1:6" s="723" customFormat="1" x14ac:dyDescent="0.25">
      <c r="A331" s="718">
        <v>7.16</v>
      </c>
      <c r="B331" s="719" t="s">
        <v>1338</v>
      </c>
      <c r="C331" s="720" t="s">
        <v>21</v>
      </c>
      <c r="D331" s="721">
        <v>12</v>
      </c>
      <c r="E331" s="722"/>
    </row>
    <row r="332" spans="1:6" x14ac:dyDescent="0.25">
      <c r="A332" s="711"/>
      <c r="B332" s="708"/>
      <c r="C332" s="709"/>
      <c r="D332" s="709"/>
      <c r="E332" s="712"/>
      <c r="F332" s="689"/>
    </row>
    <row r="333" spans="1:6" s="723" customFormat="1" x14ac:dyDescent="0.25">
      <c r="A333" s="718">
        <v>7.17</v>
      </c>
      <c r="B333" s="719" t="s">
        <v>1339</v>
      </c>
      <c r="C333" s="720" t="s">
        <v>21</v>
      </c>
      <c r="D333" s="721">
        <v>20</v>
      </c>
      <c r="E333" s="722"/>
    </row>
    <row r="334" spans="1:6" x14ac:dyDescent="0.25">
      <c r="A334" s="711"/>
      <c r="B334" s="708"/>
      <c r="C334" s="709"/>
      <c r="D334" s="709"/>
      <c r="E334" s="712"/>
      <c r="F334" s="689"/>
    </row>
    <row r="335" spans="1:6" s="723" customFormat="1" ht="14.5" x14ac:dyDescent="0.25">
      <c r="A335" s="718">
        <v>7.18</v>
      </c>
      <c r="B335" s="719" t="s">
        <v>1340</v>
      </c>
      <c r="C335" s="720" t="s">
        <v>15</v>
      </c>
      <c r="D335" s="721">
        <v>3</v>
      </c>
      <c r="E335" s="722"/>
    </row>
    <row r="336" spans="1:6" x14ac:dyDescent="0.25">
      <c r="A336" s="711"/>
      <c r="B336" s="708"/>
      <c r="C336" s="709"/>
      <c r="D336" s="709"/>
      <c r="E336" s="712"/>
      <c r="F336" s="689"/>
    </row>
    <row r="337" spans="1:6" s="732" customFormat="1" ht="25" x14ac:dyDescent="0.25">
      <c r="A337" s="740" t="s">
        <v>1341</v>
      </c>
      <c r="B337" s="714" t="s">
        <v>1342</v>
      </c>
      <c r="C337" s="709" t="s">
        <v>12</v>
      </c>
      <c r="D337" s="717">
        <v>3</v>
      </c>
      <c r="E337" s="741"/>
    </row>
    <row r="338" spans="1:6" x14ac:dyDescent="0.25">
      <c r="A338" s="711"/>
      <c r="B338" s="708"/>
      <c r="C338" s="709"/>
      <c r="D338" s="709"/>
      <c r="E338" s="712"/>
      <c r="F338" s="689"/>
    </row>
    <row r="339" spans="1:6" s="732" customFormat="1" ht="25" x14ac:dyDescent="0.25">
      <c r="A339" s="740" t="s">
        <v>1343</v>
      </c>
      <c r="B339" s="714" t="s">
        <v>1344</v>
      </c>
      <c r="C339" s="709" t="s">
        <v>12</v>
      </c>
      <c r="D339" s="717">
        <v>3</v>
      </c>
      <c r="E339" s="741"/>
    </row>
    <row r="340" spans="1:6" x14ac:dyDescent="0.25">
      <c r="A340" s="711"/>
      <c r="B340" s="708"/>
      <c r="C340" s="709"/>
      <c r="D340" s="709"/>
      <c r="E340" s="712"/>
      <c r="F340" s="689"/>
    </row>
    <row r="341" spans="1:6" s="732" customFormat="1" ht="25" x14ac:dyDescent="0.25">
      <c r="A341" s="740" t="s">
        <v>1345</v>
      </c>
      <c r="B341" s="714" t="s">
        <v>1346</v>
      </c>
      <c r="C341" s="709" t="s">
        <v>21</v>
      </c>
      <c r="D341" s="717">
        <v>32</v>
      </c>
      <c r="E341" s="741"/>
    </row>
    <row r="342" spans="1:6" x14ac:dyDescent="0.25">
      <c r="A342" s="711"/>
      <c r="B342" s="708"/>
      <c r="C342" s="709"/>
      <c r="D342" s="709"/>
      <c r="E342" s="712"/>
      <c r="F342" s="689"/>
    </row>
    <row r="343" spans="1:6" s="732" customFormat="1" ht="25" x14ac:dyDescent="0.25">
      <c r="A343" s="740" t="s">
        <v>1347</v>
      </c>
      <c r="B343" s="714" t="s">
        <v>1348</v>
      </c>
      <c r="C343" s="709" t="s">
        <v>21</v>
      </c>
      <c r="D343" s="717">
        <v>20</v>
      </c>
      <c r="E343" s="741"/>
    </row>
    <row r="344" spans="1:6" x14ac:dyDescent="0.25">
      <c r="A344" s="711"/>
      <c r="B344" s="708"/>
      <c r="C344" s="709"/>
      <c r="D344" s="709"/>
      <c r="E344" s="712"/>
      <c r="F344" s="689"/>
    </row>
    <row r="345" spans="1:6" s="723" customFormat="1" ht="14.5" x14ac:dyDescent="0.25">
      <c r="A345" s="718" t="s">
        <v>1349</v>
      </c>
      <c r="B345" s="719" t="s">
        <v>1350</v>
      </c>
      <c r="C345" s="720" t="s">
        <v>15</v>
      </c>
      <c r="D345" s="721">
        <v>4</v>
      </c>
      <c r="E345" s="722"/>
    </row>
    <row r="346" spans="1:6" x14ac:dyDescent="0.25">
      <c r="A346" s="711"/>
      <c r="B346" s="708"/>
      <c r="C346" s="709"/>
      <c r="D346" s="709"/>
      <c r="E346" s="712"/>
      <c r="F346" s="689"/>
    </row>
    <row r="347" spans="1:6" s="732" customFormat="1" ht="37.5" x14ac:dyDescent="0.25">
      <c r="A347" s="740" t="s">
        <v>1351</v>
      </c>
      <c r="B347" s="714" t="s">
        <v>1352</v>
      </c>
      <c r="C347" s="709" t="s">
        <v>12</v>
      </c>
      <c r="D347" s="717">
        <v>6</v>
      </c>
      <c r="E347" s="741"/>
    </row>
    <row r="348" spans="1:6" x14ac:dyDescent="0.25">
      <c r="A348" s="711"/>
      <c r="B348" s="708"/>
      <c r="C348" s="709"/>
      <c r="D348" s="709"/>
      <c r="E348" s="712"/>
      <c r="F348" s="689"/>
    </row>
    <row r="349" spans="1:6" ht="13.5" thickBot="1" x14ac:dyDescent="0.3">
      <c r="A349" s="1843" t="s">
        <v>52</v>
      </c>
      <c r="B349" s="1844"/>
      <c r="C349" s="1844"/>
      <c r="D349" s="1844"/>
      <c r="E349" s="1845"/>
      <c r="F349" s="689"/>
    </row>
    <row r="350" spans="1:6" s="723" customFormat="1" x14ac:dyDescent="0.25">
      <c r="A350" s="718" t="s">
        <v>1353</v>
      </c>
      <c r="B350" s="719" t="s">
        <v>1354</v>
      </c>
      <c r="C350" s="720" t="s">
        <v>21</v>
      </c>
      <c r="D350" s="721">
        <v>6</v>
      </c>
      <c r="E350" s="722"/>
    </row>
    <row r="351" spans="1:6" x14ac:dyDescent="0.25">
      <c r="A351" s="711"/>
      <c r="B351" s="708"/>
      <c r="C351" s="709"/>
      <c r="D351" s="709"/>
      <c r="E351" s="712"/>
      <c r="F351" s="689"/>
    </row>
    <row r="352" spans="1:6" s="732" customFormat="1" ht="25" x14ac:dyDescent="0.25">
      <c r="A352" s="740" t="s">
        <v>1355</v>
      </c>
      <c r="B352" s="714" t="s">
        <v>1356</v>
      </c>
      <c r="C352" s="709" t="s">
        <v>21</v>
      </c>
      <c r="D352" s="717">
        <v>11</v>
      </c>
      <c r="E352" s="741"/>
    </row>
    <row r="353" spans="1:6" x14ac:dyDescent="0.25">
      <c r="A353" s="711"/>
      <c r="B353" s="708"/>
      <c r="C353" s="709"/>
      <c r="D353" s="709"/>
      <c r="E353" s="712"/>
      <c r="F353" s="689"/>
    </row>
    <row r="354" spans="1:6" s="732" customFormat="1" ht="25" x14ac:dyDescent="0.25">
      <c r="A354" s="740" t="s">
        <v>1357</v>
      </c>
      <c r="B354" s="714" t="s">
        <v>1358</v>
      </c>
      <c r="C354" s="709" t="s">
        <v>15</v>
      </c>
      <c r="D354" s="717">
        <v>4</v>
      </c>
      <c r="E354" s="741"/>
    </row>
    <row r="355" spans="1:6" x14ac:dyDescent="0.25">
      <c r="A355" s="711"/>
      <c r="B355" s="708"/>
      <c r="C355" s="709"/>
      <c r="D355" s="709"/>
      <c r="E355" s="712"/>
      <c r="F355" s="689"/>
    </row>
    <row r="356" spans="1:6" s="732" customFormat="1" ht="26" x14ac:dyDescent="0.25">
      <c r="A356" s="740"/>
      <c r="B356" s="708" t="s">
        <v>1359</v>
      </c>
      <c r="C356" s="709"/>
      <c r="D356" s="717"/>
      <c r="E356" s="741"/>
    </row>
    <row r="357" spans="1:6" x14ac:dyDescent="0.25">
      <c r="A357" s="711"/>
      <c r="B357" s="708"/>
      <c r="C357" s="709"/>
      <c r="D357" s="709"/>
      <c r="E357" s="712"/>
      <c r="F357" s="689"/>
    </row>
    <row r="358" spans="1:6" s="723" customFormat="1" ht="14.5" x14ac:dyDescent="0.25">
      <c r="A358" s="718" t="s">
        <v>1360</v>
      </c>
      <c r="B358" s="719" t="s">
        <v>1315</v>
      </c>
      <c r="C358" s="720" t="s">
        <v>15</v>
      </c>
      <c r="D358" s="721">
        <v>1</v>
      </c>
      <c r="E358" s="722"/>
    </row>
    <row r="359" spans="1:6" x14ac:dyDescent="0.25">
      <c r="A359" s="711"/>
      <c r="B359" s="708"/>
      <c r="C359" s="709"/>
      <c r="D359" s="709"/>
      <c r="E359" s="722"/>
      <c r="F359" s="689"/>
    </row>
    <row r="360" spans="1:6" s="723" customFormat="1" ht="14.5" x14ac:dyDescent="0.25">
      <c r="A360" s="718" t="s">
        <v>1361</v>
      </c>
      <c r="B360" s="719" t="s">
        <v>1317</v>
      </c>
      <c r="C360" s="720" t="s">
        <v>15</v>
      </c>
      <c r="D360" s="721">
        <v>1</v>
      </c>
      <c r="E360" s="722"/>
    </row>
    <row r="361" spans="1:6" x14ac:dyDescent="0.25">
      <c r="A361" s="711"/>
      <c r="B361" s="708"/>
      <c r="C361" s="709"/>
      <c r="D361" s="709"/>
      <c r="E361" s="722"/>
      <c r="F361" s="689"/>
    </row>
    <row r="362" spans="1:6" s="723" customFormat="1" ht="14.5" x14ac:dyDescent="0.25">
      <c r="A362" s="718" t="s">
        <v>1362</v>
      </c>
      <c r="B362" s="719" t="s">
        <v>1319</v>
      </c>
      <c r="C362" s="720" t="s">
        <v>15</v>
      </c>
      <c r="D362" s="721">
        <v>1</v>
      </c>
      <c r="E362" s="722"/>
    </row>
    <row r="363" spans="1:6" x14ac:dyDescent="0.25">
      <c r="A363" s="711"/>
      <c r="B363" s="708"/>
      <c r="C363" s="709"/>
      <c r="D363" s="709"/>
      <c r="E363" s="712"/>
      <c r="F363" s="689"/>
    </row>
    <row r="364" spans="1:6" s="723" customFormat="1" x14ac:dyDescent="0.25">
      <c r="A364" s="718" t="s">
        <v>1363</v>
      </c>
      <c r="B364" s="719" t="s">
        <v>1321</v>
      </c>
      <c r="C364" s="720" t="s">
        <v>21</v>
      </c>
      <c r="D364" s="721">
        <v>2</v>
      </c>
      <c r="E364" s="722"/>
    </row>
    <row r="365" spans="1:6" x14ac:dyDescent="0.25">
      <c r="A365" s="711"/>
      <c r="B365" s="708"/>
      <c r="C365" s="709"/>
      <c r="D365" s="709"/>
      <c r="E365" s="722"/>
      <c r="F365" s="689"/>
    </row>
    <row r="366" spans="1:6" ht="25" x14ac:dyDescent="0.25">
      <c r="A366" s="742" t="s">
        <v>1364</v>
      </c>
      <c r="B366" s="714" t="s">
        <v>1323</v>
      </c>
      <c r="C366" s="709" t="s">
        <v>15</v>
      </c>
      <c r="D366" s="717">
        <v>1</v>
      </c>
      <c r="E366" s="722"/>
      <c r="F366" s="689"/>
    </row>
    <row r="367" spans="1:6" x14ac:dyDescent="0.25">
      <c r="A367" s="711"/>
      <c r="B367" s="708"/>
      <c r="C367" s="709"/>
      <c r="D367" s="709"/>
      <c r="E367" s="722"/>
      <c r="F367" s="689"/>
    </row>
    <row r="368" spans="1:6" ht="25" x14ac:dyDescent="0.25">
      <c r="A368" s="742" t="s">
        <v>1365</v>
      </c>
      <c r="B368" s="714" t="s">
        <v>1366</v>
      </c>
      <c r="C368" s="709" t="s">
        <v>15</v>
      </c>
      <c r="D368" s="717">
        <v>1</v>
      </c>
      <c r="E368" s="722"/>
      <c r="F368" s="689"/>
    </row>
    <row r="369" spans="1:6" x14ac:dyDescent="0.25">
      <c r="A369" s="711"/>
      <c r="B369" s="708"/>
      <c r="C369" s="709"/>
      <c r="D369" s="709"/>
      <c r="E369" s="722"/>
      <c r="F369" s="689"/>
    </row>
    <row r="370" spans="1:6" ht="25" x14ac:dyDescent="0.25">
      <c r="A370" s="742" t="s">
        <v>1367</v>
      </c>
      <c r="B370" s="714" t="s">
        <v>1327</v>
      </c>
      <c r="C370" s="709" t="s">
        <v>15</v>
      </c>
      <c r="D370" s="717">
        <v>1</v>
      </c>
      <c r="E370" s="722"/>
      <c r="F370" s="689"/>
    </row>
    <row r="371" spans="1:6" x14ac:dyDescent="0.25">
      <c r="A371" s="711"/>
      <c r="B371" s="708"/>
      <c r="C371" s="709"/>
      <c r="D371" s="709"/>
      <c r="E371" s="722"/>
      <c r="F371" s="689"/>
    </row>
    <row r="372" spans="1:6" s="732" customFormat="1" ht="25" x14ac:dyDescent="0.25">
      <c r="A372" s="740" t="s">
        <v>1368</v>
      </c>
      <c r="B372" s="714" t="s">
        <v>1329</v>
      </c>
      <c r="C372" s="743" t="s">
        <v>21</v>
      </c>
      <c r="D372" s="725">
        <v>2</v>
      </c>
      <c r="E372" s="722"/>
    </row>
    <row r="373" spans="1:6" x14ac:dyDescent="0.25">
      <c r="A373" s="711"/>
      <c r="B373" s="708"/>
      <c r="C373" s="709"/>
      <c r="D373" s="709"/>
      <c r="E373" s="722"/>
      <c r="F373" s="689"/>
    </row>
    <row r="374" spans="1:6" s="723" customFormat="1" ht="14.5" x14ac:dyDescent="0.25">
      <c r="A374" s="718" t="s">
        <v>1369</v>
      </c>
      <c r="B374" s="719" t="s">
        <v>1331</v>
      </c>
      <c r="C374" s="720" t="s">
        <v>15</v>
      </c>
      <c r="D374" s="721">
        <v>1</v>
      </c>
      <c r="E374" s="722"/>
    </row>
    <row r="375" spans="1:6" x14ac:dyDescent="0.25">
      <c r="A375" s="711"/>
      <c r="B375" s="708"/>
      <c r="C375" s="709"/>
      <c r="D375" s="709"/>
      <c r="E375" s="722"/>
      <c r="F375" s="689"/>
    </row>
    <row r="376" spans="1:6" s="723" customFormat="1" x14ac:dyDescent="0.25">
      <c r="A376" s="718" t="s">
        <v>1370</v>
      </c>
      <c r="B376" s="719" t="s">
        <v>1332</v>
      </c>
      <c r="C376" s="720" t="s">
        <v>21</v>
      </c>
      <c r="D376" s="721">
        <v>2</v>
      </c>
      <c r="E376" s="722"/>
    </row>
    <row r="377" spans="1:6" x14ac:dyDescent="0.25">
      <c r="A377" s="711"/>
      <c r="B377" s="708"/>
      <c r="C377" s="709"/>
      <c r="D377" s="709"/>
      <c r="E377" s="722"/>
      <c r="F377" s="689"/>
    </row>
    <row r="378" spans="1:6" s="732" customFormat="1" ht="25" x14ac:dyDescent="0.25">
      <c r="A378" s="740" t="s">
        <v>1371</v>
      </c>
      <c r="B378" s="714" t="s">
        <v>1333</v>
      </c>
      <c r="C378" s="709" t="s">
        <v>15</v>
      </c>
      <c r="D378" s="717">
        <v>1</v>
      </c>
      <c r="E378" s="722"/>
    </row>
    <row r="379" spans="1:6" x14ac:dyDescent="0.25">
      <c r="A379" s="711"/>
      <c r="B379" s="708"/>
      <c r="C379" s="709"/>
      <c r="D379" s="709"/>
      <c r="E379" s="722"/>
      <c r="F379" s="689"/>
    </row>
    <row r="380" spans="1:6" s="723" customFormat="1" x14ac:dyDescent="0.25">
      <c r="A380" s="718" t="s">
        <v>1372</v>
      </c>
      <c r="B380" s="719" t="s">
        <v>1334</v>
      </c>
      <c r="C380" s="720" t="s">
        <v>21</v>
      </c>
      <c r="D380" s="721">
        <v>1</v>
      </c>
      <c r="E380" s="722"/>
    </row>
    <row r="381" spans="1:6" x14ac:dyDescent="0.25">
      <c r="A381" s="711"/>
      <c r="B381" s="708"/>
      <c r="C381" s="709"/>
      <c r="D381" s="709"/>
      <c r="E381" s="722"/>
      <c r="F381" s="689"/>
    </row>
    <row r="382" spans="1:6" s="723" customFormat="1" ht="14.5" x14ac:dyDescent="0.25">
      <c r="A382" s="718" t="s">
        <v>1373</v>
      </c>
      <c r="B382" s="719" t="s">
        <v>1335</v>
      </c>
      <c r="C382" s="720" t="s">
        <v>15</v>
      </c>
      <c r="D382" s="721">
        <v>1</v>
      </c>
      <c r="E382" s="722"/>
    </row>
    <row r="383" spans="1:6" x14ac:dyDescent="0.25">
      <c r="A383" s="711"/>
      <c r="B383" s="708"/>
      <c r="C383" s="709"/>
      <c r="D383" s="709"/>
      <c r="E383" s="722"/>
      <c r="F383" s="689"/>
    </row>
    <row r="384" spans="1:6" ht="25" x14ac:dyDescent="0.25">
      <c r="A384" s="742" t="s">
        <v>1374</v>
      </c>
      <c r="B384" s="714" t="s">
        <v>1336</v>
      </c>
      <c r="C384" s="709" t="s">
        <v>15</v>
      </c>
      <c r="D384" s="717">
        <v>1</v>
      </c>
      <c r="E384" s="722"/>
      <c r="F384" s="689"/>
    </row>
    <row r="385" spans="1:6" x14ac:dyDescent="0.25">
      <c r="A385" s="711"/>
      <c r="B385" s="708"/>
      <c r="C385" s="709"/>
      <c r="D385" s="709"/>
      <c r="E385" s="722"/>
      <c r="F385" s="689"/>
    </row>
    <row r="386" spans="1:6" s="723" customFormat="1" x14ac:dyDescent="0.25">
      <c r="A386" s="718" t="s">
        <v>1375</v>
      </c>
      <c r="B386" s="719" t="s">
        <v>1337</v>
      </c>
      <c r="C386" s="720" t="s">
        <v>21</v>
      </c>
      <c r="D386" s="721">
        <v>1</v>
      </c>
      <c r="E386" s="722"/>
    </row>
    <row r="387" spans="1:6" x14ac:dyDescent="0.25">
      <c r="A387" s="711"/>
      <c r="B387" s="708"/>
      <c r="C387" s="709"/>
      <c r="D387" s="709"/>
      <c r="E387" s="712"/>
      <c r="F387" s="689"/>
    </row>
    <row r="388" spans="1:6" s="723" customFormat="1" x14ac:dyDescent="0.25">
      <c r="A388" s="718" t="s">
        <v>1376</v>
      </c>
      <c r="B388" s="719" t="s">
        <v>1338</v>
      </c>
      <c r="C388" s="720" t="s">
        <v>21</v>
      </c>
      <c r="D388" s="721">
        <v>3</v>
      </c>
      <c r="E388" s="722"/>
    </row>
    <row r="389" spans="1:6" x14ac:dyDescent="0.25">
      <c r="A389" s="711"/>
      <c r="B389" s="708"/>
      <c r="C389" s="709"/>
      <c r="D389" s="709"/>
      <c r="E389" s="722"/>
      <c r="F389" s="689"/>
    </row>
    <row r="390" spans="1:6" s="723" customFormat="1" x14ac:dyDescent="0.25">
      <c r="A390" s="718" t="s">
        <v>1377</v>
      </c>
      <c r="B390" s="719" t="s">
        <v>1339</v>
      </c>
      <c r="C390" s="720" t="s">
        <v>21</v>
      </c>
      <c r="D390" s="721">
        <v>4</v>
      </c>
      <c r="E390" s="722"/>
    </row>
    <row r="391" spans="1:6" x14ac:dyDescent="0.25">
      <c r="A391" s="711"/>
      <c r="B391" s="708"/>
      <c r="C391" s="709"/>
      <c r="D391" s="709"/>
      <c r="E391" s="722"/>
      <c r="F391" s="689"/>
    </row>
    <row r="392" spans="1:6" s="723" customFormat="1" ht="14.5" x14ac:dyDescent="0.25">
      <c r="A392" s="718" t="s">
        <v>1378</v>
      </c>
      <c r="B392" s="719" t="s">
        <v>1340</v>
      </c>
      <c r="C392" s="720" t="s">
        <v>15</v>
      </c>
      <c r="D392" s="721">
        <v>1</v>
      </c>
      <c r="E392" s="722"/>
    </row>
    <row r="393" spans="1:6" x14ac:dyDescent="0.25">
      <c r="A393" s="711"/>
      <c r="B393" s="708"/>
      <c r="C393" s="709"/>
      <c r="D393" s="709"/>
      <c r="E393" s="712"/>
      <c r="F393" s="689"/>
    </row>
    <row r="394" spans="1:6" ht="13.5" thickBot="1" x14ac:dyDescent="0.3">
      <c r="A394" s="1843" t="s">
        <v>52</v>
      </c>
      <c r="B394" s="1844"/>
      <c r="C394" s="1844"/>
      <c r="D394" s="1844"/>
      <c r="E394" s="1845"/>
      <c r="F394" s="689"/>
    </row>
    <row r="395" spans="1:6" s="732" customFormat="1" ht="25" x14ac:dyDescent="0.25">
      <c r="A395" s="740" t="s">
        <v>1379</v>
      </c>
      <c r="B395" s="714" t="s">
        <v>1380</v>
      </c>
      <c r="C395" s="709" t="s">
        <v>12</v>
      </c>
      <c r="D395" s="717">
        <v>1</v>
      </c>
      <c r="E395" s="741"/>
    </row>
    <row r="396" spans="1:6" x14ac:dyDescent="0.25">
      <c r="A396" s="711"/>
      <c r="B396" s="708"/>
      <c r="C396" s="709"/>
      <c r="D396" s="709"/>
      <c r="E396" s="741"/>
      <c r="F396" s="689"/>
    </row>
    <row r="397" spans="1:6" s="732" customFormat="1" ht="25" x14ac:dyDescent="0.25">
      <c r="A397" s="740" t="s">
        <v>1381</v>
      </c>
      <c r="B397" s="714" t="s">
        <v>1344</v>
      </c>
      <c r="C397" s="709" t="s">
        <v>12</v>
      </c>
      <c r="D397" s="717">
        <v>1</v>
      </c>
      <c r="E397" s="741"/>
    </row>
    <row r="398" spans="1:6" x14ac:dyDescent="0.25">
      <c r="A398" s="711"/>
      <c r="B398" s="708"/>
      <c r="C398" s="709"/>
      <c r="D398" s="709"/>
      <c r="E398" s="741"/>
      <c r="F398" s="689"/>
    </row>
    <row r="399" spans="1:6" s="732" customFormat="1" ht="25" x14ac:dyDescent="0.25">
      <c r="A399" s="740" t="s">
        <v>1382</v>
      </c>
      <c r="B399" s="714" t="s">
        <v>1346</v>
      </c>
      <c r="C399" s="709" t="s">
        <v>21</v>
      </c>
      <c r="D399" s="717">
        <v>7</v>
      </c>
      <c r="E399" s="741"/>
    </row>
    <row r="400" spans="1:6" x14ac:dyDescent="0.25">
      <c r="A400" s="711"/>
      <c r="B400" s="708"/>
      <c r="C400" s="709"/>
      <c r="D400" s="709"/>
      <c r="E400" s="741"/>
      <c r="F400" s="689"/>
    </row>
    <row r="401" spans="1:6" s="732" customFormat="1" ht="25" x14ac:dyDescent="0.25">
      <c r="A401" s="740" t="s">
        <v>1383</v>
      </c>
      <c r="B401" s="714" t="s">
        <v>1348</v>
      </c>
      <c r="C401" s="709" t="s">
        <v>21</v>
      </c>
      <c r="D401" s="717">
        <v>7</v>
      </c>
      <c r="E401" s="741"/>
    </row>
    <row r="402" spans="1:6" x14ac:dyDescent="0.25">
      <c r="A402" s="711"/>
      <c r="B402" s="708"/>
      <c r="C402" s="709"/>
      <c r="D402" s="709"/>
      <c r="E402" s="741"/>
      <c r="F402" s="689"/>
    </row>
    <row r="403" spans="1:6" s="723" customFormat="1" ht="14.5" x14ac:dyDescent="0.25">
      <c r="A403" s="718" t="s">
        <v>1384</v>
      </c>
      <c r="B403" s="719" t="s">
        <v>1350</v>
      </c>
      <c r="C403" s="720" t="s">
        <v>15</v>
      </c>
      <c r="D403" s="721">
        <v>1</v>
      </c>
      <c r="E403" s="741"/>
    </row>
    <row r="404" spans="1:6" x14ac:dyDescent="0.25">
      <c r="A404" s="711"/>
      <c r="B404" s="708"/>
      <c r="C404" s="709"/>
      <c r="D404" s="709"/>
      <c r="E404" s="741"/>
      <c r="F404" s="689"/>
    </row>
    <row r="405" spans="1:6" s="732" customFormat="1" ht="37.5" x14ac:dyDescent="0.25">
      <c r="A405" s="740" t="s">
        <v>1385</v>
      </c>
      <c r="B405" s="714" t="s">
        <v>1352</v>
      </c>
      <c r="C405" s="709" t="s">
        <v>12</v>
      </c>
      <c r="D405" s="717">
        <v>1</v>
      </c>
      <c r="E405" s="741"/>
    </row>
    <row r="406" spans="1:6" x14ac:dyDescent="0.25">
      <c r="A406" s="711"/>
      <c r="B406" s="708"/>
      <c r="C406" s="709"/>
      <c r="D406" s="709"/>
      <c r="E406" s="712"/>
      <c r="F406" s="689"/>
    </row>
    <row r="407" spans="1:6" s="723" customFormat="1" x14ac:dyDescent="0.25">
      <c r="A407" s="718" t="s">
        <v>1386</v>
      </c>
      <c r="B407" s="719" t="s">
        <v>1354</v>
      </c>
      <c r="C407" s="720" t="s">
        <v>21</v>
      </c>
      <c r="D407" s="721">
        <v>1</v>
      </c>
      <c r="E407" s="722"/>
    </row>
    <row r="408" spans="1:6" x14ac:dyDescent="0.25">
      <c r="A408" s="711"/>
      <c r="B408" s="708"/>
      <c r="C408" s="709"/>
      <c r="D408" s="709"/>
      <c r="E408" s="722"/>
      <c r="F408" s="689"/>
    </row>
    <row r="409" spans="1:6" s="732" customFormat="1" ht="25" x14ac:dyDescent="0.25">
      <c r="A409" s="740" t="s">
        <v>1387</v>
      </c>
      <c r="B409" s="714" t="s">
        <v>1356</v>
      </c>
      <c r="C409" s="709" t="s">
        <v>21</v>
      </c>
      <c r="D409" s="717">
        <v>3</v>
      </c>
      <c r="E409" s="722"/>
    </row>
    <row r="410" spans="1:6" x14ac:dyDescent="0.25">
      <c r="A410" s="711"/>
      <c r="B410" s="708"/>
      <c r="C410" s="709"/>
      <c r="D410" s="709"/>
      <c r="E410" s="722"/>
      <c r="F410" s="689"/>
    </row>
    <row r="411" spans="1:6" s="732" customFormat="1" ht="25" x14ac:dyDescent="0.25">
      <c r="A411" s="740" t="s">
        <v>1388</v>
      </c>
      <c r="B411" s="714" t="s">
        <v>1358</v>
      </c>
      <c r="C411" s="709" t="s">
        <v>15</v>
      </c>
      <c r="D411" s="717">
        <v>1</v>
      </c>
      <c r="E411" s="722"/>
    </row>
    <row r="412" spans="1:6" x14ac:dyDescent="0.25">
      <c r="A412" s="711"/>
      <c r="B412" s="708"/>
      <c r="C412" s="709"/>
      <c r="D412" s="709"/>
      <c r="E412" s="712"/>
      <c r="F412" s="689"/>
    </row>
    <row r="413" spans="1:6" x14ac:dyDescent="0.25">
      <c r="A413" s="707">
        <v>8</v>
      </c>
      <c r="B413" s="708" t="s">
        <v>1389</v>
      </c>
      <c r="C413" s="709"/>
      <c r="D413" s="709"/>
      <c r="E413" s="712"/>
      <c r="F413" s="689"/>
    </row>
    <row r="414" spans="1:6" x14ac:dyDescent="0.25">
      <c r="A414" s="711"/>
      <c r="B414" s="708"/>
      <c r="C414" s="709"/>
      <c r="D414" s="709"/>
      <c r="E414" s="712"/>
      <c r="F414" s="689"/>
    </row>
    <row r="415" spans="1:6" ht="52" x14ac:dyDescent="0.25">
      <c r="A415" s="711"/>
      <c r="B415" s="708" t="s">
        <v>1390</v>
      </c>
      <c r="C415" s="709"/>
      <c r="D415" s="709"/>
      <c r="E415" s="712"/>
      <c r="F415" s="689"/>
    </row>
    <row r="416" spans="1:6" x14ac:dyDescent="0.25">
      <c r="A416" s="711"/>
      <c r="B416" s="708"/>
      <c r="C416" s="709"/>
      <c r="D416" s="709"/>
      <c r="E416" s="712"/>
      <c r="F416" s="689"/>
    </row>
    <row r="417" spans="1:6" s="723" customFormat="1" ht="14.5" x14ac:dyDescent="0.25">
      <c r="A417" s="718">
        <v>8.1</v>
      </c>
      <c r="B417" s="719" t="s">
        <v>1391</v>
      </c>
      <c r="C417" s="720" t="s">
        <v>15</v>
      </c>
      <c r="D417" s="721">
        <v>5</v>
      </c>
      <c r="E417" s="722"/>
    </row>
    <row r="418" spans="1:6" x14ac:dyDescent="0.25">
      <c r="A418" s="711"/>
      <c r="B418" s="708"/>
      <c r="C418" s="709"/>
      <c r="D418" s="709"/>
      <c r="E418" s="712"/>
      <c r="F418" s="689"/>
    </row>
    <row r="419" spans="1:6" s="723" customFormat="1" ht="14.5" x14ac:dyDescent="0.25">
      <c r="A419" s="718">
        <v>8.1999999999999993</v>
      </c>
      <c r="B419" s="719" t="s">
        <v>1392</v>
      </c>
      <c r="C419" s="720" t="s">
        <v>15</v>
      </c>
      <c r="D419" s="721">
        <v>52</v>
      </c>
      <c r="E419" s="722"/>
    </row>
    <row r="420" spans="1:6" x14ac:dyDescent="0.25">
      <c r="A420" s="711"/>
      <c r="B420" s="708"/>
      <c r="C420" s="709"/>
      <c r="D420" s="709"/>
      <c r="E420" s="712"/>
      <c r="F420" s="689"/>
    </row>
    <row r="421" spans="1:6" x14ac:dyDescent="0.25">
      <c r="A421" s="707">
        <v>9</v>
      </c>
      <c r="B421" s="708" t="s">
        <v>1393</v>
      </c>
      <c r="C421" s="709"/>
      <c r="D421" s="709"/>
      <c r="E421" s="712"/>
      <c r="F421" s="689"/>
    </row>
    <row r="422" spans="1:6" x14ac:dyDescent="0.25">
      <c r="A422" s="711"/>
      <c r="B422" s="708"/>
      <c r="C422" s="709"/>
      <c r="D422" s="709"/>
      <c r="E422" s="712"/>
      <c r="F422" s="689"/>
    </row>
    <row r="423" spans="1:6" ht="52" x14ac:dyDescent="0.25">
      <c r="A423" s="727"/>
      <c r="B423" s="708" t="s">
        <v>1394</v>
      </c>
      <c r="C423" s="709"/>
      <c r="D423" s="709"/>
      <c r="E423" s="712"/>
      <c r="F423" s="689"/>
    </row>
    <row r="424" spans="1:6" x14ac:dyDescent="0.25">
      <c r="A424" s="711"/>
      <c r="B424" s="708"/>
      <c r="C424" s="709"/>
      <c r="D424" s="709"/>
      <c r="E424" s="712"/>
      <c r="F424" s="689"/>
    </row>
    <row r="425" spans="1:6" s="723" customFormat="1" ht="14.5" x14ac:dyDescent="0.25">
      <c r="A425" s="718">
        <v>9.1</v>
      </c>
      <c r="B425" s="719" t="s">
        <v>1395</v>
      </c>
      <c r="C425" s="720" t="s">
        <v>15</v>
      </c>
      <c r="D425" s="721">
        <v>155</v>
      </c>
      <c r="E425" s="722"/>
    </row>
    <row r="426" spans="1:6" x14ac:dyDescent="0.25">
      <c r="A426" s="711"/>
      <c r="B426" s="708"/>
      <c r="C426" s="709"/>
      <c r="D426" s="709"/>
      <c r="E426" s="712"/>
      <c r="F426" s="689"/>
    </row>
    <row r="427" spans="1:6" s="723" customFormat="1" ht="14.5" x14ac:dyDescent="0.25">
      <c r="A427" s="718">
        <v>9.1999999999999993</v>
      </c>
      <c r="B427" s="719" t="s">
        <v>1396</v>
      </c>
      <c r="C427" s="720" t="s">
        <v>15</v>
      </c>
      <c r="D427" s="721">
        <v>26</v>
      </c>
      <c r="E427" s="722"/>
    </row>
    <row r="428" spans="1:6" x14ac:dyDescent="0.25">
      <c r="A428" s="711"/>
      <c r="B428" s="708"/>
      <c r="C428" s="709"/>
      <c r="D428" s="709"/>
      <c r="E428" s="712"/>
      <c r="F428" s="689"/>
    </row>
    <row r="429" spans="1:6" x14ac:dyDescent="0.25">
      <c r="A429" s="727"/>
      <c r="B429" s="708" t="s">
        <v>1397</v>
      </c>
      <c r="C429" s="709"/>
      <c r="D429" s="709"/>
      <c r="E429" s="712"/>
      <c r="F429" s="689"/>
    </row>
    <row r="430" spans="1:6" x14ac:dyDescent="0.25">
      <c r="A430" s="711"/>
      <c r="B430" s="708"/>
      <c r="C430" s="709"/>
      <c r="D430" s="709"/>
      <c r="E430" s="712"/>
      <c r="F430" s="689"/>
    </row>
    <row r="431" spans="1:6" ht="26" x14ac:dyDescent="0.25">
      <c r="A431" s="727"/>
      <c r="B431" s="708" t="s">
        <v>190</v>
      </c>
      <c r="C431" s="709"/>
      <c r="D431" s="709"/>
      <c r="E431" s="712"/>
      <c r="F431" s="689"/>
    </row>
    <row r="432" spans="1:6" x14ac:dyDescent="0.25">
      <c r="A432" s="711"/>
      <c r="B432" s="708"/>
      <c r="C432" s="709"/>
      <c r="D432" s="709"/>
      <c r="E432" s="712"/>
      <c r="F432" s="689"/>
    </row>
    <row r="433" spans="1:6" s="723" customFormat="1" ht="14.5" x14ac:dyDescent="0.25">
      <c r="A433" s="718">
        <v>9.3000000000000007</v>
      </c>
      <c r="B433" s="719" t="s">
        <v>1398</v>
      </c>
      <c r="C433" s="720" t="s">
        <v>15</v>
      </c>
      <c r="D433" s="721">
        <v>78</v>
      </c>
      <c r="E433" s="722"/>
    </row>
    <row r="434" spans="1:6" x14ac:dyDescent="0.25">
      <c r="A434" s="711"/>
      <c r="B434" s="708"/>
      <c r="C434" s="709"/>
      <c r="D434" s="709"/>
      <c r="E434" s="712"/>
      <c r="F434" s="689"/>
    </row>
    <row r="435" spans="1:6" s="723" customFormat="1" x14ac:dyDescent="0.25">
      <c r="A435" s="718">
        <v>9.4</v>
      </c>
      <c r="B435" s="719" t="s">
        <v>1399</v>
      </c>
      <c r="C435" s="720" t="s">
        <v>21</v>
      </c>
      <c r="D435" s="721">
        <v>81</v>
      </c>
      <c r="E435" s="722"/>
    </row>
    <row r="436" spans="1:6" x14ac:dyDescent="0.25">
      <c r="A436" s="711"/>
      <c r="B436" s="708"/>
      <c r="C436" s="709"/>
      <c r="D436" s="709"/>
      <c r="E436" s="712"/>
      <c r="F436" s="689"/>
    </row>
    <row r="437" spans="1:6" ht="13.5" thickBot="1" x14ac:dyDescent="0.3">
      <c r="A437" s="1843" t="s">
        <v>52</v>
      </c>
      <c r="B437" s="1844"/>
      <c r="C437" s="1844"/>
      <c r="D437" s="1844"/>
      <c r="E437" s="1845"/>
      <c r="F437" s="689"/>
    </row>
    <row r="438" spans="1:6" ht="39" x14ac:dyDescent="0.25">
      <c r="A438" s="727"/>
      <c r="B438" s="708" t="s">
        <v>1400</v>
      </c>
      <c r="C438" s="709"/>
      <c r="D438" s="709"/>
      <c r="E438" s="712"/>
      <c r="F438" s="689"/>
    </row>
    <row r="439" spans="1:6" x14ac:dyDescent="0.25">
      <c r="A439" s="711"/>
      <c r="B439" s="708"/>
      <c r="C439" s="709"/>
      <c r="D439" s="709"/>
      <c r="E439" s="712"/>
      <c r="F439" s="689"/>
    </row>
    <row r="440" spans="1:6" s="723" customFormat="1" ht="14.5" x14ac:dyDescent="0.25">
      <c r="A440" s="718">
        <v>9.5</v>
      </c>
      <c r="B440" s="719" t="s">
        <v>1401</v>
      </c>
      <c r="C440" s="720" t="s">
        <v>15</v>
      </c>
      <c r="D440" s="721">
        <v>10</v>
      </c>
      <c r="E440" s="722"/>
    </row>
    <row r="441" spans="1:6" x14ac:dyDescent="0.25">
      <c r="A441" s="711"/>
      <c r="B441" s="708"/>
      <c r="C441" s="709"/>
      <c r="D441" s="709"/>
      <c r="E441" s="712"/>
      <c r="F441" s="689"/>
    </row>
    <row r="442" spans="1:6" x14ac:dyDescent="0.25">
      <c r="A442" s="727"/>
      <c r="B442" s="708" t="s">
        <v>1402</v>
      </c>
      <c r="C442" s="709"/>
      <c r="D442" s="709"/>
      <c r="E442" s="712"/>
      <c r="F442" s="689"/>
    </row>
    <row r="443" spans="1:6" x14ac:dyDescent="0.25">
      <c r="A443" s="711"/>
      <c r="B443" s="708"/>
      <c r="C443" s="709"/>
      <c r="D443" s="709"/>
      <c r="E443" s="712"/>
      <c r="F443" s="689"/>
    </row>
    <row r="444" spans="1:6" ht="26" x14ac:dyDescent="0.25">
      <c r="A444" s="729"/>
      <c r="B444" s="708" t="s">
        <v>2275</v>
      </c>
      <c r="C444" s="709"/>
      <c r="D444" s="709"/>
      <c r="E444" s="712"/>
      <c r="F444" s="689"/>
    </row>
    <row r="445" spans="1:6" x14ac:dyDescent="0.25">
      <c r="A445" s="711"/>
      <c r="B445" s="708"/>
      <c r="C445" s="709"/>
      <c r="D445" s="709"/>
      <c r="E445" s="712"/>
      <c r="F445" s="689"/>
    </row>
    <row r="446" spans="1:6" ht="37.5" x14ac:dyDescent="0.25">
      <c r="A446" s="727">
        <v>9.6</v>
      </c>
      <c r="B446" s="714" t="s">
        <v>1403</v>
      </c>
      <c r="C446" s="709" t="s">
        <v>15</v>
      </c>
      <c r="D446" s="709">
        <v>10</v>
      </c>
      <c r="E446" s="728"/>
      <c r="F446" s="689"/>
    </row>
    <row r="447" spans="1:6" x14ac:dyDescent="0.25">
      <c r="A447" s="711"/>
      <c r="B447" s="708"/>
      <c r="C447" s="709"/>
      <c r="D447" s="709"/>
      <c r="E447" s="712"/>
      <c r="F447" s="689"/>
    </row>
    <row r="448" spans="1:6" x14ac:dyDescent="0.25">
      <c r="A448" s="727"/>
      <c r="B448" s="708" t="s">
        <v>155</v>
      </c>
      <c r="C448" s="709"/>
      <c r="D448" s="709"/>
      <c r="E448" s="712"/>
      <c r="F448" s="689"/>
    </row>
    <row r="449" spans="1:6" x14ac:dyDescent="0.25">
      <c r="A449" s="711"/>
      <c r="B449" s="708"/>
      <c r="C449" s="709"/>
      <c r="D449" s="709"/>
      <c r="E449" s="712"/>
      <c r="F449" s="689"/>
    </row>
    <row r="450" spans="1:6" s="723" customFormat="1" x14ac:dyDescent="0.25">
      <c r="A450" s="718">
        <v>9.6999999999999993</v>
      </c>
      <c r="B450" s="719" t="s">
        <v>1404</v>
      </c>
      <c r="C450" s="720" t="s">
        <v>21</v>
      </c>
      <c r="D450" s="721">
        <v>50</v>
      </c>
      <c r="E450" s="722"/>
    </row>
    <row r="451" spans="1:6" x14ac:dyDescent="0.25">
      <c r="A451" s="711"/>
      <c r="B451" s="708"/>
      <c r="C451" s="709"/>
      <c r="D451" s="709"/>
      <c r="E451" s="712"/>
      <c r="F451" s="689"/>
    </row>
    <row r="452" spans="1:6" s="732" customFormat="1" x14ac:dyDescent="0.25">
      <c r="A452" s="745">
        <v>10</v>
      </c>
      <c r="B452" s="708" t="s">
        <v>1405</v>
      </c>
      <c r="C452" s="709"/>
      <c r="D452" s="709"/>
      <c r="E452" s="712"/>
    </row>
    <row r="453" spans="1:6" x14ac:dyDescent="0.25">
      <c r="A453" s="711"/>
      <c r="B453" s="708"/>
      <c r="C453" s="709"/>
      <c r="D453" s="709"/>
      <c r="E453" s="712"/>
      <c r="F453" s="689"/>
    </row>
    <row r="454" spans="1:6" x14ac:dyDescent="0.25">
      <c r="A454" s="729"/>
      <c r="B454" s="708" t="s">
        <v>1406</v>
      </c>
      <c r="C454" s="709"/>
      <c r="D454" s="709"/>
      <c r="E454" s="712"/>
      <c r="F454" s="689"/>
    </row>
    <row r="455" spans="1:6" x14ac:dyDescent="0.25">
      <c r="A455" s="711"/>
      <c r="B455" s="708"/>
      <c r="C455" s="709"/>
      <c r="D455" s="709"/>
      <c r="E455" s="712"/>
      <c r="F455" s="689"/>
    </row>
    <row r="456" spans="1:6" ht="26" x14ac:dyDescent="0.25">
      <c r="A456" s="729"/>
      <c r="B456" s="708" t="s">
        <v>2274</v>
      </c>
      <c r="C456" s="709"/>
      <c r="D456" s="709"/>
      <c r="E456" s="712"/>
      <c r="F456" s="689"/>
    </row>
    <row r="457" spans="1:6" x14ac:dyDescent="0.25">
      <c r="A457" s="711"/>
      <c r="B457" s="708"/>
      <c r="C457" s="709"/>
      <c r="D457" s="709"/>
      <c r="E457" s="712"/>
      <c r="F457" s="689"/>
    </row>
    <row r="458" spans="1:6" ht="25" x14ac:dyDescent="0.25">
      <c r="A458" s="727">
        <v>10.1</v>
      </c>
      <c r="B458" s="714" t="s">
        <v>1407</v>
      </c>
      <c r="C458" s="709" t="s">
        <v>15</v>
      </c>
      <c r="D458" s="709">
        <v>78</v>
      </c>
      <c r="E458" s="728"/>
      <c r="F458" s="689"/>
    </row>
    <row r="459" spans="1:6" x14ac:dyDescent="0.25">
      <c r="A459" s="711"/>
      <c r="B459" s="708"/>
      <c r="C459" s="709"/>
      <c r="D459" s="709"/>
      <c r="E459" s="712"/>
      <c r="F459" s="689"/>
    </row>
    <row r="460" spans="1:6" s="723" customFormat="1" x14ac:dyDescent="0.25">
      <c r="A460" s="718">
        <v>10.199999999999999</v>
      </c>
      <c r="B460" s="719" t="s">
        <v>1408</v>
      </c>
      <c r="C460" s="720" t="s">
        <v>21</v>
      </c>
      <c r="D460" s="721">
        <v>81</v>
      </c>
      <c r="E460" s="722"/>
    </row>
    <row r="461" spans="1:6" x14ac:dyDescent="0.25">
      <c r="A461" s="711"/>
      <c r="B461" s="708"/>
      <c r="C461" s="709"/>
      <c r="D461" s="709"/>
      <c r="E461" s="712"/>
      <c r="F461" s="689"/>
    </row>
    <row r="462" spans="1:6" x14ac:dyDescent="0.25">
      <c r="A462" s="707">
        <v>11</v>
      </c>
      <c r="B462" s="708" t="s">
        <v>1409</v>
      </c>
      <c r="C462" s="709"/>
      <c r="D462" s="709"/>
      <c r="E462" s="712"/>
      <c r="F462" s="689"/>
    </row>
    <row r="463" spans="1:6" x14ac:dyDescent="0.25">
      <c r="A463" s="711"/>
      <c r="B463" s="708"/>
      <c r="C463" s="709"/>
      <c r="D463" s="709"/>
      <c r="E463" s="712"/>
      <c r="F463" s="689"/>
    </row>
    <row r="464" spans="1:6" ht="39" x14ac:dyDescent="0.25">
      <c r="A464" s="729"/>
      <c r="B464" s="708" t="s">
        <v>1410</v>
      </c>
      <c r="C464" s="709"/>
      <c r="D464" s="709"/>
      <c r="E464" s="712"/>
      <c r="F464" s="689"/>
    </row>
    <row r="465" spans="1:6" x14ac:dyDescent="0.25">
      <c r="A465" s="711"/>
      <c r="B465" s="708"/>
      <c r="C465" s="709"/>
      <c r="D465" s="709"/>
      <c r="E465" s="712"/>
      <c r="F465" s="689"/>
    </row>
    <row r="466" spans="1:6" ht="37.5" x14ac:dyDescent="0.25">
      <c r="A466" s="727">
        <v>11.1</v>
      </c>
      <c r="B466" s="714" t="s">
        <v>1411</v>
      </c>
      <c r="C466" s="709" t="s">
        <v>15</v>
      </c>
      <c r="D466" s="709">
        <v>135</v>
      </c>
      <c r="E466" s="728"/>
      <c r="F466" s="689"/>
    </row>
    <row r="467" spans="1:6" x14ac:dyDescent="0.25">
      <c r="A467" s="711"/>
      <c r="B467" s="708"/>
      <c r="C467" s="709"/>
      <c r="D467" s="709"/>
      <c r="E467" s="712"/>
      <c r="F467" s="689"/>
    </row>
    <row r="468" spans="1:6" ht="25" x14ac:dyDescent="0.25">
      <c r="A468" s="727">
        <v>11.2</v>
      </c>
      <c r="B468" s="714" t="s">
        <v>1412</v>
      </c>
      <c r="C468" s="709" t="s">
        <v>21</v>
      </c>
      <c r="D468" s="709">
        <v>21</v>
      </c>
      <c r="E468" s="728"/>
      <c r="F468" s="689"/>
    </row>
    <row r="469" spans="1:6" x14ac:dyDescent="0.25">
      <c r="A469" s="711"/>
      <c r="B469" s="708"/>
      <c r="C469" s="709"/>
      <c r="D469" s="709"/>
      <c r="E469" s="712"/>
      <c r="F469" s="689"/>
    </row>
    <row r="470" spans="1:6" ht="25" x14ac:dyDescent="0.25">
      <c r="A470" s="727">
        <v>11.3</v>
      </c>
      <c r="B470" s="714" t="s">
        <v>1413</v>
      </c>
      <c r="C470" s="709" t="s">
        <v>15</v>
      </c>
      <c r="D470" s="709">
        <v>270</v>
      </c>
      <c r="E470" s="728"/>
      <c r="F470" s="689"/>
    </row>
    <row r="471" spans="1:6" x14ac:dyDescent="0.25">
      <c r="A471" s="711"/>
      <c r="B471" s="708"/>
      <c r="C471" s="709"/>
      <c r="D471" s="709"/>
      <c r="E471" s="712"/>
      <c r="F471" s="689"/>
    </row>
    <row r="472" spans="1:6" ht="13.5" thickBot="1" x14ac:dyDescent="0.3">
      <c r="A472" s="1843" t="s">
        <v>52</v>
      </c>
      <c r="B472" s="1844"/>
      <c r="C472" s="1844"/>
      <c r="D472" s="1844"/>
      <c r="E472" s="1845"/>
      <c r="F472" s="689"/>
    </row>
    <row r="473" spans="1:6" x14ac:dyDescent="0.25">
      <c r="A473" s="707">
        <v>12</v>
      </c>
      <c r="B473" s="708" t="s">
        <v>1414</v>
      </c>
      <c r="C473" s="709"/>
      <c r="D473" s="709"/>
      <c r="E473" s="712"/>
      <c r="F473" s="689"/>
    </row>
    <row r="474" spans="1:6" x14ac:dyDescent="0.25">
      <c r="A474" s="711"/>
      <c r="B474" s="708"/>
      <c r="C474" s="709"/>
      <c r="D474" s="709"/>
      <c r="E474" s="712"/>
      <c r="F474" s="689"/>
    </row>
    <row r="475" spans="1:6" x14ac:dyDescent="0.25">
      <c r="A475" s="729"/>
      <c r="B475" s="708" t="s">
        <v>1415</v>
      </c>
      <c r="C475" s="709"/>
      <c r="D475" s="709"/>
      <c r="E475" s="712"/>
      <c r="F475" s="689"/>
    </row>
    <row r="476" spans="1:6" x14ac:dyDescent="0.25">
      <c r="A476" s="711"/>
      <c r="B476" s="708"/>
      <c r="C476" s="709"/>
      <c r="D476" s="709"/>
      <c r="E476" s="712"/>
      <c r="F476" s="689"/>
    </row>
    <row r="477" spans="1:6" ht="65" x14ac:dyDescent="0.25">
      <c r="A477" s="729"/>
      <c r="B477" s="708" t="s">
        <v>1416</v>
      </c>
      <c r="C477" s="709"/>
      <c r="D477" s="709"/>
      <c r="E477" s="712"/>
      <c r="F477" s="689"/>
    </row>
    <row r="478" spans="1:6" x14ac:dyDescent="0.25">
      <c r="A478" s="711"/>
      <c r="B478" s="708"/>
      <c r="C478" s="709"/>
      <c r="D478" s="709"/>
      <c r="E478" s="712"/>
      <c r="F478" s="689"/>
    </row>
    <row r="479" spans="1:6" s="723" customFormat="1" ht="14.5" x14ac:dyDescent="0.25">
      <c r="A479" s="718">
        <v>12.1</v>
      </c>
      <c r="B479" s="719" t="s">
        <v>508</v>
      </c>
      <c r="C479" s="720" t="s">
        <v>15</v>
      </c>
      <c r="D479" s="721">
        <v>62</v>
      </c>
      <c r="E479" s="722"/>
    </row>
    <row r="480" spans="1:6" x14ac:dyDescent="0.25">
      <c r="A480" s="711"/>
      <c r="B480" s="708"/>
      <c r="C480" s="709"/>
      <c r="D480" s="709"/>
      <c r="E480" s="722"/>
      <c r="F480" s="689"/>
    </row>
    <row r="481" spans="1:6" s="723" customFormat="1" x14ac:dyDescent="0.25">
      <c r="A481" s="718">
        <v>12.2</v>
      </c>
      <c r="B481" s="719" t="s">
        <v>510</v>
      </c>
      <c r="C481" s="720" t="s">
        <v>21</v>
      </c>
      <c r="D481" s="721">
        <v>95</v>
      </c>
      <c r="E481" s="722"/>
    </row>
    <row r="482" spans="1:6" x14ac:dyDescent="0.25">
      <c r="A482" s="711"/>
      <c r="B482" s="708"/>
      <c r="C482" s="709"/>
      <c r="D482" s="709"/>
      <c r="E482" s="722"/>
      <c r="F482" s="689"/>
    </row>
    <row r="483" spans="1:6" ht="62.5" x14ac:dyDescent="0.25">
      <c r="A483" s="727">
        <v>12.3</v>
      </c>
      <c r="B483" s="746" t="s">
        <v>1417</v>
      </c>
      <c r="C483" s="1089" t="s">
        <v>21</v>
      </c>
      <c r="D483" s="1089">
        <v>95</v>
      </c>
      <c r="E483" s="1090"/>
      <c r="F483" s="689"/>
    </row>
    <row r="484" spans="1:6" x14ac:dyDescent="0.25">
      <c r="A484" s="711"/>
      <c r="B484" s="708"/>
      <c r="C484" s="709"/>
      <c r="D484" s="709"/>
      <c r="E484" s="712"/>
      <c r="F484" s="689"/>
    </row>
    <row r="485" spans="1:6" x14ac:dyDescent="0.25">
      <c r="A485" s="729"/>
      <c r="B485" s="708" t="s">
        <v>1418</v>
      </c>
      <c r="C485" s="709"/>
      <c r="D485" s="709"/>
      <c r="E485" s="728"/>
      <c r="F485" s="689"/>
    </row>
    <row r="486" spans="1:6" x14ac:dyDescent="0.25">
      <c r="A486" s="711"/>
      <c r="B486" s="708"/>
      <c r="C486" s="709"/>
      <c r="D486" s="709"/>
      <c r="E486" s="712"/>
      <c r="F486" s="689"/>
    </row>
    <row r="487" spans="1:6" x14ac:dyDescent="0.25">
      <c r="A487" s="729"/>
      <c r="B487" s="708" t="s">
        <v>1419</v>
      </c>
      <c r="C487" s="709"/>
      <c r="D487" s="709"/>
      <c r="E487" s="728"/>
      <c r="F487" s="689"/>
    </row>
    <row r="488" spans="1:6" x14ac:dyDescent="0.25">
      <c r="A488" s="711"/>
      <c r="B488" s="708"/>
      <c r="C488" s="709"/>
      <c r="D488" s="709"/>
      <c r="E488" s="712"/>
      <c r="F488" s="689"/>
    </row>
    <row r="489" spans="1:6" ht="25" x14ac:dyDescent="0.25">
      <c r="A489" s="727">
        <v>12.4</v>
      </c>
      <c r="B489" s="714" t="s">
        <v>1420</v>
      </c>
      <c r="C489" s="709" t="s">
        <v>15</v>
      </c>
      <c r="D489" s="709">
        <v>57</v>
      </c>
      <c r="E489" s="728"/>
      <c r="F489" s="689"/>
    </row>
    <row r="490" spans="1:6" x14ac:dyDescent="0.25">
      <c r="A490" s="711"/>
      <c r="B490" s="708"/>
      <c r="C490" s="709"/>
      <c r="D490" s="709"/>
      <c r="E490" s="712"/>
      <c r="F490" s="689"/>
    </row>
    <row r="491" spans="1:6" x14ac:dyDescent="0.25">
      <c r="A491" s="727"/>
      <c r="B491" s="708" t="s">
        <v>1421</v>
      </c>
      <c r="C491" s="709"/>
      <c r="D491" s="709"/>
      <c r="E491" s="728"/>
      <c r="F491" s="689"/>
    </row>
    <row r="492" spans="1:6" x14ac:dyDescent="0.25">
      <c r="A492" s="711"/>
      <c r="B492" s="708"/>
      <c r="C492" s="709"/>
      <c r="D492" s="709"/>
      <c r="E492" s="712"/>
      <c r="F492" s="689"/>
    </row>
    <row r="493" spans="1:6" ht="25" x14ac:dyDescent="0.25">
      <c r="A493" s="727">
        <v>12.6</v>
      </c>
      <c r="B493" s="714" t="s">
        <v>1422</v>
      </c>
      <c r="C493" s="709" t="s">
        <v>15</v>
      </c>
      <c r="D493" s="709">
        <v>47</v>
      </c>
      <c r="E493" s="728"/>
      <c r="F493" s="689"/>
    </row>
    <row r="494" spans="1:6" x14ac:dyDescent="0.25">
      <c r="A494" s="711"/>
      <c r="B494" s="708"/>
      <c r="C494" s="709"/>
      <c r="D494" s="709"/>
      <c r="E494" s="712"/>
      <c r="F494" s="689"/>
    </row>
    <row r="495" spans="1:6" x14ac:dyDescent="0.25">
      <c r="A495" s="707">
        <v>13</v>
      </c>
      <c r="B495" s="708" t="s">
        <v>1423</v>
      </c>
      <c r="C495" s="709"/>
      <c r="D495" s="725"/>
      <c r="E495" s="715"/>
      <c r="F495" s="689"/>
    </row>
    <row r="496" spans="1:6" x14ac:dyDescent="0.25">
      <c r="A496" s="711"/>
      <c r="B496" s="708"/>
      <c r="C496" s="709"/>
      <c r="D496" s="709"/>
      <c r="E496" s="712"/>
      <c r="F496" s="689"/>
    </row>
    <row r="497" spans="1:6" s="732" customFormat="1" x14ac:dyDescent="0.25">
      <c r="A497" s="731"/>
      <c r="B497" s="708" t="s">
        <v>1424</v>
      </c>
      <c r="C497" s="709"/>
      <c r="D497" s="717"/>
      <c r="E497" s="715"/>
    </row>
    <row r="498" spans="1:6" x14ac:dyDescent="0.25">
      <c r="A498" s="711"/>
      <c r="B498" s="708"/>
      <c r="C498" s="709"/>
      <c r="D498" s="709"/>
      <c r="E498" s="712"/>
      <c r="F498" s="689"/>
    </row>
    <row r="499" spans="1:6" s="732" customFormat="1" ht="52" x14ac:dyDescent="0.25">
      <c r="A499" s="731"/>
      <c r="B499" s="708" t="s">
        <v>1425</v>
      </c>
      <c r="C499" s="709"/>
      <c r="D499" s="717"/>
      <c r="E499" s="715"/>
    </row>
    <row r="500" spans="1:6" x14ac:dyDescent="0.25">
      <c r="A500" s="711"/>
      <c r="B500" s="708"/>
      <c r="C500" s="709"/>
      <c r="D500" s="709"/>
      <c r="E500" s="712"/>
      <c r="F500" s="689"/>
    </row>
    <row r="501" spans="1:6" s="732" customFormat="1" ht="25" x14ac:dyDescent="0.25">
      <c r="A501" s="726">
        <v>13.1</v>
      </c>
      <c r="B501" s="714" t="s">
        <v>1426</v>
      </c>
      <c r="C501" s="709" t="s">
        <v>12</v>
      </c>
      <c r="D501" s="717">
        <v>2</v>
      </c>
      <c r="E501" s="715"/>
    </row>
    <row r="502" spans="1:6" x14ac:dyDescent="0.25">
      <c r="A502" s="711"/>
      <c r="B502" s="708"/>
      <c r="C502" s="709"/>
      <c r="D502" s="709"/>
      <c r="E502" s="712"/>
      <c r="F502" s="689"/>
    </row>
    <row r="503" spans="1:6" s="723" customFormat="1" x14ac:dyDescent="0.25">
      <c r="A503" s="718">
        <v>13.2</v>
      </c>
      <c r="B503" s="719" t="s">
        <v>1427</v>
      </c>
      <c r="C503" s="720" t="s">
        <v>12</v>
      </c>
      <c r="D503" s="721">
        <v>2</v>
      </c>
      <c r="E503" s="722"/>
    </row>
    <row r="504" spans="1:6" x14ac:dyDescent="0.25">
      <c r="A504" s="711"/>
      <c r="B504" s="708"/>
      <c r="C504" s="709"/>
      <c r="D504" s="709"/>
      <c r="E504" s="712"/>
      <c r="F504" s="689"/>
    </row>
    <row r="505" spans="1:6" s="723" customFormat="1" x14ac:dyDescent="0.25">
      <c r="A505" s="718">
        <v>13.3</v>
      </c>
      <c r="B505" s="719" t="s">
        <v>1428</v>
      </c>
      <c r="C505" s="720" t="s">
        <v>12</v>
      </c>
      <c r="D505" s="721">
        <v>1</v>
      </c>
      <c r="E505" s="722"/>
    </row>
    <row r="506" spans="1:6" x14ac:dyDescent="0.25">
      <c r="A506" s="711"/>
      <c r="B506" s="708"/>
      <c r="C506" s="709"/>
      <c r="D506" s="709"/>
      <c r="E506" s="712"/>
      <c r="F506" s="689"/>
    </row>
    <row r="507" spans="1:6" s="732" customFormat="1" ht="25" x14ac:dyDescent="0.25">
      <c r="A507" s="726">
        <v>13.4</v>
      </c>
      <c r="B507" s="714" t="s">
        <v>1429</v>
      </c>
      <c r="C507" s="709" t="s">
        <v>12</v>
      </c>
      <c r="D507" s="717">
        <v>1</v>
      </c>
      <c r="E507" s="715"/>
    </row>
    <row r="508" spans="1:6" x14ac:dyDescent="0.25">
      <c r="A508" s="711"/>
      <c r="B508" s="708"/>
      <c r="C508" s="709"/>
      <c r="D508" s="709"/>
      <c r="E508" s="712"/>
      <c r="F508" s="689"/>
    </row>
    <row r="509" spans="1:6" s="723" customFormat="1" x14ac:dyDescent="0.25">
      <c r="A509" s="718">
        <v>13.5</v>
      </c>
      <c r="B509" s="719" t="s">
        <v>1430</v>
      </c>
      <c r="C509" s="720" t="s">
        <v>12</v>
      </c>
      <c r="D509" s="721">
        <v>2</v>
      </c>
      <c r="E509" s="722"/>
    </row>
    <row r="510" spans="1:6" x14ac:dyDescent="0.25">
      <c r="A510" s="711"/>
      <c r="B510" s="708"/>
      <c r="C510" s="709"/>
      <c r="D510" s="709"/>
      <c r="E510" s="712"/>
      <c r="F510" s="689"/>
    </row>
    <row r="511" spans="1:6" s="723" customFormat="1" x14ac:dyDescent="0.25">
      <c r="A511" s="718">
        <v>13.6</v>
      </c>
      <c r="B511" s="719" t="s">
        <v>1431</v>
      </c>
      <c r="C511" s="720" t="s">
        <v>12</v>
      </c>
      <c r="D511" s="721">
        <v>2</v>
      </c>
      <c r="E511" s="722"/>
    </row>
    <row r="512" spans="1:6" x14ac:dyDescent="0.25">
      <c r="A512" s="711"/>
      <c r="B512" s="708"/>
      <c r="C512" s="709"/>
      <c r="D512" s="709"/>
      <c r="E512" s="712"/>
      <c r="F512" s="689"/>
    </row>
    <row r="513" spans="1:6" ht="13.5" thickBot="1" x14ac:dyDescent="0.3">
      <c r="A513" s="1843" t="s">
        <v>52</v>
      </c>
      <c r="B513" s="1844"/>
      <c r="C513" s="1844"/>
      <c r="D513" s="1844"/>
      <c r="E513" s="1845"/>
      <c r="F513" s="689"/>
    </row>
    <row r="514" spans="1:6" s="723" customFormat="1" x14ac:dyDescent="0.25">
      <c r="A514" s="718">
        <v>13.7</v>
      </c>
      <c r="B514" s="719" t="s">
        <v>1432</v>
      </c>
      <c r="C514" s="720" t="s">
        <v>12</v>
      </c>
      <c r="D514" s="721">
        <v>1</v>
      </c>
      <c r="E514" s="722"/>
    </row>
    <row r="515" spans="1:6" x14ac:dyDescent="0.25">
      <c r="A515" s="711"/>
      <c r="B515" s="708"/>
      <c r="C515" s="709"/>
      <c r="D515" s="709"/>
      <c r="E515" s="712"/>
      <c r="F515" s="689"/>
    </row>
    <row r="516" spans="1:6" s="732" customFormat="1" ht="25" x14ac:dyDescent="0.25">
      <c r="A516" s="726">
        <v>13.8</v>
      </c>
      <c r="B516" s="714" t="s">
        <v>1433</v>
      </c>
      <c r="C516" s="709" t="s">
        <v>12</v>
      </c>
      <c r="D516" s="717">
        <v>1</v>
      </c>
      <c r="E516" s="715"/>
    </row>
    <row r="517" spans="1:6" x14ac:dyDescent="0.25">
      <c r="A517" s="711"/>
      <c r="B517" s="708"/>
      <c r="C517" s="709"/>
      <c r="D517" s="709"/>
      <c r="E517" s="712"/>
      <c r="F517" s="689"/>
    </row>
    <row r="518" spans="1:6" s="732" customFormat="1" ht="26" x14ac:dyDescent="0.25">
      <c r="A518" s="731"/>
      <c r="B518" s="708" t="s">
        <v>1434</v>
      </c>
      <c r="C518" s="709"/>
      <c r="D518" s="717"/>
      <c r="E518" s="715"/>
    </row>
    <row r="519" spans="1:6" x14ac:dyDescent="0.25">
      <c r="A519" s="711"/>
      <c r="B519" s="708"/>
      <c r="C519" s="709"/>
      <c r="D519" s="709"/>
      <c r="E519" s="712"/>
      <c r="F519" s="689"/>
    </row>
    <row r="520" spans="1:6" s="723" customFormat="1" x14ac:dyDescent="0.25">
      <c r="A520" s="718">
        <v>13.9</v>
      </c>
      <c r="B520" s="719" t="s">
        <v>1435</v>
      </c>
      <c r="C520" s="720" t="s">
        <v>21</v>
      </c>
      <c r="D520" s="721">
        <v>28</v>
      </c>
      <c r="E520" s="722"/>
    </row>
    <row r="521" spans="1:6" x14ac:dyDescent="0.25">
      <c r="A521" s="711"/>
      <c r="B521" s="708"/>
      <c r="C521" s="709"/>
      <c r="D521" s="709"/>
      <c r="E521" s="712"/>
      <c r="F521" s="689"/>
    </row>
    <row r="522" spans="1:6" s="723" customFormat="1" x14ac:dyDescent="0.25">
      <c r="A522" s="730">
        <v>13.1</v>
      </c>
      <c r="B522" s="719" t="s">
        <v>1436</v>
      </c>
      <c r="C522" s="720" t="s">
        <v>21</v>
      </c>
      <c r="D522" s="721">
        <v>2</v>
      </c>
      <c r="E522" s="722"/>
    </row>
    <row r="523" spans="1:6" x14ac:dyDescent="0.25">
      <c r="A523" s="711"/>
      <c r="B523" s="708"/>
      <c r="C523" s="709"/>
      <c r="D523" s="709"/>
      <c r="E523" s="712"/>
      <c r="F523" s="689"/>
    </row>
    <row r="524" spans="1:6" s="723" customFormat="1" x14ac:dyDescent="0.25">
      <c r="A524" s="718">
        <v>13.11</v>
      </c>
      <c r="B524" s="719" t="s">
        <v>1437</v>
      </c>
      <c r="C524" s="720" t="s">
        <v>12</v>
      </c>
      <c r="D524" s="721">
        <v>2</v>
      </c>
      <c r="E524" s="722"/>
    </row>
    <row r="525" spans="1:6" x14ac:dyDescent="0.25">
      <c r="A525" s="711"/>
      <c r="B525" s="708"/>
      <c r="C525" s="709"/>
      <c r="D525" s="709"/>
      <c r="E525" s="712"/>
      <c r="F525" s="689"/>
    </row>
    <row r="526" spans="1:6" s="723" customFormat="1" x14ac:dyDescent="0.25">
      <c r="A526" s="718">
        <v>13.12</v>
      </c>
      <c r="B526" s="719" t="s">
        <v>1438</v>
      </c>
      <c r="C526" s="720" t="s">
        <v>12</v>
      </c>
      <c r="D526" s="721">
        <v>3</v>
      </c>
      <c r="E526" s="722"/>
    </row>
    <row r="527" spans="1:6" x14ac:dyDescent="0.25">
      <c r="A527" s="711"/>
      <c r="B527" s="708"/>
      <c r="C527" s="709"/>
      <c r="D527" s="709"/>
      <c r="E527" s="712"/>
      <c r="F527" s="689"/>
    </row>
    <row r="528" spans="1:6" s="732" customFormat="1" ht="25" x14ac:dyDescent="0.25">
      <c r="A528" s="731">
        <v>13.13</v>
      </c>
      <c r="B528" s="714" t="s">
        <v>1439</v>
      </c>
      <c r="C528" s="709" t="s">
        <v>12</v>
      </c>
      <c r="D528" s="717">
        <v>2</v>
      </c>
      <c r="E528" s="715"/>
    </row>
    <row r="529" spans="1:6" x14ac:dyDescent="0.25">
      <c r="A529" s="711"/>
      <c r="B529" s="708"/>
      <c r="C529" s="709"/>
      <c r="D529" s="709"/>
      <c r="E529" s="712"/>
      <c r="F529" s="689"/>
    </row>
    <row r="530" spans="1:6" s="732" customFormat="1" x14ac:dyDescent="0.25">
      <c r="A530" s="731"/>
      <c r="B530" s="708" t="s">
        <v>1440</v>
      </c>
      <c r="C530" s="709"/>
      <c r="D530" s="709"/>
      <c r="E530" s="747"/>
    </row>
    <row r="531" spans="1:6" x14ac:dyDescent="0.25">
      <c r="A531" s="711"/>
      <c r="B531" s="708"/>
      <c r="C531" s="709"/>
      <c r="D531" s="709"/>
      <c r="E531" s="712"/>
      <c r="F531" s="689"/>
    </row>
    <row r="532" spans="1:6" s="732" customFormat="1" ht="39" x14ac:dyDescent="0.25">
      <c r="A532" s="731"/>
      <c r="B532" s="708" t="s">
        <v>1441</v>
      </c>
      <c r="C532" s="709"/>
      <c r="D532" s="709"/>
      <c r="E532" s="747"/>
    </row>
    <row r="533" spans="1:6" x14ac:dyDescent="0.25">
      <c r="A533" s="711"/>
      <c r="B533" s="708"/>
      <c r="C533" s="709"/>
      <c r="D533" s="709"/>
      <c r="E533" s="712"/>
      <c r="F533" s="689"/>
    </row>
    <row r="534" spans="1:6" s="723" customFormat="1" x14ac:dyDescent="0.25">
      <c r="A534" s="718">
        <v>13.14</v>
      </c>
      <c r="B534" s="719" t="s">
        <v>1442</v>
      </c>
      <c r="C534" s="720" t="s">
        <v>21</v>
      </c>
      <c r="D534" s="721">
        <v>13</v>
      </c>
      <c r="E534" s="722"/>
    </row>
    <row r="535" spans="1:6" x14ac:dyDescent="0.25">
      <c r="A535" s="711"/>
      <c r="B535" s="708"/>
      <c r="C535" s="709"/>
      <c r="D535" s="709"/>
      <c r="E535" s="712"/>
      <c r="F535" s="689"/>
    </row>
    <row r="536" spans="1:6" s="723" customFormat="1" x14ac:dyDescent="0.25">
      <c r="A536" s="718">
        <v>13.15</v>
      </c>
      <c r="B536" s="719" t="s">
        <v>1443</v>
      </c>
      <c r="C536" s="720" t="s">
        <v>21</v>
      </c>
      <c r="D536" s="721">
        <v>1</v>
      </c>
      <c r="E536" s="722"/>
    </row>
    <row r="537" spans="1:6" x14ac:dyDescent="0.25">
      <c r="A537" s="711"/>
      <c r="B537" s="708"/>
      <c r="C537" s="709"/>
      <c r="D537" s="709"/>
      <c r="E537" s="712"/>
      <c r="F537" s="689"/>
    </row>
    <row r="538" spans="1:6" s="723" customFormat="1" x14ac:dyDescent="0.25">
      <c r="A538" s="718">
        <v>13.16</v>
      </c>
      <c r="B538" s="719" t="s">
        <v>1444</v>
      </c>
      <c r="C538" s="720" t="s">
        <v>12</v>
      </c>
      <c r="D538" s="721">
        <v>3</v>
      </c>
      <c r="E538" s="722"/>
    </row>
    <row r="539" spans="1:6" x14ac:dyDescent="0.25">
      <c r="A539" s="711"/>
      <c r="B539" s="708"/>
      <c r="C539" s="709"/>
      <c r="D539" s="709"/>
      <c r="E539" s="712"/>
      <c r="F539" s="689"/>
    </row>
    <row r="540" spans="1:6" s="723" customFormat="1" x14ac:dyDescent="0.25">
      <c r="A540" s="718">
        <v>13.17</v>
      </c>
      <c r="B540" s="719" t="s">
        <v>1445</v>
      </c>
      <c r="C540" s="720" t="s">
        <v>12</v>
      </c>
      <c r="D540" s="721">
        <v>1</v>
      </c>
      <c r="E540" s="722"/>
    </row>
    <row r="541" spans="1:6" x14ac:dyDescent="0.25">
      <c r="A541" s="711"/>
      <c r="B541" s="708"/>
      <c r="C541" s="709"/>
      <c r="D541" s="709"/>
      <c r="E541" s="712"/>
      <c r="F541" s="689"/>
    </row>
    <row r="542" spans="1:6" x14ac:dyDescent="0.25">
      <c r="A542" s="729"/>
      <c r="B542" s="735" t="s">
        <v>1446</v>
      </c>
      <c r="C542" s="748"/>
      <c r="D542" s="748"/>
      <c r="E542" s="749"/>
      <c r="F542" s="689"/>
    </row>
    <row r="543" spans="1:6" x14ac:dyDescent="0.25">
      <c r="A543" s="711"/>
      <c r="B543" s="708"/>
      <c r="C543" s="709"/>
      <c r="D543" s="709"/>
      <c r="E543" s="712"/>
      <c r="F543" s="689"/>
    </row>
    <row r="544" spans="1:6" ht="37.5" x14ac:dyDescent="0.25">
      <c r="A544" s="729">
        <v>13.18</v>
      </c>
      <c r="B544" s="714" t="s">
        <v>1447</v>
      </c>
      <c r="C544" s="709" t="s">
        <v>12</v>
      </c>
      <c r="D544" s="748">
        <v>1</v>
      </c>
      <c r="E544" s="749"/>
      <c r="F544" s="689"/>
    </row>
    <row r="545" spans="1:6" x14ac:dyDescent="0.25">
      <c r="A545" s="711"/>
      <c r="B545" s="708"/>
      <c r="C545" s="709"/>
      <c r="D545" s="709"/>
      <c r="E545" s="712"/>
      <c r="F545" s="689"/>
    </row>
    <row r="546" spans="1:6" s="732" customFormat="1" x14ac:dyDescent="0.25">
      <c r="A546" s="731"/>
      <c r="B546" s="708" t="s">
        <v>1448</v>
      </c>
      <c r="C546" s="709"/>
      <c r="D546" s="709"/>
      <c r="E546" s="747"/>
    </row>
    <row r="547" spans="1:6" x14ac:dyDescent="0.25">
      <c r="A547" s="711"/>
      <c r="B547" s="708"/>
      <c r="C547" s="709"/>
      <c r="D547" s="709"/>
      <c r="E547" s="712"/>
      <c r="F547" s="689"/>
    </row>
    <row r="548" spans="1:6" s="732" customFormat="1" ht="39" x14ac:dyDescent="0.25">
      <c r="A548" s="731"/>
      <c r="B548" s="708" t="s">
        <v>1441</v>
      </c>
      <c r="C548" s="709"/>
      <c r="D548" s="709"/>
      <c r="E548" s="747"/>
    </row>
    <row r="549" spans="1:6" x14ac:dyDescent="0.25">
      <c r="A549" s="711"/>
      <c r="B549" s="708"/>
      <c r="C549" s="709"/>
      <c r="D549" s="709"/>
      <c r="E549" s="712"/>
      <c r="F549" s="689"/>
    </row>
    <row r="550" spans="1:6" s="723" customFormat="1" x14ac:dyDescent="0.25">
      <c r="A550" s="718">
        <v>13.19</v>
      </c>
      <c r="B550" s="719" t="s">
        <v>1442</v>
      </c>
      <c r="C550" s="720" t="s">
        <v>21</v>
      </c>
      <c r="D550" s="721">
        <v>14</v>
      </c>
      <c r="E550" s="722"/>
    </row>
    <row r="551" spans="1:6" x14ac:dyDescent="0.25">
      <c r="A551" s="711"/>
      <c r="B551" s="708"/>
      <c r="C551" s="709"/>
      <c r="D551" s="709"/>
      <c r="E551" s="712"/>
      <c r="F551" s="689"/>
    </row>
    <row r="552" spans="1:6" s="723" customFormat="1" x14ac:dyDescent="0.25">
      <c r="A552" s="730">
        <v>13.2</v>
      </c>
      <c r="B552" s="719" t="s">
        <v>1444</v>
      </c>
      <c r="C552" s="720" t="s">
        <v>12</v>
      </c>
      <c r="D552" s="721">
        <v>5</v>
      </c>
      <c r="E552" s="722"/>
    </row>
    <row r="553" spans="1:6" x14ac:dyDescent="0.25">
      <c r="A553" s="711"/>
      <c r="B553" s="708"/>
      <c r="C553" s="709"/>
      <c r="D553" s="709"/>
      <c r="E553" s="712"/>
      <c r="F553" s="689"/>
    </row>
    <row r="554" spans="1:6" s="723" customFormat="1" x14ac:dyDescent="0.25">
      <c r="A554" s="718">
        <v>13.21</v>
      </c>
      <c r="B554" s="719" t="s">
        <v>1449</v>
      </c>
      <c r="C554" s="720" t="s">
        <v>12</v>
      </c>
      <c r="D554" s="721">
        <v>4</v>
      </c>
      <c r="E554" s="722"/>
    </row>
    <row r="555" spans="1:6" x14ac:dyDescent="0.25">
      <c r="A555" s="711"/>
      <c r="B555" s="708"/>
      <c r="C555" s="709"/>
      <c r="D555" s="709"/>
      <c r="E555" s="712"/>
      <c r="F555" s="689"/>
    </row>
    <row r="556" spans="1:6" s="723" customFormat="1" x14ac:dyDescent="0.25">
      <c r="A556" s="718">
        <v>13.22</v>
      </c>
      <c r="B556" s="719" t="s">
        <v>1450</v>
      </c>
      <c r="C556" s="720" t="s">
        <v>12</v>
      </c>
      <c r="D556" s="721">
        <v>5</v>
      </c>
      <c r="E556" s="722"/>
    </row>
    <row r="557" spans="1:6" x14ac:dyDescent="0.25">
      <c r="A557" s="711"/>
      <c r="B557" s="708"/>
      <c r="C557" s="709"/>
      <c r="D557" s="709"/>
      <c r="E557" s="712"/>
      <c r="F557" s="689"/>
    </row>
    <row r="558" spans="1:6" s="723" customFormat="1" x14ac:dyDescent="0.25">
      <c r="A558" s="718">
        <v>13.23</v>
      </c>
      <c r="B558" s="719" t="s">
        <v>1451</v>
      </c>
      <c r="C558" s="720" t="s">
        <v>12</v>
      </c>
      <c r="D558" s="721">
        <v>1</v>
      </c>
      <c r="E558" s="722"/>
    </row>
    <row r="559" spans="1:6" x14ac:dyDescent="0.25">
      <c r="A559" s="711"/>
      <c r="B559" s="708"/>
      <c r="C559" s="709"/>
      <c r="D559" s="709"/>
      <c r="E559" s="712"/>
      <c r="F559" s="689"/>
    </row>
    <row r="560" spans="1:6" ht="13.5" thickBot="1" x14ac:dyDescent="0.3">
      <c r="A560" s="1843" t="s">
        <v>52</v>
      </c>
      <c r="B560" s="1844"/>
      <c r="C560" s="1844"/>
      <c r="D560" s="1844"/>
      <c r="E560" s="1845"/>
      <c r="F560" s="689"/>
    </row>
    <row r="561" spans="1:6" s="732" customFormat="1" ht="25" x14ac:dyDescent="0.25">
      <c r="A561" s="731">
        <v>13.24</v>
      </c>
      <c r="B561" s="714" t="s">
        <v>1452</v>
      </c>
      <c r="C561" s="709" t="s">
        <v>12</v>
      </c>
      <c r="D561" s="709">
        <v>6</v>
      </c>
      <c r="E561" s="747"/>
    </row>
    <row r="562" spans="1:6" x14ac:dyDescent="0.25">
      <c r="A562" s="711"/>
      <c r="B562" s="708"/>
      <c r="C562" s="709"/>
      <c r="D562" s="709"/>
      <c r="E562" s="712"/>
      <c r="F562" s="689"/>
    </row>
    <row r="563" spans="1:6" s="723" customFormat="1" x14ac:dyDescent="0.25">
      <c r="A563" s="718">
        <v>13.25</v>
      </c>
      <c r="B563" s="719" t="s">
        <v>1453</v>
      </c>
      <c r="C563" s="720" t="s">
        <v>12</v>
      </c>
      <c r="D563" s="721">
        <v>1</v>
      </c>
      <c r="E563" s="722"/>
    </row>
    <row r="564" spans="1:6" x14ac:dyDescent="0.25">
      <c r="A564" s="711"/>
      <c r="B564" s="708"/>
      <c r="C564" s="709"/>
      <c r="D564" s="709"/>
      <c r="E564" s="712"/>
      <c r="F564" s="689"/>
    </row>
    <row r="565" spans="1:6" x14ac:dyDescent="0.25">
      <c r="A565" s="729"/>
      <c r="B565" s="708" t="s">
        <v>1454</v>
      </c>
      <c r="C565" s="748"/>
      <c r="D565" s="748"/>
      <c r="E565" s="749"/>
      <c r="F565" s="689"/>
    </row>
    <row r="566" spans="1:6" x14ac:dyDescent="0.25">
      <c r="A566" s="711"/>
      <c r="B566" s="708"/>
      <c r="C566" s="709"/>
      <c r="D566" s="709"/>
      <c r="E566" s="712"/>
      <c r="F566" s="689"/>
    </row>
    <row r="567" spans="1:6" ht="62.5" x14ac:dyDescent="0.25">
      <c r="A567" s="729">
        <v>13.26</v>
      </c>
      <c r="B567" s="714" t="s">
        <v>1455</v>
      </c>
      <c r="C567" s="709" t="s">
        <v>12</v>
      </c>
      <c r="D567" s="748">
        <v>1</v>
      </c>
      <c r="E567" s="749"/>
      <c r="F567" s="689"/>
    </row>
    <row r="568" spans="1:6" x14ac:dyDescent="0.25">
      <c r="A568" s="711"/>
      <c r="B568" s="708"/>
      <c r="C568" s="709"/>
      <c r="D568" s="709"/>
      <c r="E568" s="712"/>
      <c r="F568" s="689"/>
    </row>
    <row r="569" spans="1:6" s="732" customFormat="1" x14ac:dyDescent="0.25">
      <c r="A569" s="731"/>
      <c r="B569" s="708" t="s">
        <v>1456</v>
      </c>
      <c r="C569" s="709"/>
      <c r="D569" s="709"/>
      <c r="E569" s="747"/>
    </row>
    <row r="570" spans="1:6" x14ac:dyDescent="0.25">
      <c r="A570" s="711"/>
      <c r="B570" s="708"/>
      <c r="C570" s="709"/>
      <c r="D570" s="709"/>
      <c r="E570" s="712"/>
      <c r="F570" s="689"/>
    </row>
    <row r="571" spans="1:6" s="732" customFormat="1" x14ac:dyDescent="0.25">
      <c r="A571" s="731"/>
      <c r="B571" s="708" t="s">
        <v>1457</v>
      </c>
      <c r="C571" s="709"/>
      <c r="D571" s="709"/>
      <c r="E571" s="747"/>
    </row>
    <row r="572" spans="1:6" x14ac:dyDescent="0.25">
      <c r="A572" s="711"/>
      <c r="B572" s="708"/>
      <c r="C572" s="709"/>
      <c r="D572" s="709"/>
      <c r="E572" s="712"/>
      <c r="F572" s="689"/>
    </row>
    <row r="573" spans="1:6" s="723" customFormat="1" x14ac:dyDescent="0.25">
      <c r="A573" s="718">
        <v>13.27</v>
      </c>
      <c r="B573" s="719" t="s">
        <v>1458</v>
      </c>
      <c r="C573" s="720" t="s">
        <v>12</v>
      </c>
      <c r="D573" s="721">
        <v>2</v>
      </c>
      <c r="E573" s="722"/>
    </row>
    <row r="574" spans="1:6" x14ac:dyDescent="0.25">
      <c r="A574" s="711"/>
      <c r="B574" s="708"/>
      <c r="C574" s="709"/>
      <c r="D574" s="709"/>
      <c r="E574" s="712"/>
      <c r="F574" s="689"/>
    </row>
    <row r="575" spans="1:6" s="723" customFormat="1" x14ac:dyDescent="0.25">
      <c r="A575" s="718">
        <v>13.28</v>
      </c>
      <c r="B575" s="719" t="s">
        <v>1459</v>
      </c>
      <c r="C575" s="720" t="s">
        <v>12</v>
      </c>
      <c r="D575" s="721">
        <v>2</v>
      </c>
      <c r="E575" s="722"/>
    </row>
    <row r="576" spans="1:6" x14ac:dyDescent="0.25">
      <c r="A576" s="711"/>
      <c r="B576" s="708"/>
      <c r="C576" s="709"/>
      <c r="D576" s="709"/>
      <c r="E576" s="712"/>
      <c r="F576" s="689"/>
    </row>
    <row r="577" spans="1:6" s="723" customFormat="1" x14ac:dyDescent="0.25">
      <c r="A577" s="718">
        <v>13.29</v>
      </c>
      <c r="B577" s="719" t="s">
        <v>1460</v>
      </c>
      <c r="C577" s="720" t="s">
        <v>21</v>
      </c>
      <c r="D577" s="721">
        <v>2</v>
      </c>
      <c r="E577" s="722"/>
    </row>
    <row r="578" spans="1:6" x14ac:dyDescent="0.25">
      <c r="A578" s="711"/>
      <c r="B578" s="708"/>
      <c r="C578" s="709"/>
      <c r="D578" s="709"/>
      <c r="E578" s="712"/>
      <c r="F578" s="689"/>
    </row>
    <row r="579" spans="1:6" s="723" customFormat="1" x14ac:dyDescent="0.25">
      <c r="A579" s="718">
        <v>13.3</v>
      </c>
      <c r="B579" s="719" t="s">
        <v>1461</v>
      </c>
      <c r="C579" s="720" t="s">
        <v>12</v>
      </c>
      <c r="D579" s="721">
        <v>1</v>
      </c>
      <c r="E579" s="722"/>
    </row>
    <row r="580" spans="1:6" x14ac:dyDescent="0.25">
      <c r="A580" s="711"/>
      <c r="B580" s="708"/>
      <c r="C580" s="709"/>
      <c r="D580" s="709"/>
      <c r="E580" s="712"/>
      <c r="F580" s="689"/>
    </row>
    <row r="581" spans="1:6" s="723" customFormat="1" x14ac:dyDescent="0.25">
      <c r="A581" s="718">
        <v>13.31</v>
      </c>
      <c r="B581" s="719" t="s">
        <v>1461</v>
      </c>
      <c r="C581" s="720" t="s">
        <v>12</v>
      </c>
      <c r="D581" s="721">
        <v>1</v>
      </c>
      <c r="E581" s="722"/>
    </row>
    <row r="582" spans="1:6" x14ac:dyDescent="0.25">
      <c r="A582" s="711"/>
      <c r="B582" s="708"/>
      <c r="C582" s="709"/>
      <c r="D582" s="709"/>
      <c r="E582" s="712"/>
      <c r="F582" s="689"/>
    </row>
    <row r="583" spans="1:6" s="723" customFormat="1" x14ac:dyDescent="0.25">
      <c r="A583" s="718">
        <v>13.32</v>
      </c>
      <c r="B583" s="719" t="s">
        <v>1462</v>
      </c>
      <c r="C583" s="720" t="s">
        <v>12</v>
      </c>
      <c r="D583" s="721">
        <v>2</v>
      </c>
      <c r="E583" s="722"/>
    </row>
    <row r="584" spans="1:6" x14ac:dyDescent="0.25">
      <c r="A584" s="711"/>
      <c r="B584" s="708"/>
      <c r="C584" s="709"/>
      <c r="D584" s="709"/>
      <c r="E584" s="712"/>
      <c r="F584" s="689"/>
    </row>
    <row r="585" spans="1:6" s="723" customFormat="1" x14ac:dyDescent="0.25">
      <c r="A585" s="718">
        <v>13.33</v>
      </c>
      <c r="B585" s="719" t="s">
        <v>1463</v>
      </c>
      <c r="C585" s="720" t="s">
        <v>12</v>
      </c>
      <c r="D585" s="721">
        <v>2</v>
      </c>
      <c r="E585" s="722"/>
    </row>
    <row r="586" spans="1:6" x14ac:dyDescent="0.25">
      <c r="A586" s="711"/>
      <c r="B586" s="708"/>
      <c r="C586" s="709"/>
      <c r="D586" s="709"/>
      <c r="E586" s="712"/>
      <c r="F586" s="689"/>
    </row>
    <row r="587" spans="1:6" s="723" customFormat="1" x14ac:dyDescent="0.25">
      <c r="A587" s="718">
        <v>13.34</v>
      </c>
      <c r="B587" s="719" t="s">
        <v>1464</v>
      </c>
      <c r="C587" s="720" t="s">
        <v>21</v>
      </c>
      <c r="D587" s="721">
        <v>2</v>
      </c>
      <c r="E587" s="722"/>
    </row>
    <row r="588" spans="1:6" x14ac:dyDescent="0.25">
      <c r="A588" s="711"/>
      <c r="B588" s="708"/>
      <c r="C588" s="709"/>
      <c r="D588" s="709"/>
      <c r="E588" s="712"/>
      <c r="F588" s="689"/>
    </row>
    <row r="589" spans="1:6" s="732" customFormat="1" x14ac:dyDescent="0.25">
      <c r="A589" s="731">
        <v>13.35</v>
      </c>
      <c r="B589" s="714" t="s">
        <v>1461</v>
      </c>
      <c r="C589" s="709" t="s">
        <v>12</v>
      </c>
      <c r="D589" s="709">
        <v>2</v>
      </c>
      <c r="E589" s="747"/>
    </row>
    <row r="590" spans="1:6" x14ac:dyDescent="0.25">
      <c r="A590" s="711"/>
      <c r="B590" s="708"/>
      <c r="C590" s="709"/>
      <c r="D590" s="709"/>
      <c r="E590" s="712"/>
      <c r="F590" s="689"/>
    </row>
    <row r="591" spans="1:6" s="732" customFormat="1" x14ac:dyDescent="0.25">
      <c r="A591" s="731">
        <v>13.36</v>
      </c>
      <c r="B591" s="714" t="s">
        <v>1465</v>
      </c>
      <c r="C591" s="709" t="s">
        <v>12</v>
      </c>
      <c r="D591" s="709">
        <v>2</v>
      </c>
      <c r="E591" s="747"/>
    </row>
    <row r="592" spans="1:6" x14ac:dyDescent="0.25">
      <c r="A592" s="711"/>
      <c r="B592" s="708"/>
      <c r="C592" s="709"/>
      <c r="D592" s="709"/>
      <c r="E592" s="712"/>
      <c r="F592" s="689"/>
    </row>
    <row r="593" spans="1:6" s="732" customFormat="1" ht="37.5" x14ac:dyDescent="0.25">
      <c r="A593" s="731">
        <v>13.37</v>
      </c>
      <c r="B593" s="714" t="s">
        <v>1466</v>
      </c>
      <c r="C593" s="709" t="s">
        <v>12</v>
      </c>
      <c r="D593" s="709">
        <v>1</v>
      </c>
      <c r="E593" s="747"/>
    </row>
    <row r="594" spans="1:6" x14ac:dyDescent="0.25">
      <c r="A594" s="711"/>
      <c r="B594" s="708"/>
      <c r="C594" s="709"/>
      <c r="D594" s="709"/>
      <c r="E594" s="712"/>
      <c r="F594" s="689"/>
    </row>
    <row r="595" spans="1:6" x14ac:dyDescent="0.25">
      <c r="A595" s="707">
        <v>14</v>
      </c>
      <c r="B595" s="735" t="s">
        <v>1467</v>
      </c>
      <c r="C595" s="748"/>
      <c r="D595" s="748"/>
      <c r="E595" s="749"/>
      <c r="F595" s="689"/>
    </row>
    <row r="596" spans="1:6" x14ac:dyDescent="0.25">
      <c r="A596" s="711"/>
      <c r="B596" s="708"/>
      <c r="C596" s="709"/>
      <c r="D596" s="709"/>
      <c r="E596" s="712"/>
      <c r="F596" s="689"/>
    </row>
    <row r="597" spans="1:6" ht="37.5" x14ac:dyDescent="0.25">
      <c r="A597" s="729"/>
      <c r="B597" s="746" t="s">
        <v>1468</v>
      </c>
      <c r="C597" s="748"/>
      <c r="D597" s="748"/>
      <c r="E597" s="749"/>
      <c r="F597" s="689"/>
    </row>
    <row r="598" spans="1:6" x14ac:dyDescent="0.25">
      <c r="A598" s="711"/>
      <c r="B598" s="708"/>
      <c r="C598" s="709"/>
      <c r="D598" s="709"/>
      <c r="E598" s="712"/>
      <c r="F598" s="689"/>
    </row>
    <row r="599" spans="1:6" x14ac:dyDescent="0.25">
      <c r="A599" s="729"/>
      <c r="B599" s="708" t="s">
        <v>1469</v>
      </c>
      <c r="C599" s="748"/>
      <c r="D599" s="748"/>
      <c r="E599" s="749"/>
      <c r="F599" s="689"/>
    </row>
    <row r="600" spans="1:6" x14ac:dyDescent="0.25">
      <c r="A600" s="711"/>
      <c r="B600" s="708"/>
      <c r="C600" s="709"/>
      <c r="D600" s="709"/>
      <c r="E600" s="712"/>
      <c r="F600" s="689"/>
    </row>
    <row r="601" spans="1:6" ht="25" x14ac:dyDescent="0.25">
      <c r="A601" s="727">
        <v>14.1</v>
      </c>
      <c r="B601" s="714" t="s">
        <v>1470</v>
      </c>
      <c r="C601" s="709" t="s">
        <v>12</v>
      </c>
      <c r="D601" s="748">
        <v>1</v>
      </c>
      <c r="E601" s="749"/>
      <c r="F601" s="689"/>
    </row>
    <row r="602" spans="1:6" x14ac:dyDescent="0.25">
      <c r="A602" s="711"/>
      <c r="B602" s="708"/>
      <c r="C602" s="709"/>
      <c r="D602" s="709"/>
      <c r="E602" s="712"/>
      <c r="F602" s="689"/>
    </row>
    <row r="603" spans="1:6" x14ac:dyDescent="0.25">
      <c r="A603" s="727"/>
      <c r="B603" s="708" t="s">
        <v>1471</v>
      </c>
      <c r="C603" s="748"/>
      <c r="D603" s="748"/>
      <c r="E603" s="749"/>
      <c r="F603" s="689"/>
    </row>
    <row r="604" spans="1:6" x14ac:dyDescent="0.25">
      <c r="A604" s="711"/>
      <c r="B604" s="708"/>
      <c r="C604" s="709"/>
      <c r="D604" s="709"/>
      <c r="E604" s="712"/>
      <c r="F604" s="689"/>
    </row>
    <row r="605" spans="1:6" ht="37.5" x14ac:dyDescent="0.25">
      <c r="A605" s="727">
        <v>14.2</v>
      </c>
      <c r="B605" s="714" t="s">
        <v>1472</v>
      </c>
      <c r="C605" s="709" t="s">
        <v>12</v>
      </c>
      <c r="D605" s="748">
        <v>2</v>
      </c>
      <c r="E605" s="749"/>
      <c r="F605" s="689"/>
    </row>
    <row r="606" spans="1:6" x14ac:dyDescent="0.25">
      <c r="A606" s="711"/>
      <c r="B606" s="708"/>
      <c r="C606" s="709"/>
      <c r="D606" s="709"/>
      <c r="E606" s="712"/>
      <c r="F606" s="689"/>
    </row>
    <row r="607" spans="1:6" ht="13.5" thickBot="1" x14ac:dyDescent="0.3">
      <c r="A607" s="1843" t="s">
        <v>52</v>
      </c>
      <c r="B607" s="1844"/>
      <c r="C607" s="1844"/>
      <c r="D607" s="1844"/>
      <c r="E607" s="1845"/>
      <c r="F607" s="689"/>
    </row>
    <row r="608" spans="1:6" x14ac:dyDescent="0.25">
      <c r="A608" s="727"/>
      <c r="B608" s="708" t="s">
        <v>1473</v>
      </c>
      <c r="C608" s="748"/>
      <c r="D608" s="748"/>
      <c r="E608" s="749"/>
      <c r="F608" s="689"/>
    </row>
    <row r="609" spans="1:6" x14ac:dyDescent="0.25">
      <c r="A609" s="711"/>
      <c r="B609" s="708"/>
      <c r="C609" s="709"/>
      <c r="D609" s="709"/>
      <c r="E609" s="712"/>
      <c r="F609" s="689"/>
    </row>
    <row r="610" spans="1:6" ht="50" x14ac:dyDescent="0.25">
      <c r="A610" s="727">
        <v>14.3</v>
      </c>
      <c r="B610" s="714" t="s">
        <v>1474</v>
      </c>
      <c r="C610" s="709" t="s">
        <v>12</v>
      </c>
      <c r="D610" s="748">
        <v>2</v>
      </c>
      <c r="E610" s="749"/>
      <c r="F610" s="689"/>
    </row>
    <row r="611" spans="1:6" x14ac:dyDescent="0.25">
      <c r="A611" s="711"/>
      <c r="B611" s="708"/>
      <c r="C611" s="709"/>
      <c r="D611" s="709"/>
      <c r="E611" s="712"/>
      <c r="F611" s="689"/>
    </row>
    <row r="612" spans="1:6" x14ac:dyDescent="0.25">
      <c r="A612" s="729"/>
      <c r="B612" s="708" t="s">
        <v>1475</v>
      </c>
      <c r="C612" s="748"/>
      <c r="D612" s="748"/>
      <c r="E612" s="749"/>
      <c r="F612" s="689"/>
    </row>
    <row r="613" spans="1:6" x14ac:dyDescent="0.25">
      <c r="A613" s="711"/>
      <c r="B613" s="708"/>
      <c r="C613" s="709"/>
      <c r="D613" s="709"/>
      <c r="E613" s="712"/>
      <c r="F613" s="689"/>
    </row>
    <row r="614" spans="1:6" ht="102" x14ac:dyDescent="0.25">
      <c r="A614" s="727">
        <v>14.4</v>
      </c>
      <c r="B614" s="714" t="s">
        <v>1476</v>
      </c>
      <c r="C614" s="748" t="s">
        <v>1027</v>
      </c>
      <c r="D614" s="748">
        <v>2</v>
      </c>
      <c r="E614" s="749"/>
      <c r="F614" s="689"/>
    </row>
    <row r="615" spans="1:6" x14ac:dyDescent="0.25">
      <c r="A615" s="711"/>
      <c r="B615" s="708"/>
      <c r="C615" s="709"/>
      <c r="D615" s="709"/>
      <c r="E615" s="712"/>
      <c r="F615" s="689"/>
    </row>
    <row r="616" spans="1:6" s="723" customFormat="1" x14ac:dyDescent="0.25">
      <c r="A616" s="718">
        <v>14.5</v>
      </c>
      <c r="B616" s="719" t="s">
        <v>1477</v>
      </c>
      <c r="C616" s="720" t="s">
        <v>9</v>
      </c>
      <c r="D616" s="721">
        <v>1</v>
      </c>
      <c r="E616" s="722"/>
    </row>
    <row r="617" spans="1:6" x14ac:dyDescent="0.25">
      <c r="A617" s="711"/>
      <c r="B617" s="708"/>
      <c r="C617" s="709"/>
      <c r="D617" s="709"/>
      <c r="E617" s="712"/>
      <c r="F617" s="689"/>
    </row>
    <row r="618" spans="1:6" ht="25" x14ac:dyDescent="0.25">
      <c r="A618" s="727">
        <v>14.6</v>
      </c>
      <c r="B618" s="714" t="s">
        <v>1478</v>
      </c>
      <c r="C618" s="748" t="s">
        <v>1479</v>
      </c>
      <c r="D618" s="748">
        <v>1</v>
      </c>
      <c r="E618" s="749"/>
      <c r="F618" s="689"/>
    </row>
    <row r="619" spans="1:6" x14ac:dyDescent="0.25">
      <c r="A619" s="711"/>
      <c r="B619" s="708"/>
      <c r="C619" s="709"/>
      <c r="D619" s="709"/>
      <c r="E619" s="712"/>
      <c r="F619" s="689"/>
    </row>
    <row r="620" spans="1:6" s="732" customFormat="1" x14ac:dyDescent="0.25">
      <c r="A620" s="731"/>
      <c r="B620" s="708" t="s">
        <v>1480</v>
      </c>
      <c r="C620" s="709"/>
      <c r="D620" s="709"/>
      <c r="E620" s="747"/>
    </row>
    <row r="621" spans="1:6" x14ac:dyDescent="0.25">
      <c r="A621" s="711"/>
      <c r="B621" s="708"/>
      <c r="C621" s="709"/>
      <c r="D621" s="709"/>
      <c r="E621" s="712"/>
      <c r="F621" s="689"/>
    </row>
    <row r="622" spans="1:6" s="732" customFormat="1" ht="39" x14ac:dyDescent="0.25">
      <c r="A622" s="731"/>
      <c r="B622" s="708" t="s">
        <v>1481</v>
      </c>
      <c r="C622" s="709"/>
      <c r="D622" s="709"/>
      <c r="E622" s="747"/>
    </row>
    <row r="623" spans="1:6" x14ac:dyDescent="0.25">
      <c r="A623" s="711"/>
      <c r="B623" s="708"/>
      <c r="C623" s="709"/>
      <c r="D623" s="709"/>
      <c r="E623" s="712"/>
      <c r="F623" s="689"/>
    </row>
    <row r="624" spans="1:6" s="732" customFormat="1" ht="50" x14ac:dyDescent="0.25">
      <c r="A624" s="726">
        <v>14.7</v>
      </c>
      <c r="B624" s="714" t="s">
        <v>1482</v>
      </c>
      <c r="C624" s="709" t="s">
        <v>12</v>
      </c>
      <c r="D624" s="709">
        <v>2</v>
      </c>
      <c r="E624" s="747"/>
    </row>
    <row r="625" spans="1:6" x14ac:dyDescent="0.25">
      <c r="A625" s="711"/>
      <c r="B625" s="708"/>
      <c r="C625" s="709"/>
      <c r="D625" s="709"/>
      <c r="E625" s="712"/>
      <c r="F625" s="689"/>
    </row>
    <row r="626" spans="1:6" s="732" customFormat="1" ht="50" x14ac:dyDescent="0.25">
      <c r="A626" s="726">
        <v>14.8</v>
      </c>
      <c r="B626" s="714" t="s">
        <v>1483</v>
      </c>
      <c r="C626" s="709" t="s">
        <v>12</v>
      </c>
      <c r="D626" s="709">
        <v>2</v>
      </c>
      <c r="E626" s="747"/>
    </row>
    <row r="627" spans="1:6" x14ac:dyDescent="0.25">
      <c r="A627" s="711"/>
      <c r="B627" s="708"/>
      <c r="C627" s="709"/>
      <c r="D627" s="709"/>
      <c r="E627" s="712"/>
      <c r="F627" s="689"/>
    </row>
    <row r="628" spans="1:6" s="732" customFormat="1" x14ac:dyDescent="0.25">
      <c r="A628" s="726"/>
      <c r="B628" s="708" t="s">
        <v>1484</v>
      </c>
      <c r="C628" s="709"/>
      <c r="D628" s="709"/>
      <c r="E628" s="747"/>
    </row>
    <row r="629" spans="1:6" x14ac:dyDescent="0.25">
      <c r="A629" s="711"/>
      <c r="B629" s="708"/>
      <c r="C629" s="709"/>
      <c r="D629" s="709"/>
      <c r="E629" s="712"/>
      <c r="F629" s="689"/>
    </row>
    <row r="630" spans="1:6" s="732" customFormat="1" ht="50" x14ac:dyDescent="0.25">
      <c r="A630" s="726">
        <v>14.9</v>
      </c>
      <c r="B630" s="714" t="s">
        <v>1485</v>
      </c>
      <c r="C630" s="709" t="s">
        <v>12</v>
      </c>
      <c r="D630" s="709">
        <v>1</v>
      </c>
      <c r="E630" s="747"/>
    </row>
    <row r="631" spans="1:6" x14ac:dyDescent="0.25">
      <c r="A631" s="711"/>
      <c r="B631" s="708"/>
      <c r="C631" s="709"/>
      <c r="D631" s="709"/>
      <c r="E631" s="712"/>
      <c r="F631" s="689"/>
    </row>
    <row r="632" spans="1:6" s="732" customFormat="1" ht="50" x14ac:dyDescent="0.25">
      <c r="A632" s="731">
        <v>14.1</v>
      </c>
      <c r="B632" s="714" t="s">
        <v>1486</v>
      </c>
      <c r="C632" s="709" t="s">
        <v>12</v>
      </c>
      <c r="D632" s="709">
        <v>1</v>
      </c>
      <c r="E632" s="747"/>
    </row>
    <row r="633" spans="1:6" x14ac:dyDescent="0.25">
      <c r="A633" s="711"/>
      <c r="B633" s="708"/>
      <c r="C633" s="709"/>
      <c r="D633" s="709"/>
      <c r="E633" s="712"/>
      <c r="F633" s="689"/>
    </row>
    <row r="634" spans="1:6" ht="13.5" thickBot="1" x14ac:dyDescent="0.3">
      <c r="A634" s="1843" t="s">
        <v>52</v>
      </c>
      <c r="B634" s="1844"/>
      <c r="C634" s="1844"/>
      <c r="D634" s="1844"/>
      <c r="E634" s="1845"/>
      <c r="F634" s="689"/>
    </row>
    <row r="635" spans="1:6" s="732" customFormat="1" x14ac:dyDescent="0.25">
      <c r="A635" s="731"/>
      <c r="B635" s="708" t="s">
        <v>512</v>
      </c>
      <c r="C635" s="709"/>
      <c r="D635" s="717"/>
      <c r="E635" s="715"/>
    </row>
    <row r="636" spans="1:6" x14ac:dyDescent="0.25">
      <c r="A636" s="711"/>
      <c r="B636" s="708"/>
      <c r="C636" s="709"/>
      <c r="D636" s="709"/>
      <c r="E636" s="712"/>
      <c r="F636" s="689"/>
    </row>
    <row r="637" spans="1:6" s="732" customFormat="1" ht="52" x14ac:dyDescent="0.25">
      <c r="A637" s="731"/>
      <c r="B637" s="708" t="s">
        <v>1487</v>
      </c>
      <c r="C637" s="709"/>
      <c r="D637" s="717"/>
      <c r="E637" s="715"/>
    </row>
    <row r="638" spans="1:6" x14ac:dyDescent="0.25">
      <c r="A638" s="711"/>
      <c r="B638" s="708"/>
      <c r="C638" s="709"/>
      <c r="D638" s="709"/>
      <c r="E638" s="712"/>
      <c r="F638" s="689"/>
    </row>
    <row r="639" spans="1:6" s="723" customFormat="1" x14ac:dyDescent="0.25">
      <c r="A639" s="718">
        <v>14.11</v>
      </c>
      <c r="B639" s="719" t="s">
        <v>1488</v>
      </c>
      <c r="C639" s="720" t="s">
        <v>12</v>
      </c>
      <c r="D639" s="721">
        <v>15</v>
      </c>
      <c r="E639" s="722"/>
    </row>
    <row r="640" spans="1:6" x14ac:dyDescent="0.25">
      <c r="A640" s="711"/>
      <c r="B640" s="708"/>
      <c r="C640" s="709"/>
      <c r="D640" s="709"/>
      <c r="E640" s="712"/>
      <c r="F640" s="689"/>
    </row>
    <row r="641" spans="1:6" s="723" customFormat="1" x14ac:dyDescent="0.25">
      <c r="A641" s="718">
        <v>14.12</v>
      </c>
      <c r="B641" s="719" t="s">
        <v>1489</v>
      </c>
      <c r="C641" s="720" t="s">
        <v>12</v>
      </c>
      <c r="D641" s="721">
        <v>15</v>
      </c>
      <c r="E641" s="722"/>
    </row>
    <row r="642" spans="1:6" x14ac:dyDescent="0.25">
      <c r="A642" s="711"/>
      <c r="B642" s="708"/>
      <c r="C642" s="709"/>
      <c r="D642" s="709"/>
      <c r="E642" s="712"/>
      <c r="F642" s="689"/>
    </row>
    <row r="643" spans="1:6" s="723" customFormat="1" x14ac:dyDescent="0.25">
      <c r="A643" s="718">
        <v>14.13</v>
      </c>
      <c r="B643" s="719" t="s">
        <v>1490</v>
      </c>
      <c r="C643" s="720" t="s">
        <v>12</v>
      </c>
      <c r="D643" s="721">
        <v>5</v>
      </c>
      <c r="E643" s="722"/>
    </row>
    <row r="644" spans="1:6" x14ac:dyDescent="0.25">
      <c r="A644" s="711"/>
      <c r="B644" s="708"/>
      <c r="C644" s="709"/>
      <c r="D644" s="709"/>
      <c r="E644" s="712"/>
      <c r="F644" s="689"/>
    </row>
    <row r="645" spans="1:6" s="723" customFormat="1" x14ac:dyDescent="0.25">
      <c r="A645" s="718">
        <v>14.14</v>
      </c>
      <c r="B645" s="719" t="s">
        <v>1491</v>
      </c>
      <c r="C645" s="720" t="s">
        <v>12</v>
      </c>
      <c r="D645" s="721">
        <v>5</v>
      </c>
      <c r="E645" s="722"/>
    </row>
    <row r="646" spans="1:6" x14ac:dyDescent="0.25">
      <c r="A646" s="711"/>
      <c r="B646" s="708"/>
      <c r="C646" s="709"/>
      <c r="D646" s="709"/>
      <c r="E646" s="712"/>
      <c r="F646" s="689"/>
    </row>
    <row r="647" spans="1:6" s="723" customFormat="1" x14ac:dyDescent="0.25">
      <c r="A647" s="718">
        <v>14.15</v>
      </c>
      <c r="B647" s="719" t="s">
        <v>1492</v>
      </c>
      <c r="C647" s="720" t="s">
        <v>12</v>
      </c>
      <c r="D647" s="721">
        <v>1</v>
      </c>
      <c r="E647" s="722"/>
    </row>
    <row r="648" spans="1:6" x14ac:dyDescent="0.25">
      <c r="A648" s="711"/>
      <c r="B648" s="708"/>
      <c r="C648" s="709"/>
      <c r="D648" s="709"/>
      <c r="E648" s="712"/>
      <c r="F648" s="689"/>
    </row>
    <row r="649" spans="1:6" s="723" customFormat="1" x14ac:dyDescent="0.25">
      <c r="A649" s="718">
        <v>14.16</v>
      </c>
      <c r="B649" s="719" t="s">
        <v>1493</v>
      </c>
      <c r="C649" s="720" t="s">
        <v>12</v>
      </c>
      <c r="D649" s="721">
        <v>1</v>
      </c>
      <c r="E649" s="722"/>
    </row>
    <row r="650" spans="1:6" x14ac:dyDescent="0.25">
      <c r="A650" s="711"/>
      <c r="B650" s="708"/>
      <c r="C650" s="709"/>
      <c r="D650" s="709"/>
      <c r="E650" s="712"/>
      <c r="F650" s="689"/>
    </row>
    <row r="651" spans="1:6" s="723" customFormat="1" x14ac:dyDescent="0.25">
      <c r="A651" s="718">
        <v>14.17</v>
      </c>
      <c r="B651" s="719" t="s">
        <v>1494</v>
      </c>
      <c r="C651" s="720" t="s">
        <v>12</v>
      </c>
      <c r="D651" s="721">
        <v>1</v>
      </c>
      <c r="E651" s="722"/>
    </row>
    <row r="652" spans="1:6" x14ac:dyDescent="0.25">
      <c r="A652" s="711"/>
      <c r="B652" s="708"/>
      <c r="C652" s="709"/>
      <c r="D652" s="709"/>
      <c r="E652" s="712"/>
      <c r="F652" s="689"/>
    </row>
    <row r="653" spans="1:6" s="723" customFormat="1" x14ac:dyDescent="0.25">
      <c r="A653" s="718">
        <v>14.18</v>
      </c>
      <c r="B653" s="719" t="s">
        <v>1495</v>
      </c>
      <c r="C653" s="720" t="s">
        <v>12</v>
      </c>
      <c r="D653" s="721">
        <v>1</v>
      </c>
      <c r="E653" s="722"/>
    </row>
    <row r="654" spans="1:6" x14ac:dyDescent="0.25">
      <c r="A654" s="711"/>
      <c r="B654" s="708"/>
      <c r="C654" s="709"/>
      <c r="D654" s="709"/>
      <c r="E654" s="712"/>
      <c r="F654" s="689"/>
    </row>
    <row r="655" spans="1:6" s="723" customFormat="1" x14ac:dyDescent="0.25">
      <c r="A655" s="718">
        <v>14.19</v>
      </c>
      <c r="B655" s="719" t="s">
        <v>1496</v>
      </c>
      <c r="C655" s="720" t="s">
        <v>12</v>
      </c>
      <c r="D655" s="721">
        <v>1</v>
      </c>
      <c r="E655" s="722"/>
    </row>
    <row r="656" spans="1:6" x14ac:dyDescent="0.25">
      <c r="A656" s="711"/>
      <c r="B656" s="708"/>
      <c r="C656" s="709"/>
      <c r="D656" s="709"/>
      <c r="E656" s="712"/>
      <c r="F656" s="689"/>
    </row>
    <row r="657" spans="1:6" s="723" customFormat="1" x14ac:dyDescent="0.25">
      <c r="A657" s="730">
        <v>14.2</v>
      </c>
      <c r="B657" s="719" t="s">
        <v>1497</v>
      </c>
      <c r="C657" s="720" t="s">
        <v>12</v>
      </c>
      <c r="D657" s="721">
        <v>1</v>
      </c>
      <c r="E657" s="722"/>
    </row>
    <row r="658" spans="1:6" x14ac:dyDescent="0.25">
      <c r="A658" s="711"/>
      <c r="B658" s="708"/>
      <c r="C658" s="709"/>
      <c r="D658" s="709"/>
      <c r="E658" s="712"/>
      <c r="F658" s="689"/>
    </row>
    <row r="659" spans="1:6" x14ac:dyDescent="0.25">
      <c r="A659" s="745">
        <v>15</v>
      </c>
      <c r="B659" s="735" t="s">
        <v>1498</v>
      </c>
      <c r="C659" s="709"/>
      <c r="D659" s="709"/>
      <c r="E659" s="747"/>
      <c r="F659" s="689"/>
    </row>
    <row r="660" spans="1:6" x14ac:dyDescent="0.25">
      <c r="A660" s="711"/>
      <c r="B660" s="708"/>
      <c r="C660" s="709"/>
      <c r="D660" s="709"/>
      <c r="E660" s="712"/>
      <c r="F660" s="689"/>
    </row>
    <row r="661" spans="1:6" ht="54" x14ac:dyDescent="0.25">
      <c r="A661" s="731"/>
      <c r="B661" s="708" t="s">
        <v>1499</v>
      </c>
      <c r="C661" s="709"/>
      <c r="D661" s="709"/>
      <c r="E661" s="747"/>
      <c r="F661" s="689"/>
    </row>
    <row r="662" spans="1:6" x14ac:dyDescent="0.25">
      <c r="A662" s="711"/>
      <c r="B662" s="708"/>
      <c r="C662" s="709"/>
      <c r="D662" s="709"/>
      <c r="E662" s="712"/>
      <c r="F662" s="689"/>
    </row>
    <row r="663" spans="1:6" s="723" customFormat="1" x14ac:dyDescent="0.25">
      <c r="A663" s="718">
        <v>15.1</v>
      </c>
      <c r="B663" s="719" t="s">
        <v>1500</v>
      </c>
      <c r="C663" s="720" t="s">
        <v>12</v>
      </c>
      <c r="D663" s="721">
        <v>15</v>
      </c>
      <c r="E663" s="722"/>
    </row>
    <row r="664" spans="1:6" x14ac:dyDescent="0.25">
      <c r="A664" s="711"/>
      <c r="B664" s="708"/>
      <c r="C664" s="709"/>
      <c r="D664" s="709"/>
      <c r="E664" s="712"/>
      <c r="F664" s="689"/>
    </row>
    <row r="665" spans="1:6" s="723" customFormat="1" x14ac:dyDescent="0.25">
      <c r="A665" s="718">
        <v>15.2</v>
      </c>
      <c r="B665" s="719" t="s">
        <v>1501</v>
      </c>
      <c r="C665" s="720" t="s">
        <v>12</v>
      </c>
      <c r="D665" s="721">
        <v>15</v>
      </c>
      <c r="E665" s="722"/>
    </row>
    <row r="666" spans="1:6" x14ac:dyDescent="0.25">
      <c r="A666" s="711"/>
      <c r="B666" s="708"/>
      <c r="C666" s="709"/>
      <c r="D666" s="709"/>
      <c r="E666" s="712"/>
      <c r="F666" s="689"/>
    </row>
    <row r="667" spans="1:6" ht="41" x14ac:dyDescent="0.25">
      <c r="A667" s="726"/>
      <c r="B667" s="708" t="s">
        <v>1502</v>
      </c>
      <c r="C667" s="750"/>
      <c r="D667" s="748"/>
      <c r="E667" s="747"/>
      <c r="F667" s="689"/>
    </row>
    <row r="668" spans="1:6" x14ac:dyDescent="0.25">
      <c r="A668" s="711"/>
      <c r="B668" s="708"/>
      <c r="C668" s="709"/>
      <c r="D668" s="709"/>
      <c r="E668" s="712"/>
      <c r="F668" s="689"/>
    </row>
    <row r="669" spans="1:6" ht="25" x14ac:dyDescent="0.25">
      <c r="A669" s="726">
        <v>15.3</v>
      </c>
      <c r="B669" s="714" t="s">
        <v>1503</v>
      </c>
      <c r="C669" s="709" t="s">
        <v>12</v>
      </c>
      <c r="D669" s="748">
        <v>15</v>
      </c>
      <c r="E669" s="747"/>
      <c r="F669" s="689"/>
    </row>
    <row r="670" spans="1:6" x14ac:dyDescent="0.25">
      <c r="A670" s="711"/>
      <c r="B670" s="708"/>
      <c r="C670" s="709"/>
      <c r="D670" s="709"/>
      <c r="E670" s="712"/>
      <c r="F670" s="689"/>
    </row>
    <row r="671" spans="1:6" x14ac:dyDescent="0.25">
      <c r="A671" s="707">
        <v>16</v>
      </c>
      <c r="B671" s="708" t="s">
        <v>1504</v>
      </c>
      <c r="C671" s="709"/>
      <c r="D671" s="709"/>
      <c r="E671" s="728"/>
      <c r="F671" s="689"/>
    </row>
    <row r="672" spans="1:6" x14ac:dyDescent="0.25">
      <c r="A672" s="711"/>
      <c r="B672" s="708"/>
      <c r="C672" s="709"/>
      <c r="D672" s="709"/>
      <c r="E672" s="712"/>
      <c r="F672" s="689"/>
    </row>
    <row r="673" spans="1:6" ht="39" x14ac:dyDescent="0.25">
      <c r="A673" s="729"/>
      <c r="B673" s="708" t="s">
        <v>1505</v>
      </c>
      <c r="C673" s="709"/>
      <c r="D673" s="709"/>
      <c r="E673" s="728"/>
      <c r="F673" s="689"/>
    </row>
    <row r="674" spans="1:6" x14ac:dyDescent="0.25">
      <c r="A674" s="711"/>
      <c r="B674" s="708"/>
      <c r="C674" s="709"/>
      <c r="D674" s="709"/>
      <c r="E674" s="712"/>
      <c r="F674" s="689"/>
    </row>
    <row r="675" spans="1:6" s="723" customFormat="1" ht="14.5" x14ac:dyDescent="0.25">
      <c r="A675" s="718">
        <v>16.100000000000001</v>
      </c>
      <c r="B675" s="719" t="s">
        <v>1506</v>
      </c>
      <c r="C675" s="720" t="s">
        <v>15</v>
      </c>
      <c r="D675" s="721">
        <v>16</v>
      </c>
      <c r="E675" s="722"/>
    </row>
    <row r="676" spans="1:6" x14ac:dyDescent="0.25">
      <c r="A676" s="711"/>
      <c r="B676" s="708"/>
      <c r="C676" s="709"/>
      <c r="D676" s="709"/>
      <c r="E676" s="712"/>
      <c r="F676" s="689"/>
    </row>
    <row r="677" spans="1:6" ht="13.5" thickBot="1" x14ac:dyDescent="0.3">
      <c r="A677" s="1843" t="s">
        <v>52</v>
      </c>
      <c r="B677" s="1844"/>
      <c r="C677" s="1844"/>
      <c r="D677" s="1844"/>
      <c r="E677" s="1845"/>
      <c r="F677" s="689"/>
    </row>
    <row r="678" spans="1:6" x14ac:dyDescent="0.25">
      <c r="A678" s="707">
        <v>17</v>
      </c>
      <c r="B678" s="708" t="s">
        <v>205</v>
      </c>
      <c r="C678" s="709"/>
      <c r="D678" s="709"/>
      <c r="E678" s="712"/>
      <c r="F678" s="689"/>
    </row>
    <row r="679" spans="1:6" x14ac:dyDescent="0.25">
      <c r="A679" s="711"/>
      <c r="B679" s="708"/>
      <c r="C679" s="709"/>
      <c r="D679" s="709"/>
      <c r="E679" s="712"/>
      <c r="F679" s="689"/>
    </row>
    <row r="680" spans="1:6" x14ac:dyDescent="0.25">
      <c r="A680" s="729"/>
      <c r="B680" s="708" t="s">
        <v>1507</v>
      </c>
      <c r="C680" s="709"/>
      <c r="D680" s="709"/>
      <c r="E680" s="728"/>
      <c r="F680" s="689"/>
    </row>
    <row r="681" spans="1:6" x14ac:dyDescent="0.25">
      <c r="A681" s="711"/>
      <c r="B681" s="708"/>
      <c r="C681" s="709"/>
      <c r="D681" s="709"/>
      <c r="E681" s="712"/>
      <c r="F681" s="689"/>
    </row>
    <row r="682" spans="1:6" x14ac:dyDescent="0.25">
      <c r="A682" s="729"/>
      <c r="B682" s="708" t="s">
        <v>207</v>
      </c>
      <c r="C682" s="709"/>
      <c r="D682" s="709"/>
      <c r="E682" s="728"/>
      <c r="F682" s="689"/>
    </row>
    <row r="683" spans="1:6" x14ac:dyDescent="0.25">
      <c r="A683" s="711"/>
      <c r="B683" s="708"/>
      <c r="C683" s="709"/>
      <c r="D683" s="709"/>
      <c r="E683" s="712"/>
      <c r="F683" s="689"/>
    </row>
    <row r="684" spans="1:6" s="723" customFormat="1" ht="14.5" x14ac:dyDescent="0.25">
      <c r="A684" s="718">
        <v>17.100000000000001</v>
      </c>
      <c r="B684" s="719" t="s">
        <v>1508</v>
      </c>
      <c r="C684" s="720" t="s">
        <v>15</v>
      </c>
      <c r="D684" s="721">
        <v>7</v>
      </c>
      <c r="E684" s="722"/>
    </row>
    <row r="685" spans="1:6" x14ac:dyDescent="0.25">
      <c r="A685" s="711"/>
      <c r="B685" s="708"/>
      <c r="C685" s="709"/>
      <c r="D685" s="709"/>
      <c r="E685" s="712"/>
      <c r="F685" s="689"/>
    </row>
    <row r="686" spans="1:6" s="723" customFormat="1" ht="14.5" x14ac:dyDescent="0.25">
      <c r="A686" s="718">
        <v>17.2</v>
      </c>
      <c r="B686" s="719" t="s">
        <v>1509</v>
      </c>
      <c r="C686" s="720" t="s">
        <v>15</v>
      </c>
      <c r="D686" s="721">
        <v>16</v>
      </c>
      <c r="E686" s="722"/>
    </row>
    <row r="687" spans="1:6" x14ac:dyDescent="0.25">
      <c r="A687" s="711"/>
      <c r="B687" s="708"/>
      <c r="C687" s="709"/>
      <c r="D687" s="709"/>
      <c r="E687" s="712"/>
      <c r="F687" s="689"/>
    </row>
    <row r="688" spans="1:6" x14ac:dyDescent="0.25">
      <c r="A688" s="727"/>
      <c r="B688" s="708" t="s">
        <v>211</v>
      </c>
      <c r="C688" s="709"/>
      <c r="D688" s="709"/>
      <c r="E688" s="728"/>
      <c r="F688" s="689"/>
    </row>
    <row r="689" spans="1:6" x14ac:dyDescent="0.25">
      <c r="A689" s="711"/>
      <c r="B689" s="708"/>
      <c r="C689" s="709"/>
      <c r="D689" s="709"/>
      <c r="E689" s="712"/>
      <c r="F689" s="689"/>
    </row>
    <row r="690" spans="1:6" s="723" customFormat="1" ht="14.5" x14ac:dyDescent="0.25">
      <c r="A690" s="718">
        <v>17.3</v>
      </c>
      <c r="B690" s="719" t="s">
        <v>1508</v>
      </c>
      <c r="C690" s="720" t="s">
        <v>15</v>
      </c>
      <c r="D690" s="721">
        <v>7</v>
      </c>
      <c r="E690" s="722"/>
    </row>
    <row r="691" spans="1:6" x14ac:dyDescent="0.25">
      <c r="A691" s="711"/>
      <c r="B691" s="708"/>
      <c r="C691" s="709"/>
      <c r="D691" s="709"/>
      <c r="E691" s="712"/>
      <c r="F691" s="689"/>
    </row>
    <row r="692" spans="1:6" s="723" customFormat="1" ht="14.5" x14ac:dyDescent="0.25">
      <c r="A692" s="718">
        <v>17.399999999999999</v>
      </c>
      <c r="B692" s="719" t="s">
        <v>1509</v>
      </c>
      <c r="C692" s="720" t="s">
        <v>15</v>
      </c>
      <c r="D692" s="721">
        <v>16</v>
      </c>
      <c r="E692" s="722"/>
    </row>
    <row r="693" spans="1:6" x14ac:dyDescent="0.25">
      <c r="A693" s="711"/>
      <c r="B693" s="708"/>
      <c r="C693" s="709"/>
      <c r="D693" s="709"/>
      <c r="E693" s="712"/>
      <c r="F693" s="689"/>
    </row>
    <row r="694" spans="1:6" ht="26" x14ac:dyDescent="0.25">
      <c r="A694" s="729"/>
      <c r="B694" s="708" t="s">
        <v>1510</v>
      </c>
      <c r="C694" s="709"/>
      <c r="D694" s="709"/>
      <c r="E694" s="712"/>
      <c r="F694" s="689"/>
    </row>
    <row r="695" spans="1:6" x14ac:dyDescent="0.25">
      <c r="A695" s="711"/>
      <c r="B695" s="708"/>
      <c r="C695" s="709"/>
      <c r="D695" s="709"/>
      <c r="E695" s="712"/>
      <c r="F695" s="689"/>
    </row>
    <row r="696" spans="1:6" s="723" customFormat="1" x14ac:dyDescent="0.25">
      <c r="A696" s="718">
        <v>17.5</v>
      </c>
      <c r="B696" s="719" t="s">
        <v>1511</v>
      </c>
      <c r="C696" s="720" t="s">
        <v>21</v>
      </c>
      <c r="D696" s="721">
        <v>80</v>
      </c>
      <c r="E696" s="722"/>
    </row>
    <row r="697" spans="1:6" x14ac:dyDescent="0.25">
      <c r="A697" s="711"/>
      <c r="B697" s="708"/>
      <c r="C697" s="709"/>
      <c r="D697" s="709"/>
      <c r="E697" s="712"/>
      <c r="F697" s="689"/>
    </row>
    <row r="698" spans="1:6" s="723" customFormat="1" x14ac:dyDescent="0.25">
      <c r="A698" s="718">
        <v>17.600000000000001</v>
      </c>
      <c r="B698" s="719" t="s">
        <v>1512</v>
      </c>
      <c r="C698" s="720" t="s">
        <v>21</v>
      </c>
      <c r="D698" s="721">
        <v>40</v>
      </c>
      <c r="E698" s="722"/>
    </row>
    <row r="699" spans="1:6" x14ac:dyDescent="0.25">
      <c r="A699" s="711"/>
      <c r="B699" s="708"/>
      <c r="C699" s="709"/>
      <c r="D699" s="709"/>
      <c r="E699" s="712"/>
      <c r="F699" s="689"/>
    </row>
    <row r="700" spans="1:6" ht="26" x14ac:dyDescent="0.25">
      <c r="A700" s="727"/>
      <c r="B700" s="708" t="s">
        <v>1513</v>
      </c>
      <c r="C700" s="709"/>
      <c r="D700" s="709"/>
      <c r="E700" s="728"/>
      <c r="F700" s="689"/>
    </row>
    <row r="701" spans="1:6" x14ac:dyDescent="0.25">
      <c r="A701" s="711"/>
      <c r="B701" s="708"/>
      <c r="C701" s="709"/>
      <c r="D701" s="709"/>
      <c r="E701" s="712"/>
      <c r="F701" s="689"/>
    </row>
    <row r="702" spans="1:6" x14ac:dyDescent="0.25">
      <c r="A702" s="727"/>
      <c r="B702" s="708" t="s">
        <v>211</v>
      </c>
      <c r="C702" s="709"/>
      <c r="D702" s="709"/>
      <c r="E702" s="728"/>
      <c r="F702" s="689"/>
    </row>
    <row r="703" spans="1:6" x14ac:dyDescent="0.25">
      <c r="A703" s="711"/>
      <c r="B703" s="708"/>
      <c r="C703" s="709"/>
      <c r="D703" s="709"/>
      <c r="E703" s="712"/>
      <c r="F703" s="689"/>
    </row>
    <row r="704" spans="1:6" s="723" customFormat="1" ht="14.5" x14ac:dyDescent="0.25">
      <c r="A704" s="718">
        <v>17.7</v>
      </c>
      <c r="B704" s="719" t="s">
        <v>1514</v>
      </c>
      <c r="C704" s="720" t="s">
        <v>15</v>
      </c>
      <c r="D704" s="721">
        <v>23</v>
      </c>
      <c r="E704" s="722"/>
    </row>
    <row r="705" spans="1:6" x14ac:dyDescent="0.25">
      <c r="A705" s="711"/>
      <c r="B705" s="708"/>
      <c r="C705" s="709"/>
      <c r="D705" s="709"/>
      <c r="E705" s="712"/>
      <c r="F705" s="689"/>
    </row>
    <row r="706" spans="1:6" s="723" customFormat="1" ht="14.5" x14ac:dyDescent="0.25">
      <c r="A706" s="718">
        <v>17.8</v>
      </c>
      <c r="B706" s="719" t="s">
        <v>1515</v>
      </c>
      <c r="C706" s="720" t="s">
        <v>15</v>
      </c>
      <c r="D706" s="721">
        <v>54</v>
      </c>
      <c r="E706" s="722"/>
    </row>
    <row r="707" spans="1:6" x14ac:dyDescent="0.25">
      <c r="A707" s="711"/>
      <c r="B707" s="708"/>
      <c r="C707" s="709"/>
      <c r="D707" s="709"/>
      <c r="E707" s="712"/>
      <c r="F707" s="689"/>
    </row>
    <row r="708" spans="1:6" s="723" customFormat="1" x14ac:dyDescent="0.25">
      <c r="A708" s="718">
        <v>17.899999999999999</v>
      </c>
      <c r="B708" s="719" t="s">
        <v>1516</v>
      </c>
      <c r="C708" s="720" t="s">
        <v>21</v>
      </c>
      <c r="D708" s="721">
        <v>80</v>
      </c>
      <c r="E708" s="722"/>
    </row>
    <row r="709" spans="1:6" x14ac:dyDescent="0.25">
      <c r="A709" s="711"/>
      <c r="B709" s="708"/>
      <c r="C709" s="709"/>
      <c r="D709" s="709"/>
      <c r="E709" s="712"/>
      <c r="F709" s="689"/>
    </row>
    <row r="710" spans="1:6" s="723" customFormat="1" x14ac:dyDescent="0.25">
      <c r="A710" s="730">
        <v>17.100000000000001</v>
      </c>
      <c r="B710" s="719" t="s">
        <v>1517</v>
      </c>
      <c r="C710" s="720" t="s">
        <v>21</v>
      </c>
      <c r="D710" s="721">
        <v>40</v>
      </c>
      <c r="E710" s="722"/>
    </row>
    <row r="711" spans="1:6" x14ac:dyDescent="0.25">
      <c r="A711" s="711"/>
      <c r="B711" s="708"/>
      <c r="C711" s="709"/>
      <c r="D711" s="709"/>
      <c r="E711" s="712"/>
      <c r="F711" s="689"/>
    </row>
    <row r="712" spans="1:6" s="723" customFormat="1" x14ac:dyDescent="0.25">
      <c r="A712" s="718">
        <v>17.11</v>
      </c>
      <c r="B712" s="719" t="s">
        <v>1518</v>
      </c>
      <c r="C712" s="720" t="s">
        <v>21</v>
      </c>
      <c r="D712" s="721">
        <v>6</v>
      </c>
      <c r="E712" s="722"/>
    </row>
    <row r="713" spans="1:6" x14ac:dyDescent="0.25">
      <c r="A713" s="711"/>
      <c r="B713" s="708"/>
      <c r="C713" s="709"/>
      <c r="D713" s="709"/>
      <c r="E713" s="712"/>
      <c r="F713" s="689"/>
    </row>
    <row r="714" spans="1:6" ht="26" x14ac:dyDescent="0.25">
      <c r="A714" s="729"/>
      <c r="B714" s="708" t="s">
        <v>1519</v>
      </c>
      <c r="C714" s="709"/>
      <c r="D714" s="709"/>
      <c r="E714" s="712"/>
      <c r="F714" s="689"/>
    </row>
    <row r="715" spans="1:6" x14ac:dyDescent="0.25">
      <c r="A715" s="711"/>
      <c r="B715" s="708"/>
      <c r="C715" s="709"/>
      <c r="D715" s="709"/>
      <c r="E715" s="712"/>
      <c r="F715" s="689"/>
    </row>
    <row r="716" spans="1:6" s="723" customFormat="1" ht="14.5" x14ac:dyDescent="0.25">
      <c r="A716" s="718">
        <v>17.12</v>
      </c>
      <c r="B716" s="719" t="s">
        <v>1520</v>
      </c>
      <c r="C716" s="720" t="s">
        <v>15</v>
      </c>
      <c r="D716" s="721">
        <v>5</v>
      </c>
      <c r="E716" s="722"/>
    </row>
    <row r="717" spans="1:6" x14ac:dyDescent="0.25">
      <c r="A717" s="711"/>
      <c r="B717" s="708"/>
      <c r="C717" s="709"/>
      <c r="D717" s="709"/>
      <c r="E717" s="712"/>
      <c r="F717" s="689"/>
    </row>
    <row r="718" spans="1:6" s="723" customFormat="1" ht="14.5" x14ac:dyDescent="0.25">
      <c r="A718" s="718">
        <v>17.13</v>
      </c>
      <c r="B718" s="719" t="s">
        <v>1521</v>
      </c>
      <c r="C718" s="720" t="s">
        <v>15</v>
      </c>
      <c r="D718" s="721">
        <v>52</v>
      </c>
      <c r="E718" s="722"/>
    </row>
    <row r="719" spans="1:6" x14ac:dyDescent="0.25">
      <c r="A719" s="711"/>
      <c r="B719" s="708"/>
      <c r="C719" s="709"/>
      <c r="D719" s="709"/>
      <c r="E719" s="712"/>
      <c r="F719" s="689"/>
    </row>
    <row r="720" spans="1:6" ht="26" x14ac:dyDescent="0.25">
      <c r="A720" s="729"/>
      <c r="B720" s="708" t="s">
        <v>1522</v>
      </c>
      <c r="C720" s="709"/>
      <c r="D720" s="709"/>
      <c r="E720" s="712"/>
      <c r="F720" s="689"/>
    </row>
    <row r="721" spans="1:6" x14ac:dyDescent="0.25">
      <c r="A721" s="711"/>
      <c r="B721" s="708"/>
      <c r="C721" s="709"/>
      <c r="D721" s="709"/>
      <c r="E721" s="712"/>
      <c r="F721" s="689"/>
    </row>
    <row r="722" spans="1:6" s="723" customFormat="1" ht="14.5" x14ac:dyDescent="0.25">
      <c r="A722" s="718">
        <v>17.14</v>
      </c>
      <c r="B722" s="719" t="s">
        <v>1523</v>
      </c>
      <c r="C722" s="720" t="s">
        <v>15</v>
      </c>
      <c r="D722" s="721">
        <v>155</v>
      </c>
      <c r="E722" s="722"/>
    </row>
    <row r="723" spans="1:6" x14ac:dyDescent="0.25">
      <c r="A723" s="711"/>
      <c r="B723" s="708"/>
      <c r="C723" s="709"/>
      <c r="D723" s="709"/>
      <c r="E723" s="712"/>
      <c r="F723" s="689"/>
    </row>
    <row r="724" spans="1:6" s="723" customFormat="1" ht="14.5" x14ac:dyDescent="0.25">
      <c r="A724" s="718">
        <v>17.149999999999999</v>
      </c>
      <c r="B724" s="719" t="s">
        <v>1524</v>
      </c>
      <c r="C724" s="720" t="s">
        <v>15</v>
      </c>
      <c r="D724" s="721">
        <v>26</v>
      </c>
      <c r="E724" s="722"/>
    </row>
    <row r="725" spans="1:6" x14ac:dyDescent="0.25">
      <c r="A725" s="711"/>
      <c r="B725" s="708"/>
      <c r="C725" s="709"/>
      <c r="D725" s="709"/>
      <c r="E725" s="712"/>
      <c r="F725" s="689"/>
    </row>
    <row r="726" spans="1:6" ht="13.5" thickBot="1" x14ac:dyDescent="0.3">
      <c r="A726" s="1843" t="s">
        <v>52</v>
      </c>
      <c r="B726" s="1844"/>
      <c r="C726" s="1844"/>
      <c r="D726" s="1844"/>
      <c r="E726" s="1845"/>
      <c r="F726" s="689"/>
    </row>
    <row r="727" spans="1:6" x14ac:dyDescent="0.25">
      <c r="A727" s="707">
        <v>18</v>
      </c>
      <c r="B727" s="708" t="s">
        <v>1525</v>
      </c>
      <c r="C727" s="709"/>
      <c r="D727" s="709"/>
      <c r="E727" s="728"/>
      <c r="F727" s="689"/>
    </row>
    <row r="728" spans="1:6" x14ac:dyDescent="0.25">
      <c r="A728" s="711"/>
      <c r="B728" s="708"/>
      <c r="C728" s="709"/>
      <c r="D728" s="709"/>
      <c r="E728" s="712"/>
      <c r="F728" s="689"/>
    </row>
    <row r="729" spans="1:6" ht="51" x14ac:dyDescent="0.25">
      <c r="A729" s="727">
        <v>18.100000000000001</v>
      </c>
      <c r="B729" s="714" t="s">
        <v>1526</v>
      </c>
      <c r="C729" s="709" t="s">
        <v>9</v>
      </c>
      <c r="D729" s="709" t="s">
        <v>551</v>
      </c>
      <c r="E729" s="728"/>
      <c r="F729" s="689"/>
    </row>
    <row r="730" spans="1:6" x14ac:dyDescent="0.25">
      <c r="A730" s="711"/>
      <c r="B730" s="708"/>
      <c r="C730" s="709"/>
      <c r="D730" s="709"/>
      <c r="E730" s="712"/>
      <c r="F730" s="689"/>
    </row>
    <row r="731" spans="1:6" ht="37.5" x14ac:dyDescent="0.25">
      <c r="A731" s="727">
        <v>18.2</v>
      </c>
      <c r="B731" s="714" t="s">
        <v>1527</v>
      </c>
      <c r="C731" s="709" t="s">
        <v>398</v>
      </c>
      <c r="D731" s="709" t="s">
        <v>551</v>
      </c>
      <c r="E731" s="728"/>
      <c r="F731" s="689"/>
    </row>
    <row r="732" spans="1:6" x14ac:dyDescent="0.25">
      <c r="A732" s="711"/>
      <c r="B732" s="708"/>
      <c r="C732" s="709"/>
      <c r="D732" s="709"/>
      <c r="E732" s="712"/>
      <c r="F732" s="689"/>
    </row>
    <row r="733" spans="1:6" ht="25" x14ac:dyDescent="0.25">
      <c r="A733" s="727">
        <v>18.3</v>
      </c>
      <c r="B733" s="714" t="s">
        <v>1528</v>
      </c>
      <c r="C733" s="751" t="s">
        <v>1529</v>
      </c>
      <c r="D733" s="751">
        <v>0.18</v>
      </c>
      <c r="E733" s="751"/>
      <c r="F733" s="689"/>
    </row>
    <row r="734" spans="1:6" x14ac:dyDescent="0.25">
      <c r="A734" s="729"/>
      <c r="B734" s="714"/>
      <c r="C734" s="709"/>
      <c r="D734" s="709"/>
      <c r="E734" s="728"/>
      <c r="F734" s="689"/>
    </row>
    <row r="735" spans="1:6" s="221" customFormat="1" ht="13.5" thickBot="1" x14ac:dyDescent="0.3">
      <c r="A735" s="1843" t="s">
        <v>52</v>
      </c>
      <c r="B735" s="1844"/>
      <c r="C735" s="1844"/>
      <c r="D735" s="1844"/>
      <c r="E735" s="1845"/>
    </row>
  </sheetData>
  <mergeCells count="21">
    <mergeCell ref="A677:E677"/>
    <mergeCell ref="A726:E726"/>
    <mergeCell ref="A735:E735"/>
    <mergeCell ref="A437:E437"/>
    <mergeCell ref="A472:E472"/>
    <mergeCell ref="A513:E513"/>
    <mergeCell ref="A560:E560"/>
    <mergeCell ref="A607:E607"/>
    <mergeCell ref="A634:E634"/>
    <mergeCell ref="A1:F1"/>
    <mergeCell ref="A3:F3"/>
    <mergeCell ref="A5:F5"/>
    <mergeCell ref="A394:E394"/>
    <mergeCell ref="A56:E56"/>
    <mergeCell ref="A99:E99"/>
    <mergeCell ref="A144:E144"/>
    <mergeCell ref="A185:E185"/>
    <mergeCell ref="A228:E228"/>
    <mergeCell ref="A275:E275"/>
    <mergeCell ref="A306:E306"/>
    <mergeCell ref="A349:E349"/>
  </mergeCells>
  <pageMargins left="0.7" right="0.5" top="0.7" bottom="0.5" header="0.5" footer="0.35"/>
  <pageSetup paperSize="9" scale="80" orientation="portrait" r:id="rId1"/>
  <headerFooter alignWithMargins="0">
    <oddFooter>&amp;CPage &amp;P of &amp;N&amp;RBill No. 3.10</oddFooter>
  </headerFooter>
  <rowBreaks count="17" manualBreakCount="17">
    <brk id="56" max="16383" man="1"/>
    <brk id="99" max="16383" man="1"/>
    <brk id="144" max="16383" man="1"/>
    <brk id="185" max="16383" man="1"/>
    <brk id="228" max="16383" man="1"/>
    <brk id="275" max="16383" man="1"/>
    <brk id="306" max="16383" man="1"/>
    <brk id="349" max="16383" man="1"/>
    <brk id="394" max="16383" man="1"/>
    <brk id="437" max="16383" man="1"/>
    <brk id="472" max="16383" man="1"/>
    <brk id="513" max="16383" man="1"/>
    <brk id="560" max="16383" man="1"/>
    <brk id="607" max="16383" man="1"/>
    <brk id="634" max="16383" man="1"/>
    <brk id="677" max="16383" man="1"/>
    <brk id="72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C58"/>
  <sheetViews>
    <sheetView view="pageBreakPreview" zoomScaleSheetLayoutView="100" workbookViewId="0">
      <selection activeCell="C10" sqref="C10:C46"/>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917" t="str">
        <f>'Admin Building'!A1</f>
        <v>TETU-AGUTHI WATER SUPPLY PROJECT</v>
      </c>
      <c r="B1" s="1918"/>
      <c r="C1" s="1919"/>
    </row>
    <row r="2" spans="1:3" ht="13" x14ac:dyDescent="0.25">
      <c r="A2" s="588"/>
      <c r="B2" s="592"/>
      <c r="C2" s="593"/>
    </row>
    <row r="3" spans="1:3" ht="13" x14ac:dyDescent="0.25">
      <c r="A3" s="1797" t="str">
        <f>'Admin Building'!A3:F3</f>
        <v>BILL No. 3.12</v>
      </c>
      <c r="B3" s="1798"/>
      <c r="C3" s="1799"/>
    </row>
    <row r="4" spans="1:3" x14ac:dyDescent="0.25">
      <c r="A4" s="588"/>
      <c r="B4" s="590"/>
      <c r="C4" s="591"/>
    </row>
    <row r="5" spans="1:3" ht="13" x14ac:dyDescent="0.25">
      <c r="A5" s="1786" t="s">
        <v>2023</v>
      </c>
      <c r="B5" s="1787"/>
      <c r="C5" s="1788"/>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600"/>
    </row>
    <row r="10" spans="1:3" s="589" customFormat="1" x14ac:dyDescent="0.25">
      <c r="A10" s="601"/>
      <c r="B10" s="602" t="s">
        <v>1530</v>
      </c>
    </row>
    <row r="11" spans="1:3" x14ac:dyDescent="0.25">
      <c r="A11" s="588"/>
      <c r="B11" s="599"/>
      <c r="C11" s="587"/>
    </row>
    <row r="12" spans="1:3" s="589" customFormat="1" x14ac:dyDescent="0.25">
      <c r="A12" s="601"/>
      <c r="B12" s="602" t="s">
        <v>1531</v>
      </c>
    </row>
    <row r="13" spans="1:3" x14ac:dyDescent="0.25">
      <c r="A13" s="588"/>
      <c r="B13" s="599"/>
      <c r="C13" s="587"/>
    </row>
    <row r="14" spans="1:3" s="589" customFormat="1" x14ac:dyDescent="0.25">
      <c r="A14" s="601"/>
      <c r="B14" s="602" t="s">
        <v>1532</v>
      </c>
    </row>
    <row r="15" spans="1:3" x14ac:dyDescent="0.25">
      <c r="A15" s="588"/>
      <c r="B15" s="599"/>
      <c r="C15" s="587"/>
    </row>
    <row r="16" spans="1:3" s="589" customFormat="1" x14ac:dyDescent="0.25">
      <c r="A16" s="601"/>
      <c r="B16" s="602" t="s">
        <v>1533</v>
      </c>
    </row>
    <row r="17" spans="1:3" x14ac:dyDescent="0.25">
      <c r="A17" s="588"/>
      <c r="B17" s="599"/>
      <c r="C17" s="587"/>
    </row>
    <row r="18" spans="1:3" s="589" customFormat="1" x14ac:dyDescent="0.25">
      <c r="A18" s="601"/>
      <c r="B18" s="602" t="s">
        <v>1534</v>
      </c>
    </row>
    <row r="19" spans="1:3" x14ac:dyDescent="0.25">
      <c r="A19" s="588"/>
      <c r="B19" s="599"/>
      <c r="C19" s="587"/>
    </row>
    <row r="20" spans="1:3" s="589" customFormat="1" x14ac:dyDescent="0.25">
      <c r="A20" s="601"/>
      <c r="B20" s="602" t="s">
        <v>1535</v>
      </c>
    </row>
    <row r="21" spans="1:3" x14ac:dyDescent="0.25">
      <c r="A21" s="588"/>
      <c r="B21" s="599"/>
      <c r="C21" s="587"/>
    </row>
    <row r="22" spans="1:3" s="589" customFormat="1" x14ac:dyDescent="0.25">
      <c r="A22" s="601"/>
      <c r="B22" s="602" t="s">
        <v>1536</v>
      </c>
    </row>
    <row r="23" spans="1:3" x14ac:dyDescent="0.25">
      <c r="A23" s="588"/>
      <c r="B23" s="599"/>
      <c r="C23" s="587"/>
    </row>
    <row r="24" spans="1:3" s="589" customFormat="1" x14ac:dyDescent="0.25">
      <c r="A24" s="601"/>
      <c r="B24" s="602" t="s">
        <v>1537</v>
      </c>
    </row>
    <row r="25" spans="1:3" x14ac:dyDescent="0.25">
      <c r="A25" s="588"/>
      <c r="B25" s="599"/>
      <c r="C25" s="587"/>
    </row>
    <row r="26" spans="1:3" s="589" customFormat="1" x14ac:dyDescent="0.25">
      <c r="A26" s="601"/>
      <c r="B26" s="602" t="s">
        <v>1538</v>
      </c>
    </row>
    <row r="27" spans="1:3" x14ac:dyDescent="0.25">
      <c r="A27" s="588"/>
      <c r="B27" s="599"/>
      <c r="C27" s="587"/>
    </row>
    <row r="28" spans="1:3" s="589" customFormat="1" x14ac:dyDescent="0.25">
      <c r="A28" s="601"/>
      <c r="B28" s="602" t="s">
        <v>1539</v>
      </c>
    </row>
    <row r="29" spans="1:3" x14ac:dyDescent="0.25">
      <c r="A29" s="588"/>
      <c r="B29" s="599"/>
      <c r="C29" s="587"/>
    </row>
    <row r="30" spans="1:3" s="589" customFormat="1" x14ac:dyDescent="0.25">
      <c r="A30" s="601"/>
      <c r="B30" s="602" t="s">
        <v>1540</v>
      </c>
    </row>
    <row r="31" spans="1:3" x14ac:dyDescent="0.25">
      <c r="A31" s="588"/>
      <c r="B31" s="599"/>
      <c r="C31" s="587"/>
    </row>
    <row r="32" spans="1:3" s="589" customFormat="1" x14ac:dyDescent="0.25">
      <c r="A32" s="601"/>
      <c r="B32" s="602" t="s">
        <v>1541</v>
      </c>
    </row>
    <row r="33" spans="1:3" x14ac:dyDescent="0.25">
      <c r="A33" s="588"/>
      <c r="B33" s="599"/>
      <c r="C33" s="587"/>
    </row>
    <row r="34" spans="1:3" s="589" customFormat="1" x14ac:dyDescent="0.25">
      <c r="A34" s="601"/>
      <c r="B34" s="602" t="s">
        <v>1542</v>
      </c>
    </row>
    <row r="35" spans="1:3" x14ac:dyDescent="0.25">
      <c r="A35" s="588"/>
      <c r="B35" s="599"/>
      <c r="C35" s="587"/>
    </row>
    <row r="36" spans="1:3" s="589" customFormat="1" x14ac:dyDescent="0.25">
      <c r="A36" s="601"/>
      <c r="B36" s="602" t="s">
        <v>1543</v>
      </c>
    </row>
    <row r="37" spans="1:3" x14ac:dyDescent="0.25">
      <c r="A37" s="588"/>
      <c r="B37" s="599"/>
      <c r="C37" s="587"/>
    </row>
    <row r="38" spans="1:3" s="589" customFormat="1" x14ac:dyDescent="0.25">
      <c r="A38" s="601"/>
      <c r="B38" s="602" t="s">
        <v>1544</v>
      </c>
    </row>
    <row r="39" spans="1:3" x14ac:dyDescent="0.25">
      <c r="A39" s="588"/>
      <c r="B39" s="599"/>
      <c r="C39" s="587"/>
    </row>
    <row r="40" spans="1:3" s="589" customFormat="1" x14ac:dyDescent="0.25">
      <c r="A40" s="601"/>
      <c r="B40" s="602" t="s">
        <v>1545</v>
      </c>
    </row>
    <row r="41" spans="1:3" x14ac:dyDescent="0.25">
      <c r="A41" s="588"/>
      <c r="B41" s="599"/>
      <c r="C41" s="587"/>
    </row>
    <row r="42" spans="1:3" s="589" customFormat="1" x14ac:dyDescent="0.25">
      <c r="A42" s="601"/>
      <c r="B42" s="602" t="s">
        <v>1546</v>
      </c>
    </row>
    <row r="43" spans="1:3" x14ac:dyDescent="0.25">
      <c r="A43" s="588"/>
      <c r="B43" s="599"/>
      <c r="C43" s="587"/>
    </row>
    <row r="44" spans="1:3" x14ac:dyDescent="0.25">
      <c r="A44" s="588"/>
      <c r="B44" s="602" t="s">
        <v>1547</v>
      </c>
      <c r="C44" s="587"/>
    </row>
    <row r="45" spans="1:3" x14ac:dyDescent="0.25">
      <c r="A45" s="604"/>
      <c r="B45" s="605"/>
      <c r="C45" s="587"/>
    </row>
    <row r="46" spans="1:3" ht="13.5" thickBot="1" x14ac:dyDescent="0.3">
      <c r="A46" s="1792" t="s">
        <v>1548</v>
      </c>
      <c r="B46" s="1793"/>
      <c r="C46" s="587"/>
    </row>
    <row r="47" spans="1:3" x14ac:dyDescent="0.25">
      <c r="A47" s="588"/>
      <c r="B47" s="608"/>
      <c r="C47" s="609"/>
    </row>
    <row r="48" spans="1:3" x14ac:dyDescent="0.25">
      <c r="A48" s="588"/>
      <c r="B48" s="608"/>
      <c r="C48" s="609"/>
    </row>
    <row r="49" spans="1:3" x14ac:dyDescent="0.25">
      <c r="A49" s="588"/>
      <c r="B49" s="608"/>
      <c r="C49" s="609"/>
    </row>
    <row r="50" spans="1:3" x14ac:dyDescent="0.25">
      <c r="A50" s="588"/>
      <c r="B50" s="608"/>
      <c r="C50" s="609"/>
    </row>
    <row r="51" spans="1:3" x14ac:dyDescent="0.25">
      <c r="A51" s="588"/>
      <c r="B51" s="608"/>
      <c r="C51" s="609"/>
    </row>
    <row r="52" spans="1:3" x14ac:dyDescent="0.25">
      <c r="A52" s="588"/>
      <c r="B52" s="608"/>
      <c r="C52" s="609"/>
    </row>
    <row r="53" spans="1:3" x14ac:dyDescent="0.25">
      <c r="A53" s="588"/>
      <c r="B53" s="608"/>
      <c r="C53" s="609"/>
    </row>
    <row r="54" spans="1:3" x14ac:dyDescent="0.25">
      <c r="A54" s="588"/>
      <c r="B54" s="608"/>
      <c r="C54" s="609"/>
    </row>
    <row r="55" spans="1:3" hidden="1" x14ac:dyDescent="0.25">
      <c r="A55" s="588"/>
      <c r="B55" s="608"/>
      <c r="C55" s="609"/>
    </row>
    <row r="56" spans="1:3" ht="9" hidden="1" customHeight="1" thickBot="1" x14ac:dyDescent="0.3">
      <c r="A56" s="594"/>
      <c r="B56" s="610"/>
      <c r="C56" s="611"/>
    </row>
    <row r="58" spans="1:3" x14ac:dyDescent="0.25">
      <c r="C58" s="612"/>
    </row>
  </sheetData>
  <mergeCells count="4">
    <mergeCell ref="A46:B46"/>
    <mergeCell ref="A3:C3"/>
    <mergeCell ref="A5:C5"/>
    <mergeCell ref="A1:C1"/>
  </mergeCells>
  <pageMargins left="0.5" right="0.5" top="1" bottom="0.5" header="0.5" footer="0.5"/>
  <pageSetup paperSize="9" scale="90" orientation="portrait" r:id="rId1"/>
  <headerFooter alignWithMargins="0">
    <oddHeader>&amp;C&amp;"Arial,Bold"&amp;12BILL No. 3.10 COLLECTION SHEET</oddHeader>
    <oddFooter>&amp;C&amp;"Arial,Regular"Page &amp;P of &amp;N&amp;RCollection Sheet - Bill No. 3.10</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dimension ref="A1:G221"/>
  <sheetViews>
    <sheetView view="pageBreakPreview" topLeftCell="A29" zoomScaleSheetLayoutView="100" workbookViewId="0">
      <selection activeCell="F9" sqref="F9:F177"/>
    </sheetView>
  </sheetViews>
  <sheetFormatPr defaultColWidth="7.7265625" defaultRowHeight="13" x14ac:dyDescent="0.3"/>
  <cols>
    <col min="1" max="1" width="7.7265625" style="241" customWidth="1"/>
    <col min="2" max="2" width="51.54296875" style="241" customWidth="1"/>
    <col min="3" max="3" width="5.81640625" style="322" customWidth="1"/>
    <col min="4" max="4" width="10.26953125" style="323" bestFit="1" customWidth="1"/>
    <col min="5" max="5" width="15" style="994" customWidth="1"/>
    <col min="6" max="6" width="17.1796875" style="1054" customWidth="1"/>
    <col min="7" max="7" width="3.81640625" style="241" hidden="1" customWidth="1"/>
    <col min="8" max="255" width="8" style="241" customWidth="1"/>
    <col min="256" max="16384" width="7.7265625" style="241"/>
  </cols>
  <sheetData>
    <row r="1" spans="1:7" x14ac:dyDescent="0.3">
      <c r="A1" s="1938" t="str">
        <f>'Admin Building'!A1:F1</f>
        <v>TETU-AGUTHI WATER SUPPLY PROJECT</v>
      </c>
      <c r="B1" s="1939"/>
      <c r="C1" s="1939"/>
      <c r="D1" s="1939"/>
      <c r="E1" s="1939"/>
      <c r="F1" s="1940"/>
      <c r="G1" s="881"/>
    </row>
    <row r="2" spans="1:7" x14ac:dyDescent="0.3">
      <c r="A2" s="882"/>
      <c r="B2" s="617"/>
      <c r="C2" s="617"/>
      <c r="D2" s="590"/>
      <c r="E2" s="884"/>
      <c r="F2" s="1049"/>
      <c r="G2" s="881"/>
    </row>
    <row r="3" spans="1:7" x14ac:dyDescent="0.3">
      <c r="A3" s="1797" t="s">
        <v>2304</v>
      </c>
      <c r="B3" s="1798"/>
      <c r="C3" s="1798"/>
      <c r="D3" s="1798"/>
      <c r="E3" s="1798"/>
      <c r="F3" s="1799"/>
      <c r="G3" s="881"/>
    </row>
    <row r="4" spans="1:7" x14ac:dyDescent="0.3">
      <c r="A4" s="882"/>
      <c r="B4" s="885"/>
      <c r="C4" s="883"/>
      <c r="D4" s="883"/>
      <c r="E4" s="883"/>
      <c r="F4" s="1048"/>
      <c r="G4" s="881"/>
    </row>
    <row r="5" spans="1:7" x14ac:dyDescent="0.3">
      <c r="A5" s="1941" t="s">
        <v>2137</v>
      </c>
      <c r="B5" s="1942"/>
      <c r="C5" s="1942"/>
      <c r="D5" s="1942"/>
      <c r="E5" s="1942"/>
      <c r="F5" s="1943"/>
      <c r="G5" s="881"/>
    </row>
    <row r="6" spans="1:7" ht="13.5" thickBot="1" x14ac:dyDescent="0.35">
      <c r="A6" s="886"/>
      <c r="B6" s="887"/>
      <c r="C6" s="888"/>
      <c r="D6" s="888"/>
      <c r="E6" s="888"/>
      <c r="F6" s="1050"/>
      <c r="G6" s="881"/>
    </row>
    <row r="7" spans="1:7" x14ac:dyDescent="0.3">
      <c r="A7" s="889" t="s">
        <v>0</v>
      </c>
      <c r="B7" s="890" t="s">
        <v>1</v>
      </c>
      <c r="C7" s="890" t="s">
        <v>2</v>
      </c>
      <c r="D7" s="891" t="s">
        <v>3</v>
      </c>
      <c r="E7" s="892" t="s">
        <v>4</v>
      </c>
      <c r="F7" s="1051" t="s">
        <v>5</v>
      </c>
      <c r="G7" s="240"/>
    </row>
    <row r="8" spans="1:7" ht="13.5" thickBot="1" x14ac:dyDescent="0.35">
      <c r="A8" s="893" t="s">
        <v>6</v>
      </c>
      <c r="B8" s="894"/>
      <c r="C8" s="895"/>
      <c r="D8" s="896"/>
      <c r="E8" s="897" t="s">
        <v>28</v>
      </c>
      <c r="F8" s="1052" t="s">
        <v>29</v>
      </c>
      <c r="G8" s="242" t="s">
        <v>364</v>
      </c>
    </row>
    <row r="9" spans="1:7" x14ac:dyDescent="0.3">
      <c r="A9" s="898"/>
      <c r="B9" s="899"/>
      <c r="C9" s="900"/>
      <c r="D9" s="901"/>
      <c r="E9" s="902"/>
      <c r="F9" s="249"/>
    </row>
    <row r="10" spans="1:7" s="909" customFormat="1" x14ac:dyDescent="0.3">
      <c r="A10" s="903">
        <v>1</v>
      </c>
      <c r="B10" s="904" t="s">
        <v>1047</v>
      </c>
      <c r="C10" s="905"/>
      <c r="D10" s="906"/>
      <c r="E10" s="907"/>
      <c r="F10" s="908"/>
    </row>
    <row r="11" spans="1:7" s="909" customFormat="1" x14ac:dyDescent="0.3">
      <c r="A11" s="910"/>
      <c r="B11" s="911"/>
      <c r="C11" s="905"/>
      <c r="D11" s="906"/>
      <c r="E11" s="907"/>
      <c r="F11" s="908"/>
    </row>
    <row r="12" spans="1:7" s="909" customFormat="1" ht="39" x14ac:dyDescent="0.3">
      <c r="A12" s="910"/>
      <c r="B12" s="912" t="s">
        <v>1825</v>
      </c>
      <c r="C12" s="905"/>
      <c r="D12" s="906"/>
      <c r="E12" s="907"/>
      <c r="F12" s="908"/>
    </row>
    <row r="13" spans="1:7" s="909" customFormat="1" x14ac:dyDescent="0.3">
      <c r="A13" s="910"/>
      <c r="B13" s="911"/>
      <c r="C13" s="905"/>
      <c r="D13" s="906"/>
      <c r="E13" s="907"/>
      <c r="F13" s="908"/>
    </row>
    <row r="14" spans="1:7" s="909" customFormat="1" x14ac:dyDescent="0.3">
      <c r="A14" s="910"/>
      <c r="B14" s="913" t="s">
        <v>1826</v>
      </c>
      <c r="C14" s="905"/>
      <c r="D14" s="906"/>
      <c r="E14" s="907"/>
      <c r="F14" s="908"/>
    </row>
    <row r="15" spans="1:7" s="909" customFormat="1" ht="26" x14ac:dyDescent="0.3">
      <c r="A15" s="910"/>
      <c r="B15" s="914" t="s">
        <v>2276</v>
      </c>
      <c r="C15" s="905"/>
      <c r="D15" s="906" t="s">
        <v>293</v>
      </c>
      <c r="E15" s="907"/>
      <c r="F15" s="908"/>
    </row>
    <row r="16" spans="1:7" s="909" customFormat="1" x14ac:dyDescent="0.3">
      <c r="A16" s="910"/>
      <c r="B16" s="911"/>
      <c r="C16" s="905"/>
      <c r="D16" s="906"/>
      <c r="E16" s="907"/>
      <c r="F16" s="908"/>
    </row>
    <row r="17" spans="1:6" ht="25" x14ac:dyDescent="0.3">
      <c r="A17" s="915">
        <v>1.1000000000000001</v>
      </c>
      <c r="B17" s="916" t="s">
        <v>1827</v>
      </c>
      <c r="C17" s="917" t="s">
        <v>1828</v>
      </c>
      <c r="D17" s="918">
        <v>1.25</v>
      </c>
      <c r="E17" s="919"/>
      <c r="F17" s="920"/>
    </row>
    <row r="18" spans="1:6" s="909" customFormat="1" x14ac:dyDescent="0.3">
      <c r="A18" s="910"/>
      <c r="B18" s="911"/>
      <c r="C18" s="905"/>
      <c r="D18" s="906"/>
      <c r="E18" s="907"/>
      <c r="F18" s="908"/>
    </row>
    <row r="19" spans="1:6" ht="50" x14ac:dyDescent="0.3">
      <c r="A19" s="915">
        <v>1.1000000000000001</v>
      </c>
      <c r="B19" s="921" t="s">
        <v>2277</v>
      </c>
      <c r="C19" s="1296" t="s">
        <v>1044</v>
      </c>
      <c r="D19" s="918"/>
      <c r="E19" s="919"/>
      <c r="F19" s="920"/>
    </row>
    <row r="20" spans="1:6" s="909" customFormat="1" x14ac:dyDescent="0.3">
      <c r="A20" s="910"/>
      <c r="B20" s="911"/>
      <c r="C20" s="905"/>
      <c r="D20" s="906"/>
      <c r="E20" s="907"/>
      <c r="F20" s="908"/>
    </row>
    <row r="21" spans="1:6" ht="25" x14ac:dyDescent="0.3">
      <c r="A21" s="915">
        <v>1.3</v>
      </c>
      <c r="B21" s="916" t="s">
        <v>1829</v>
      </c>
      <c r="C21" s="917" t="s">
        <v>12</v>
      </c>
      <c r="D21" s="922" t="s">
        <v>224</v>
      </c>
      <c r="E21" s="923"/>
      <c r="F21" s="920"/>
    </row>
    <row r="22" spans="1:6" s="909" customFormat="1" x14ac:dyDescent="0.3">
      <c r="A22" s="910"/>
      <c r="B22" s="911"/>
      <c r="C22" s="905"/>
      <c r="D22" s="906"/>
      <c r="E22" s="907"/>
      <c r="F22" s="908"/>
    </row>
    <row r="23" spans="1:6" x14ac:dyDescent="0.3">
      <c r="A23" s="915"/>
      <c r="B23" s="924" t="s">
        <v>1048</v>
      </c>
      <c r="C23" s="917"/>
      <c r="D23" s="925"/>
      <c r="E23" s="923"/>
      <c r="F23" s="920"/>
    </row>
    <row r="24" spans="1:6" s="909" customFormat="1" x14ac:dyDescent="0.3">
      <c r="A24" s="910"/>
      <c r="B24" s="911"/>
      <c r="C24" s="905"/>
      <c r="D24" s="906"/>
      <c r="E24" s="907"/>
      <c r="F24" s="908"/>
    </row>
    <row r="25" spans="1:6" ht="50" x14ac:dyDescent="0.3">
      <c r="A25" s="915">
        <v>1.4</v>
      </c>
      <c r="B25" s="916" t="s">
        <v>1830</v>
      </c>
      <c r="C25" s="917" t="s">
        <v>15</v>
      </c>
      <c r="D25" s="926">
        <v>5000</v>
      </c>
      <c r="E25" s="919"/>
      <c r="F25" s="920"/>
    </row>
    <row r="26" spans="1:6" s="909" customFormat="1" x14ac:dyDescent="0.3">
      <c r="A26" s="910"/>
      <c r="B26" s="911"/>
      <c r="C26" s="905"/>
      <c r="D26" s="906"/>
      <c r="E26" s="907"/>
      <c r="F26" s="908"/>
    </row>
    <row r="27" spans="1:6" x14ac:dyDescent="0.3">
      <c r="A27" s="915"/>
      <c r="B27" s="924" t="s">
        <v>1049</v>
      </c>
      <c r="C27" s="917"/>
      <c r="D27" s="922"/>
      <c r="E27" s="919"/>
      <c r="F27" s="920"/>
    </row>
    <row r="28" spans="1:6" s="909" customFormat="1" x14ac:dyDescent="0.3">
      <c r="A28" s="910"/>
      <c r="B28" s="911"/>
      <c r="C28" s="905"/>
      <c r="D28" s="906"/>
      <c r="E28" s="907"/>
      <c r="F28" s="908"/>
    </row>
    <row r="29" spans="1:6" ht="62.5" x14ac:dyDescent="0.3">
      <c r="A29" s="915">
        <v>1.5</v>
      </c>
      <c r="B29" s="921" t="s">
        <v>2278</v>
      </c>
      <c r="C29" s="917" t="s">
        <v>14</v>
      </c>
      <c r="D29" s="922" t="s">
        <v>1831</v>
      </c>
      <c r="E29" s="919"/>
      <c r="F29" s="920"/>
    </row>
    <row r="30" spans="1:6" s="909" customFormat="1" x14ac:dyDescent="0.3">
      <c r="A30" s="910"/>
      <c r="B30" s="911"/>
      <c r="C30" s="905"/>
      <c r="D30" s="906"/>
      <c r="E30" s="907"/>
      <c r="F30" s="908"/>
    </row>
    <row r="31" spans="1:6" ht="25" x14ac:dyDescent="0.3">
      <c r="A31" s="915">
        <v>1.6</v>
      </c>
      <c r="B31" s="585" t="s">
        <v>1832</v>
      </c>
      <c r="C31" s="584" t="s">
        <v>14</v>
      </c>
      <c r="D31" s="922" t="s">
        <v>1833</v>
      </c>
      <c r="E31" s="919"/>
      <c r="F31" s="920"/>
    </row>
    <row r="32" spans="1:6" s="909" customFormat="1" x14ac:dyDescent="0.3">
      <c r="A32" s="910"/>
      <c r="B32" s="911"/>
      <c r="C32" s="905"/>
      <c r="D32" s="927"/>
      <c r="E32" s="907"/>
      <c r="F32" s="908"/>
    </row>
    <row r="33" spans="1:6" ht="75.5" x14ac:dyDescent="0.3">
      <c r="A33" s="915">
        <v>1.7</v>
      </c>
      <c r="B33" s="928" t="s">
        <v>1834</v>
      </c>
      <c r="C33" s="917" t="s">
        <v>14</v>
      </c>
      <c r="D33" s="922" t="s">
        <v>1835</v>
      </c>
      <c r="E33" s="919"/>
      <c r="F33" s="920"/>
    </row>
    <row r="34" spans="1:6" s="909" customFormat="1" x14ac:dyDescent="0.3">
      <c r="A34" s="910"/>
      <c r="B34" s="911"/>
      <c r="C34" s="905"/>
      <c r="D34" s="906"/>
      <c r="E34" s="907"/>
      <c r="F34" s="908"/>
    </row>
    <row r="35" spans="1:6" ht="25" x14ac:dyDescent="0.3">
      <c r="A35" s="915">
        <v>1.8</v>
      </c>
      <c r="B35" s="929" t="s">
        <v>1836</v>
      </c>
      <c r="C35" s="917" t="s">
        <v>14</v>
      </c>
      <c r="D35" s="922" t="s">
        <v>1837</v>
      </c>
      <c r="E35" s="919"/>
      <c r="F35" s="920"/>
    </row>
    <row r="36" spans="1:6" s="909" customFormat="1" x14ac:dyDescent="0.3">
      <c r="A36" s="910"/>
      <c r="B36" s="911"/>
      <c r="C36" s="905"/>
      <c r="D36" s="906"/>
      <c r="E36" s="919"/>
      <c r="F36" s="908"/>
    </row>
    <row r="37" spans="1:6" ht="25" x14ac:dyDescent="0.3">
      <c r="A37" s="915">
        <v>1.9</v>
      </c>
      <c r="B37" s="929" t="s">
        <v>1838</v>
      </c>
      <c r="C37" s="917" t="s">
        <v>14</v>
      </c>
      <c r="D37" s="922" t="s">
        <v>1839</v>
      </c>
      <c r="E37" s="919"/>
      <c r="F37" s="920"/>
    </row>
    <row r="38" spans="1:6" s="909" customFormat="1" ht="13.5" thickBot="1" x14ac:dyDescent="0.35">
      <c r="A38" s="1932" t="s">
        <v>272</v>
      </c>
      <c r="B38" s="1933"/>
      <c r="C38" s="1933"/>
      <c r="D38" s="1933"/>
      <c r="E38" s="1934"/>
      <c r="F38" s="908"/>
    </row>
    <row r="39" spans="1:6" ht="25" x14ac:dyDescent="0.3">
      <c r="A39" s="930">
        <v>1.1000000000000001</v>
      </c>
      <c r="B39" s="929" t="s">
        <v>1840</v>
      </c>
      <c r="C39" s="917" t="s">
        <v>14</v>
      </c>
      <c r="D39" s="922" t="s">
        <v>1841</v>
      </c>
      <c r="E39" s="919"/>
      <c r="F39" s="920"/>
    </row>
    <row r="40" spans="1:6" s="909" customFormat="1" x14ac:dyDescent="0.3">
      <c r="A40" s="910"/>
      <c r="B40" s="911"/>
      <c r="C40" s="905"/>
      <c r="D40" s="906"/>
      <c r="E40" s="907"/>
      <c r="F40" s="908"/>
    </row>
    <row r="41" spans="1:6" s="909" customFormat="1" ht="25.5" x14ac:dyDescent="0.3">
      <c r="A41" s="930">
        <v>1.1100000000000001</v>
      </c>
      <c r="B41" s="928" t="s">
        <v>1842</v>
      </c>
      <c r="C41" s="917" t="s">
        <v>14</v>
      </c>
      <c r="D41" s="931" t="s">
        <v>1843</v>
      </c>
      <c r="E41" s="919"/>
      <c r="F41" s="908"/>
    </row>
    <row r="42" spans="1:6" x14ac:dyDescent="0.3">
      <c r="A42" s="932"/>
      <c r="B42" s="933"/>
      <c r="C42" s="934"/>
      <c r="D42" s="935"/>
      <c r="E42" s="936"/>
      <c r="F42" s="241"/>
    </row>
    <row r="43" spans="1:6" ht="25" x14ac:dyDescent="0.3">
      <c r="A43" s="930">
        <v>1.1200000000000001</v>
      </c>
      <c r="B43" s="929" t="s">
        <v>1844</v>
      </c>
      <c r="C43" s="917" t="s">
        <v>15</v>
      </c>
      <c r="D43" s="931" t="s">
        <v>1845</v>
      </c>
      <c r="E43" s="919"/>
      <c r="F43" s="920"/>
    </row>
    <row r="44" spans="1:6" x14ac:dyDescent="0.3">
      <c r="A44" s="932"/>
      <c r="B44" s="933"/>
      <c r="C44" s="934"/>
      <c r="D44" s="935"/>
      <c r="E44" s="936"/>
      <c r="F44" s="241"/>
    </row>
    <row r="45" spans="1:6" ht="25" x14ac:dyDescent="0.3">
      <c r="A45" s="937">
        <v>1.1299999999999999</v>
      </c>
      <c r="B45" s="938" t="s">
        <v>1846</v>
      </c>
      <c r="C45" s="939" t="s">
        <v>15</v>
      </c>
      <c r="D45" s="940" t="s">
        <v>1845</v>
      </c>
      <c r="E45" s="941"/>
      <c r="F45" s="920"/>
    </row>
    <row r="46" spans="1:6" s="909" customFormat="1" x14ac:dyDescent="0.3">
      <c r="A46" s="910"/>
      <c r="B46" s="911"/>
      <c r="C46" s="905"/>
      <c r="D46" s="906"/>
      <c r="E46" s="907"/>
      <c r="F46" s="908"/>
    </row>
    <row r="47" spans="1:6" x14ac:dyDescent="0.3">
      <c r="A47" s="942">
        <v>2</v>
      </c>
      <c r="B47" s="943" t="s">
        <v>1847</v>
      </c>
      <c r="C47" s="944"/>
      <c r="D47" s="945"/>
      <c r="E47" s="946"/>
      <c r="F47" s="920"/>
    </row>
    <row r="48" spans="1:6" s="909" customFormat="1" x14ac:dyDescent="0.3">
      <c r="A48" s="910"/>
      <c r="B48" s="911"/>
      <c r="C48" s="905"/>
      <c r="D48" s="906"/>
      <c r="E48" s="907"/>
      <c r="F48" s="908"/>
    </row>
    <row r="49" spans="1:6" x14ac:dyDescent="0.3">
      <c r="A49" s="915"/>
      <c r="B49" s="924" t="s">
        <v>1848</v>
      </c>
      <c r="C49" s="917"/>
      <c r="D49" s="922"/>
      <c r="E49" s="919"/>
      <c r="F49" s="920"/>
    </row>
    <row r="50" spans="1:6" s="909" customFormat="1" x14ac:dyDescent="0.3">
      <c r="A50" s="910"/>
      <c r="B50" s="911"/>
      <c r="C50" s="905"/>
      <c r="D50" s="906"/>
      <c r="E50" s="907"/>
      <c r="F50" s="908"/>
    </row>
    <row r="51" spans="1:6" ht="50" x14ac:dyDescent="0.3">
      <c r="A51" s="915">
        <v>2.1</v>
      </c>
      <c r="B51" s="916" t="s">
        <v>1849</v>
      </c>
      <c r="C51" s="917" t="s">
        <v>21</v>
      </c>
      <c r="D51" s="922" t="s">
        <v>1850</v>
      </c>
      <c r="E51" s="919"/>
      <c r="F51" s="920"/>
    </row>
    <row r="52" spans="1:6" s="909" customFormat="1" x14ac:dyDescent="0.3">
      <c r="A52" s="910"/>
      <c r="B52" s="911"/>
      <c r="C52" s="905"/>
      <c r="D52" s="906"/>
      <c r="E52" s="907"/>
      <c r="F52" s="908"/>
    </row>
    <row r="53" spans="1:6" s="953" customFormat="1" x14ac:dyDescent="0.25">
      <c r="A53" s="947">
        <v>2.2000000000000002</v>
      </c>
      <c r="B53" s="948" t="s">
        <v>1851</v>
      </c>
      <c r="C53" s="949" t="s">
        <v>21</v>
      </c>
      <c r="D53" s="950" t="s">
        <v>1841</v>
      </c>
      <c r="E53" s="951"/>
      <c r="F53" s="952"/>
    </row>
    <row r="54" spans="1:6" s="909" customFormat="1" x14ac:dyDescent="0.3">
      <c r="A54" s="910"/>
      <c r="B54" s="911"/>
      <c r="C54" s="905"/>
      <c r="D54" s="906"/>
      <c r="E54" s="907"/>
      <c r="F54" s="908"/>
    </row>
    <row r="55" spans="1:6" ht="50" x14ac:dyDescent="0.3">
      <c r="A55" s="915">
        <v>2.2999999999999998</v>
      </c>
      <c r="B55" s="916" t="s">
        <v>1852</v>
      </c>
      <c r="C55" s="917" t="s">
        <v>21</v>
      </c>
      <c r="D55" s="922" t="s">
        <v>1853</v>
      </c>
      <c r="E55" s="919"/>
      <c r="F55" s="920"/>
    </row>
    <row r="56" spans="1:6" s="909" customFormat="1" x14ac:dyDescent="0.3">
      <c r="A56" s="910"/>
      <c r="B56" s="911"/>
      <c r="C56" s="905"/>
      <c r="D56" s="906"/>
      <c r="E56" s="907"/>
      <c r="F56" s="908"/>
    </row>
    <row r="57" spans="1:6" s="953" customFormat="1" x14ac:dyDescent="0.25">
      <c r="A57" s="947">
        <v>2.4</v>
      </c>
      <c r="B57" s="948" t="s">
        <v>1854</v>
      </c>
      <c r="C57" s="949" t="s">
        <v>21</v>
      </c>
      <c r="D57" s="950" t="s">
        <v>1855</v>
      </c>
      <c r="E57" s="951"/>
      <c r="F57" s="952"/>
    </row>
    <row r="58" spans="1:6" s="909" customFormat="1" x14ac:dyDescent="0.3">
      <c r="A58" s="910"/>
      <c r="B58" s="911"/>
      <c r="C58" s="905"/>
      <c r="D58" s="906"/>
      <c r="E58" s="907"/>
      <c r="F58" s="908"/>
    </row>
    <row r="59" spans="1:6" x14ac:dyDescent="0.3">
      <c r="A59" s="915"/>
      <c r="B59" s="904" t="s">
        <v>1856</v>
      </c>
      <c r="C59" s="917"/>
      <c r="D59" s="922"/>
      <c r="E59" s="919"/>
      <c r="F59" s="920"/>
    </row>
    <row r="60" spans="1:6" x14ac:dyDescent="0.3">
      <c r="A60" s="915"/>
      <c r="B60" s="954" t="s">
        <v>1857</v>
      </c>
      <c r="C60" s="917"/>
      <c r="D60" s="922"/>
      <c r="E60" s="919"/>
      <c r="F60" s="920"/>
    </row>
    <row r="61" spans="1:6" s="909" customFormat="1" x14ac:dyDescent="0.3">
      <c r="A61" s="910"/>
      <c r="B61" s="911"/>
      <c r="C61" s="905"/>
      <c r="D61" s="906"/>
      <c r="E61" s="907"/>
      <c r="F61" s="908"/>
    </row>
    <row r="62" spans="1:6" ht="25" x14ac:dyDescent="0.3">
      <c r="A62" s="915">
        <v>2.5</v>
      </c>
      <c r="B62" s="955" t="s">
        <v>1858</v>
      </c>
      <c r="C62" s="917" t="s">
        <v>390</v>
      </c>
      <c r="D62" s="956" t="s">
        <v>1859</v>
      </c>
      <c r="E62" s="919"/>
      <c r="F62" s="920"/>
    </row>
    <row r="63" spans="1:6" s="909" customFormat="1" x14ac:dyDescent="0.3">
      <c r="A63" s="910"/>
      <c r="B63" s="911"/>
      <c r="C63" s="905"/>
      <c r="D63" s="906"/>
      <c r="E63" s="907"/>
      <c r="F63" s="908"/>
    </row>
    <row r="64" spans="1:6" ht="25" x14ac:dyDescent="0.3">
      <c r="A64" s="915">
        <v>2.6</v>
      </c>
      <c r="B64" s="916" t="s">
        <v>1860</v>
      </c>
      <c r="C64" s="917" t="s">
        <v>15</v>
      </c>
      <c r="D64" s="931" t="s">
        <v>1859</v>
      </c>
      <c r="E64" s="919"/>
      <c r="F64" s="920"/>
    </row>
    <row r="65" spans="1:6" s="909" customFormat="1" x14ac:dyDescent="0.3">
      <c r="A65" s="910"/>
      <c r="B65" s="911"/>
      <c r="C65" s="905"/>
      <c r="D65" s="906"/>
      <c r="E65" s="907"/>
      <c r="F65" s="908"/>
    </row>
    <row r="66" spans="1:6" ht="25.5" x14ac:dyDescent="0.3">
      <c r="A66" s="915">
        <v>2.7</v>
      </c>
      <c r="B66" s="928" t="s">
        <v>1861</v>
      </c>
      <c r="C66" s="917" t="s">
        <v>15</v>
      </c>
      <c r="D66" s="931" t="s">
        <v>1859</v>
      </c>
      <c r="E66" s="919"/>
      <c r="F66" s="920"/>
    </row>
    <row r="67" spans="1:6" x14ac:dyDescent="0.3">
      <c r="A67" s="915"/>
      <c r="B67" s="928"/>
      <c r="C67" s="917"/>
      <c r="D67" s="922"/>
      <c r="E67" s="919"/>
      <c r="F67" s="920"/>
    </row>
    <row r="68" spans="1:6" ht="25" x14ac:dyDescent="0.3">
      <c r="A68" s="930"/>
      <c r="B68" s="924" t="s">
        <v>1862</v>
      </c>
      <c r="C68" s="917"/>
      <c r="D68" s="922"/>
      <c r="E68" s="919"/>
      <c r="F68" s="920"/>
    </row>
    <row r="69" spans="1:6" s="909" customFormat="1" x14ac:dyDescent="0.3">
      <c r="A69" s="910"/>
      <c r="B69" s="911"/>
      <c r="C69" s="905"/>
      <c r="D69" s="906"/>
      <c r="E69" s="907"/>
      <c r="F69" s="908"/>
    </row>
    <row r="70" spans="1:6" ht="39.5" x14ac:dyDescent="0.3">
      <c r="A70" s="957">
        <v>2.8</v>
      </c>
      <c r="B70" s="948" t="s">
        <v>1863</v>
      </c>
      <c r="C70" s="917" t="s">
        <v>15</v>
      </c>
      <c r="D70" s="931" t="s">
        <v>1859</v>
      </c>
      <c r="E70" s="919"/>
      <c r="F70" s="920"/>
    </row>
    <row r="71" spans="1:6" s="909" customFormat="1" x14ac:dyDescent="0.3">
      <c r="A71" s="910"/>
      <c r="B71" s="911"/>
      <c r="C71" s="905"/>
      <c r="D71" s="906"/>
      <c r="E71" s="907"/>
      <c r="F71" s="908"/>
    </row>
    <row r="72" spans="1:6" x14ac:dyDescent="0.3">
      <c r="A72" s="957"/>
      <c r="B72" s="924" t="s">
        <v>1050</v>
      </c>
      <c r="C72" s="917"/>
      <c r="D72" s="922"/>
      <c r="E72" s="919"/>
      <c r="F72" s="920"/>
    </row>
    <row r="73" spans="1:6" ht="37.5" x14ac:dyDescent="0.3">
      <c r="A73" s="957">
        <v>2.9</v>
      </c>
      <c r="B73" s="916" t="s">
        <v>1864</v>
      </c>
      <c r="C73" s="917" t="s">
        <v>15</v>
      </c>
      <c r="D73" s="922" t="s">
        <v>1843</v>
      </c>
      <c r="E73" s="919"/>
      <c r="F73" s="920"/>
    </row>
    <row r="74" spans="1:6" s="959" customFormat="1" ht="13.5" thickBot="1" x14ac:dyDescent="0.35">
      <c r="A74" s="1935" t="s">
        <v>272</v>
      </c>
      <c r="B74" s="1936"/>
      <c r="C74" s="1936"/>
      <c r="D74" s="1936"/>
      <c r="E74" s="1937"/>
      <c r="F74" s="958"/>
    </row>
    <row r="75" spans="1:6" ht="63" x14ac:dyDescent="0.3">
      <c r="A75" s="930">
        <v>2.1</v>
      </c>
      <c r="B75" s="928" t="s">
        <v>1865</v>
      </c>
      <c r="C75" s="917" t="s">
        <v>15</v>
      </c>
      <c r="D75" s="922" t="s">
        <v>1843</v>
      </c>
      <c r="E75" s="919"/>
      <c r="F75" s="920"/>
    </row>
    <row r="76" spans="1:6" x14ac:dyDescent="0.3">
      <c r="A76" s="915"/>
      <c r="B76" s="928"/>
      <c r="C76" s="917"/>
      <c r="D76" s="922"/>
      <c r="E76" s="919"/>
      <c r="F76" s="920"/>
    </row>
    <row r="77" spans="1:6" ht="25" x14ac:dyDescent="0.3">
      <c r="A77" s="937">
        <v>2.11</v>
      </c>
      <c r="B77" s="960" t="s">
        <v>1866</v>
      </c>
      <c r="C77" s="939" t="s">
        <v>15</v>
      </c>
      <c r="D77" s="961" t="s">
        <v>1843</v>
      </c>
      <c r="E77" s="941"/>
      <c r="F77" s="962"/>
    </row>
    <row r="78" spans="1:6" s="963" customFormat="1" x14ac:dyDescent="0.3">
      <c r="A78" s="932"/>
      <c r="B78" s="933"/>
      <c r="C78" s="934"/>
      <c r="D78" s="935"/>
      <c r="E78" s="936"/>
    </row>
    <row r="79" spans="1:6" x14ac:dyDescent="0.3">
      <c r="A79" s="964"/>
      <c r="B79" s="965" t="s">
        <v>1867</v>
      </c>
      <c r="C79" s="966"/>
      <c r="D79" s="945"/>
      <c r="E79" s="946"/>
      <c r="F79" s="967"/>
    </row>
    <row r="80" spans="1:6" s="909" customFormat="1" x14ac:dyDescent="0.3">
      <c r="A80" s="910"/>
      <c r="B80" s="911"/>
      <c r="C80" s="905"/>
      <c r="D80" s="906"/>
      <c r="E80" s="907"/>
      <c r="F80" s="908"/>
    </row>
    <row r="81" spans="1:6" ht="37.5" x14ac:dyDescent="0.3">
      <c r="A81" s="930">
        <v>2.11</v>
      </c>
      <c r="B81" s="948" t="s">
        <v>1868</v>
      </c>
      <c r="C81" s="917" t="s">
        <v>21</v>
      </c>
      <c r="D81" s="922" t="s">
        <v>1869</v>
      </c>
      <c r="E81" s="919"/>
      <c r="F81" s="920"/>
    </row>
    <row r="82" spans="1:6" s="909" customFormat="1" x14ac:dyDescent="0.3">
      <c r="A82" s="910"/>
      <c r="B82" s="911"/>
      <c r="C82" s="905"/>
      <c r="D82" s="906"/>
      <c r="E82" s="907"/>
      <c r="F82" s="908"/>
    </row>
    <row r="83" spans="1:6" x14ac:dyDescent="0.3">
      <c r="A83" s="968"/>
      <c r="B83" s="969" t="s">
        <v>1051</v>
      </c>
      <c r="C83" s="966"/>
      <c r="D83" s="945"/>
      <c r="E83" s="946"/>
      <c r="F83" s="920"/>
    </row>
    <row r="84" spans="1:6" x14ac:dyDescent="0.3">
      <c r="A84" s="957"/>
      <c r="B84" s="916" t="s">
        <v>1052</v>
      </c>
      <c r="C84" s="917"/>
      <c r="D84" s="922"/>
      <c r="E84" s="919"/>
      <c r="F84" s="920"/>
    </row>
    <row r="85" spans="1:6" s="909" customFormat="1" x14ac:dyDescent="0.3">
      <c r="A85" s="910"/>
      <c r="B85" s="911"/>
      <c r="C85" s="905"/>
      <c r="D85" s="906"/>
      <c r="E85" s="907"/>
      <c r="F85" s="908"/>
    </row>
    <row r="86" spans="1:6" s="953" customFormat="1" ht="14.5" x14ac:dyDescent="0.25">
      <c r="A86" s="970">
        <v>2.12</v>
      </c>
      <c r="B86" s="948" t="s">
        <v>1870</v>
      </c>
      <c r="C86" s="949" t="s">
        <v>15</v>
      </c>
      <c r="D86" s="950" t="s">
        <v>1871</v>
      </c>
      <c r="E86" s="951"/>
      <c r="F86" s="952"/>
    </row>
    <row r="87" spans="1:6" s="909" customFormat="1" x14ac:dyDescent="0.3">
      <c r="A87" s="910"/>
      <c r="B87" s="911"/>
      <c r="C87" s="905"/>
      <c r="D87" s="906"/>
      <c r="E87" s="951"/>
      <c r="F87" s="908"/>
    </row>
    <row r="88" spans="1:6" s="953" customFormat="1" ht="14.5" x14ac:dyDescent="0.25">
      <c r="A88" s="947">
        <v>2.13</v>
      </c>
      <c r="B88" s="948" t="s">
        <v>1872</v>
      </c>
      <c r="C88" s="949" t="s">
        <v>15</v>
      </c>
      <c r="D88" s="950" t="s">
        <v>1871</v>
      </c>
      <c r="E88" s="951"/>
      <c r="F88" s="952"/>
    </row>
    <row r="89" spans="1:6" s="971" customFormat="1" x14ac:dyDescent="0.3">
      <c r="A89" s="910"/>
      <c r="B89" s="911"/>
      <c r="C89" s="905"/>
      <c r="D89" s="906"/>
      <c r="E89" s="951"/>
      <c r="F89" s="908"/>
    </row>
    <row r="90" spans="1:6" ht="25" x14ac:dyDescent="0.3">
      <c r="A90" s="972">
        <v>2.14</v>
      </c>
      <c r="B90" s="973" t="s">
        <v>1053</v>
      </c>
      <c r="C90" s="966" t="s">
        <v>15</v>
      </c>
      <c r="D90" s="945" t="s">
        <v>1871</v>
      </c>
      <c r="E90" s="951"/>
      <c r="F90" s="967"/>
    </row>
    <row r="91" spans="1:6" s="909" customFormat="1" x14ac:dyDescent="0.3">
      <c r="A91" s="910"/>
      <c r="B91" s="911"/>
      <c r="C91" s="905"/>
      <c r="D91" s="906"/>
      <c r="E91" s="907"/>
      <c r="F91" s="908"/>
    </row>
    <row r="92" spans="1:6" s="909" customFormat="1" x14ac:dyDescent="0.3">
      <c r="A92" s="910">
        <v>3</v>
      </c>
      <c r="B92" s="911" t="s">
        <v>1054</v>
      </c>
      <c r="C92" s="905"/>
      <c r="D92" s="922"/>
      <c r="E92" s="919"/>
      <c r="F92" s="908"/>
    </row>
    <row r="93" spans="1:6" s="909" customFormat="1" x14ac:dyDescent="0.3">
      <c r="A93" s="910"/>
      <c r="B93" s="911"/>
      <c r="C93" s="905"/>
      <c r="D93" s="906"/>
      <c r="E93" s="907"/>
      <c r="F93" s="908"/>
    </row>
    <row r="94" spans="1:6" ht="50" x14ac:dyDescent="0.3">
      <c r="A94" s="915">
        <v>3.1</v>
      </c>
      <c r="B94" s="1277" t="s">
        <v>2077</v>
      </c>
      <c r="C94" s="917" t="s">
        <v>21</v>
      </c>
      <c r="D94" s="922" t="s">
        <v>1873</v>
      </c>
      <c r="E94" s="919"/>
      <c r="F94" s="920"/>
    </row>
    <row r="95" spans="1:6" s="909" customFormat="1" x14ac:dyDescent="0.3">
      <c r="A95" s="910"/>
      <c r="B95" s="911"/>
      <c r="C95" s="905"/>
      <c r="D95" s="906"/>
      <c r="E95" s="907"/>
      <c r="F95" s="908"/>
    </row>
    <row r="96" spans="1:6" ht="25" x14ac:dyDescent="0.3">
      <c r="A96" s="915">
        <v>3.2</v>
      </c>
      <c r="B96" s="1278" t="s">
        <v>2078</v>
      </c>
      <c r="C96" s="917" t="s">
        <v>12</v>
      </c>
      <c r="D96" s="922">
        <v>1</v>
      </c>
      <c r="E96" s="919"/>
      <c r="F96" s="920"/>
    </row>
    <row r="97" spans="1:6" s="909" customFormat="1" x14ac:dyDescent="0.3">
      <c r="A97" s="910"/>
      <c r="B97" s="911"/>
      <c r="C97" s="905"/>
      <c r="D97" s="906"/>
      <c r="E97" s="907"/>
      <c r="F97" s="908"/>
    </row>
    <row r="98" spans="1:6" x14ac:dyDescent="0.3">
      <c r="A98" s="915">
        <v>3.3</v>
      </c>
      <c r="B98" s="1279" t="s">
        <v>2079</v>
      </c>
      <c r="C98" s="917" t="s">
        <v>12</v>
      </c>
      <c r="D98" s="922">
        <v>1</v>
      </c>
      <c r="E98" s="919"/>
      <c r="F98" s="920"/>
    </row>
    <row r="99" spans="1:6" s="909" customFormat="1" x14ac:dyDescent="0.3">
      <c r="A99" s="910"/>
      <c r="B99" s="911"/>
      <c r="C99" s="905"/>
      <c r="D99" s="906"/>
      <c r="E99" s="907"/>
      <c r="F99" s="908"/>
    </row>
    <row r="100" spans="1:6" ht="25" x14ac:dyDescent="0.3">
      <c r="A100" s="915">
        <v>3.4</v>
      </c>
      <c r="B100" s="1279" t="s">
        <v>2080</v>
      </c>
      <c r="C100" s="917" t="s">
        <v>12</v>
      </c>
      <c r="D100" s="922">
        <v>1</v>
      </c>
      <c r="E100" s="919"/>
      <c r="F100" s="920"/>
    </row>
    <row r="101" spans="1:6" s="909" customFormat="1" x14ac:dyDescent="0.3">
      <c r="A101" s="910"/>
      <c r="B101" s="911"/>
      <c r="C101" s="905"/>
      <c r="D101" s="906"/>
      <c r="E101" s="907"/>
      <c r="F101" s="908"/>
    </row>
    <row r="102" spans="1:6" s="909" customFormat="1" x14ac:dyDescent="0.3">
      <c r="A102" s="910">
        <v>4</v>
      </c>
      <c r="B102" s="911" t="s">
        <v>1055</v>
      </c>
      <c r="C102" s="905"/>
      <c r="D102" s="976"/>
      <c r="E102" s="919"/>
      <c r="F102" s="908"/>
    </row>
    <row r="103" spans="1:6" s="909" customFormat="1" x14ac:dyDescent="0.3">
      <c r="A103" s="910"/>
      <c r="B103" s="911"/>
      <c r="C103" s="905"/>
      <c r="D103" s="906"/>
      <c r="E103" s="907"/>
      <c r="F103" s="908"/>
    </row>
    <row r="104" spans="1:6" s="909" customFormat="1" x14ac:dyDescent="0.3">
      <c r="A104" s="910"/>
      <c r="B104" s="911" t="s">
        <v>1874</v>
      </c>
      <c r="C104" s="905"/>
      <c r="D104" s="976"/>
      <c r="E104" s="919"/>
      <c r="F104" s="908"/>
    </row>
    <row r="105" spans="1:6" s="909" customFormat="1" x14ac:dyDescent="0.3">
      <c r="A105" s="910"/>
      <c r="B105" s="911"/>
      <c r="C105" s="905"/>
      <c r="D105" s="906"/>
      <c r="E105" s="907"/>
      <c r="F105" s="908"/>
    </row>
    <row r="106" spans="1:6" s="909" customFormat="1" ht="50" x14ac:dyDescent="0.3">
      <c r="A106" s="915">
        <v>4.0999999999999996</v>
      </c>
      <c r="B106" s="916" t="s">
        <v>1875</v>
      </c>
      <c r="C106" s="917" t="s">
        <v>21</v>
      </c>
      <c r="D106" s="977">
        <v>350</v>
      </c>
      <c r="E106" s="919"/>
      <c r="F106" s="908"/>
    </row>
    <row r="107" spans="1:6" s="909" customFormat="1" x14ac:dyDescent="0.3">
      <c r="A107" s="910"/>
      <c r="B107" s="911"/>
      <c r="C107" s="905"/>
      <c r="D107" s="906"/>
      <c r="E107" s="907"/>
      <c r="F107" s="908"/>
    </row>
    <row r="108" spans="1:6" s="953" customFormat="1" x14ac:dyDescent="0.25">
      <c r="A108" s="947">
        <v>4.2</v>
      </c>
      <c r="B108" s="948" t="s">
        <v>1876</v>
      </c>
      <c r="C108" s="949" t="s">
        <v>21</v>
      </c>
      <c r="D108" s="950" t="s">
        <v>1877</v>
      </c>
      <c r="E108" s="951"/>
      <c r="F108" s="952"/>
    </row>
    <row r="109" spans="1:6" s="909" customFormat="1" x14ac:dyDescent="0.3">
      <c r="A109" s="910"/>
      <c r="B109" s="911"/>
      <c r="C109" s="905"/>
      <c r="D109" s="906"/>
      <c r="E109" s="907"/>
      <c r="F109" s="908"/>
    </row>
    <row r="110" spans="1:6" s="909" customFormat="1" ht="25" x14ac:dyDescent="0.3">
      <c r="A110" s="915">
        <v>4.3</v>
      </c>
      <c r="B110" s="916" t="s">
        <v>1878</v>
      </c>
      <c r="C110" s="917" t="s">
        <v>21</v>
      </c>
      <c r="D110" s="977">
        <v>200</v>
      </c>
      <c r="E110" s="919"/>
      <c r="F110" s="908"/>
    </row>
    <row r="111" spans="1:6" s="909" customFormat="1" ht="13.5" thickBot="1" x14ac:dyDescent="0.35">
      <c r="A111" s="1929" t="s">
        <v>272</v>
      </c>
      <c r="B111" s="1930"/>
      <c r="C111" s="1930"/>
      <c r="D111" s="1930"/>
      <c r="E111" s="1931"/>
      <c r="F111" s="908"/>
    </row>
    <row r="112" spans="1:6" s="909" customFormat="1" ht="25" x14ac:dyDescent="0.3">
      <c r="A112" s="915">
        <v>4.4000000000000004</v>
      </c>
      <c r="B112" s="975" t="s">
        <v>1879</v>
      </c>
      <c r="C112" s="917" t="s">
        <v>21</v>
      </c>
      <c r="D112" s="977">
        <v>140</v>
      </c>
      <c r="E112" s="919"/>
      <c r="F112" s="908"/>
    </row>
    <row r="113" spans="1:6" s="909" customFormat="1" x14ac:dyDescent="0.3">
      <c r="A113" s="910"/>
      <c r="B113" s="911"/>
      <c r="C113" s="905"/>
      <c r="D113" s="906"/>
      <c r="E113" s="907"/>
      <c r="F113" s="908"/>
    </row>
    <row r="114" spans="1:6" s="909" customFormat="1" ht="25" x14ac:dyDescent="0.3">
      <c r="A114" s="915">
        <v>4.5</v>
      </c>
      <c r="B114" s="975" t="s">
        <v>1880</v>
      </c>
      <c r="C114" s="917" t="s">
        <v>21</v>
      </c>
      <c r="D114" s="977">
        <v>10</v>
      </c>
      <c r="E114" s="919"/>
      <c r="F114" s="908"/>
    </row>
    <row r="115" spans="1:6" s="909" customFormat="1" x14ac:dyDescent="0.3">
      <c r="A115" s="910"/>
      <c r="B115" s="911"/>
      <c r="C115" s="905"/>
      <c r="D115" s="906"/>
      <c r="E115" s="907"/>
      <c r="F115" s="908"/>
    </row>
    <row r="116" spans="1:6" s="909" customFormat="1" ht="37.5" x14ac:dyDescent="0.3">
      <c r="A116" s="915">
        <v>4.5999999999999996</v>
      </c>
      <c r="B116" s="916" t="s">
        <v>1881</v>
      </c>
      <c r="C116" s="917" t="s">
        <v>21</v>
      </c>
      <c r="D116" s="976" t="s">
        <v>1843</v>
      </c>
      <c r="E116" s="919"/>
      <c r="F116" s="908"/>
    </row>
    <row r="117" spans="1:6" x14ac:dyDescent="0.3">
      <c r="A117" s="932"/>
      <c r="B117" s="933"/>
      <c r="C117" s="934"/>
      <c r="D117" s="935"/>
      <c r="E117" s="936"/>
      <c r="F117" s="241"/>
    </row>
    <row r="118" spans="1:6" s="909" customFormat="1" ht="37.5" x14ac:dyDescent="0.3">
      <c r="A118" s="915">
        <v>4.7</v>
      </c>
      <c r="B118" s="916" t="s">
        <v>1882</v>
      </c>
      <c r="C118" s="917" t="s">
        <v>21</v>
      </c>
      <c r="D118" s="976" t="s">
        <v>1833</v>
      </c>
      <c r="E118" s="919"/>
      <c r="F118" s="908"/>
    </row>
    <row r="119" spans="1:6" s="909" customFormat="1" x14ac:dyDescent="0.3">
      <c r="A119" s="910"/>
      <c r="B119" s="911"/>
      <c r="C119" s="905"/>
      <c r="D119" s="906"/>
      <c r="E119" s="907"/>
      <c r="F119" s="908"/>
    </row>
    <row r="120" spans="1:6" s="953" customFormat="1" x14ac:dyDescent="0.25">
      <c r="A120" s="947">
        <v>4.8</v>
      </c>
      <c r="B120" s="948" t="s">
        <v>1883</v>
      </c>
      <c r="C120" s="949" t="s">
        <v>21</v>
      </c>
      <c r="D120" s="950" t="s">
        <v>1884</v>
      </c>
      <c r="E120" s="951"/>
      <c r="F120" s="952"/>
    </row>
    <row r="121" spans="1:6" s="909" customFormat="1" x14ac:dyDescent="0.3">
      <c r="A121" s="910"/>
      <c r="B121" s="911"/>
      <c r="C121" s="905"/>
      <c r="D121" s="906"/>
      <c r="E121" s="907"/>
      <c r="F121" s="908"/>
    </row>
    <row r="122" spans="1:6" s="953" customFormat="1" x14ac:dyDescent="0.25">
      <c r="A122" s="947">
        <v>4.9000000000000004</v>
      </c>
      <c r="B122" s="978" t="s">
        <v>1885</v>
      </c>
      <c r="C122" s="949" t="s">
        <v>21</v>
      </c>
      <c r="D122" s="950" t="s">
        <v>224</v>
      </c>
      <c r="E122" s="951"/>
      <c r="F122" s="952"/>
    </row>
    <row r="123" spans="1:6" s="909" customFormat="1" x14ac:dyDescent="0.3">
      <c r="A123" s="910"/>
      <c r="B123" s="911"/>
      <c r="C123" s="905"/>
      <c r="D123" s="906"/>
      <c r="E123" s="907"/>
      <c r="F123" s="908"/>
    </row>
    <row r="124" spans="1:6" s="909" customFormat="1" ht="50" x14ac:dyDescent="0.3">
      <c r="A124" s="930">
        <v>4.0999999999999996</v>
      </c>
      <c r="B124" s="916" t="s">
        <v>1886</v>
      </c>
      <c r="C124" s="917" t="s">
        <v>21</v>
      </c>
      <c r="D124" s="976" t="s">
        <v>1887</v>
      </c>
      <c r="E124" s="919"/>
      <c r="F124" s="908"/>
    </row>
    <row r="125" spans="1:6" s="909" customFormat="1" x14ac:dyDescent="0.3">
      <c r="A125" s="937"/>
      <c r="B125" s="960"/>
      <c r="C125" s="939"/>
      <c r="D125" s="979"/>
      <c r="E125" s="941"/>
      <c r="F125" s="908"/>
    </row>
    <row r="126" spans="1:6" s="909" customFormat="1" ht="50" x14ac:dyDescent="0.3">
      <c r="A126" s="964">
        <v>4.1100000000000003</v>
      </c>
      <c r="B126" s="973" t="s">
        <v>1888</v>
      </c>
      <c r="C126" s="966" t="s">
        <v>21</v>
      </c>
      <c r="D126" s="980" t="s">
        <v>224</v>
      </c>
      <c r="E126" s="946"/>
      <c r="F126" s="908"/>
    </row>
    <row r="127" spans="1:6" s="909" customFormat="1" x14ac:dyDescent="0.3">
      <c r="A127" s="910"/>
      <c r="B127" s="911"/>
      <c r="C127" s="905"/>
      <c r="D127" s="906"/>
      <c r="E127" s="907"/>
      <c r="F127" s="908"/>
    </row>
    <row r="128" spans="1:6" s="953" customFormat="1" x14ac:dyDescent="0.25">
      <c r="A128" s="947">
        <v>4.12</v>
      </c>
      <c r="B128" s="948" t="s">
        <v>1883</v>
      </c>
      <c r="C128" s="949" t="s">
        <v>21</v>
      </c>
      <c r="D128" s="950" t="s">
        <v>826</v>
      </c>
      <c r="E128" s="951"/>
      <c r="F128" s="952"/>
    </row>
    <row r="129" spans="1:6" s="909" customFormat="1" x14ac:dyDescent="0.3">
      <c r="A129" s="910"/>
      <c r="B129" s="911"/>
      <c r="C129" s="905"/>
      <c r="D129" s="906"/>
      <c r="E129" s="907"/>
      <c r="F129" s="908"/>
    </row>
    <row r="130" spans="1:6" x14ac:dyDescent="0.3">
      <c r="A130" s="915"/>
      <c r="B130" s="911" t="s">
        <v>1056</v>
      </c>
      <c r="C130" s="917"/>
      <c r="D130" s="976"/>
      <c r="E130" s="919"/>
      <c r="F130" s="920"/>
    </row>
    <row r="131" spans="1:6" s="909" customFormat="1" x14ac:dyDescent="0.3">
      <c r="A131" s="910"/>
      <c r="B131" s="911"/>
      <c r="C131" s="905"/>
      <c r="D131" s="906"/>
      <c r="E131" s="907"/>
      <c r="F131" s="908"/>
    </row>
    <row r="132" spans="1:6" s="255" customFormat="1" ht="50" x14ac:dyDescent="0.3">
      <c r="A132" s="981">
        <v>4.1399999999999997</v>
      </c>
      <c r="B132" s="974" t="s">
        <v>1889</v>
      </c>
      <c r="C132" s="982" t="s">
        <v>21</v>
      </c>
      <c r="D132" s="982">
        <v>300</v>
      </c>
      <c r="E132" s="951"/>
    </row>
    <row r="133" spans="1:6" s="909" customFormat="1" x14ac:dyDescent="0.3">
      <c r="A133" s="910"/>
      <c r="B133" s="911"/>
      <c r="C133" s="905"/>
      <c r="D133" s="906"/>
      <c r="E133" s="907"/>
      <c r="F133" s="908"/>
    </row>
    <row r="134" spans="1:6" s="953" customFormat="1" x14ac:dyDescent="0.25">
      <c r="A134" s="947">
        <v>4.1500000000000004</v>
      </c>
      <c r="B134" s="978" t="s">
        <v>1890</v>
      </c>
      <c r="C134" s="949" t="s">
        <v>21</v>
      </c>
      <c r="D134" s="950" t="s">
        <v>1833</v>
      </c>
      <c r="E134" s="951"/>
      <c r="F134" s="952"/>
    </row>
    <row r="135" spans="1:6" s="909" customFormat="1" x14ac:dyDescent="0.3">
      <c r="A135" s="910"/>
      <c r="B135" s="911"/>
      <c r="C135" s="905"/>
      <c r="D135" s="906"/>
      <c r="E135" s="907"/>
      <c r="F135" s="908"/>
    </row>
    <row r="136" spans="1:6" s="255" customFormat="1" ht="37.5" x14ac:dyDescent="0.3">
      <c r="A136" s="915">
        <v>4.16</v>
      </c>
      <c r="B136" s="916" t="s">
        <v>1891</v>
      </c>
      <c r="C136" s="917" t="s">
        <v>15</v>
      </c>
      <c r="D136" s="976" t="s">
        <v>1892</v>
      </c>
      <c r="E136" s="919"/>
    </row>
    <row r="137" spans="1:6" s="909" customFormat="1" x14ac:dyDescent="0.3">
      <c r="A137" s="910"/>
      <c r="B137" s="911"/>
      <c r="C137" s="905"/>
      <c r="D137" s="906"/>
      <c r="E137" s="907"/>
      <c r="F137" s="908"/>
    </row>
    <row r="138" spans="1:6" s="255" customFormat="1" ht="37.5" x14ac:dyDescent="0.3">
      <c r="A138" s="915">
        <v>4.17</v>
      </c>
      <c r="B138" s="916" t="s">
        <v>1057</v>
      </c>
      <c r="C138" s="917" t="s">
        <v>15</v>
      </c>
      <c r="D138" s="976" t="s">
        <v>1892</v>
      </c>
      <c r="E138" s="919"/>
    </row>
    <row r="139" spans="1:6" s="909" customFormat="1" x14ac:dyDescent="0.3">
      <c r="A139" s="910"/>
      <c r="B139" s="911"/>
      <c r="C139" s="905"/>
      <c r="D139" s="906"/>
      <c r="E139" s="907"/>
      <c r="F139" s="908"/>
    </row>
    <row r="140" spans="1:6" x14ac:dyDescent="0.3">
      <c r="A140" s="915"/>
      <c r="B140" s="911" t="s">
        <v>1893</v>
      </c>
      <c r="C140" s="917"/>
      <c r="D140" s="976"/>
      <c r="E140" s="919"/>
      <c r="F140" s="920"/>
    </row>
    <row r="141" spans="1:6" s="909" customFormat="1" x14ac:dyDescent="0.3">
      <c r="A141" s="910"/>
      <c r="B141" s="911"/>
      <c r="C141" s="905"/>
      <c r="D141" s="906"/>
      <c r="E141" s="907"/>
      <c r="F141" s="908"/>
    </row>
    <row r="142" spans="1:6" s="984" customFormat="1" ht="50" x14ac:dyDescent="0.3">
      <c r="A142" s="915">
        <v>4.18</v>
      </c>
      <c r="B142" s="916" t="s">
        <v>1894</v>
      </c>
      <c r="C142" s="917" t="s">
        <v>21</v>
      </c>
      <c r="D142" s="976" t="s">
        <v>1841</v>
      </c>
      <c r="E142" s="919"/>
      <c r="F142" s="983"/>
    </row>
    <row r="143" spans="1:6" s="984" customFormat="1" x14ac:dyDescent="0.3">
      <c r="A143" s="915"/>
      <c r="B143" s="916"/>
      <c r="C143" s="917"/>
      <c r="D143" s="976"/>
      <c r="E143" s="919"/>
      <c r="F143" s="983"/>
    </row>
    <row r="144" spans="1:6" s="909" customFormat="1" ht="13.5" thickBot="1" x14ac:dyDescent="0.35">
      <c r="A144" s="1929" t="s">
        <v>272</v>
      </c>
      <c r="B144" s="1930"/>
      <c r="C144" s="1930"/>
      <c r="D144" s="1930"/>
      <c r="E144" s="1931"/>
      <c r="F144" s="908"/>
    </row>
    <row r="145" spans="1:6" s="255" customFormat="1" x14ac:dyDescent="0.3">
      <c r="A145" s="915"/>
      <c r="B145" s="911" t="s">
        <v>1058</v>
      </c>
      <c r="C145" s="917"/>
      <c r="D145" s="976"/>
      <c r="E145" s="919"/>
    </row>
    <row r="146" spans="1:6" s="255" customFormat="1" ht="37.5" x14ac:dyDescent="0.3">
      <c r="A146" s="930">
        <v>4.1900000000000004</v>
      </c>
      <c r="B146" s="948" t="s">
        <v>1895</v>
      </c>
      <c r="C146" s="917" t="s">
        <v>12</v>
      </c>
      <c r="D146" s="976" t="s">
        <v>224</v>
      </c>
      <c r="E146" s="919"/>
    </row>
    <row r="147" spans="1:6" s="909" customFormat="1" x14ac:dyDescent="0.3">
      <c r="A147" s="910"/>
      <c r="B147" s="911"/>
      <c r="C147" s="905"/>
      <c r="D147" s="906"/>
      <c r="E147" s="907"/>
      <c r="F147" s="908"/>
    </row>
    <row r="148" spans="1:6" x14ac:dyDescent="0.3">
      <c r="A148" s="903">
        <v>5</v>
      </c>
      <c r="B148" s="904" t="s">
        <v>1896</v>
      </c>
      <c r="C148" s="917"/>
      <c r="D148" s="976"/>
      <c r="E148" s="919"/>
      <c r="F148" s="920"/>
    </row>
    <row r="149" spans="1:6" s="909" customFormat="1" x14ac:dyDescent="0.3">
      <c r="A149" s="910"/>
      <c r="B149" s="911"/>
      <c r="C149" s="905"/>
      <c r="D149" s="906"/>
      <c r="E149" s="907"/>
      <c r="F149" s="908"/>
    </row>
    <row r="150" spans="1:6" ht="25" x14ac:dyDescent="0.3">
      <c r="A150" s="915">
        <v>5.0999999999999996</v>
      </c>
      <c r="B150" s="921" t="s">
        <v>2081</v>
      </c>
      <c r="C150" s="917" t="s">
        <v>12</v>
      </c>
      <c r="D150" s="976" t="s">
        <v>1897</v>
      </c>
      <c r="E150" s="919"/>
      <c r="F150" s="920"/>
    </row>
    <row r="151" spans="1:6" x14ac:dyDescent="0.3">
      <c r="A151" s="932"/>
      <c r="B151" s="933"/>
      <c r="C151" s="934"/>
      <c r="D151" s="935"/>
      <c r="E151" s="936"/>
      <c r="F151" s="241"/>
    </row>
    <row r="152" spans="1:6" x14ac:dyDescent="0.3">
      <c r="A152" s="903">
        <v>6</v>
      </c>
      <c r="B152" s="904" t="s">
        <v>1898</v>
      </c>
      <c r="C152" s="905"/>
      <c r="D152" s="985"/>
      <c r="E152" s="919"/>
      <c r="F152" s="920"/>
    </row>
    <row r="153" spans="1:6" s="909" customFormat="1" x14ac:dyDescent="0.3">
      <c r="A153" s="910"/>
      <c r="B153" s="911"/>
      <c r="C153" s="905"/>
      <c r="D153" s="906"/>
      <c r="E153" s="907"/>
      <c r="F153" s="908"/>
    </row>
    <row r="154" spans="1:6" ht="50" x14ac:dyDescent="0.3">
      <c r="A154" s="915">
        <v>6.1</v>
      </c>
      <c r="B154" s="921" t="s">
        <v>2082</v>
      </c>
      <c r="C154" s="917" t="s">
        <v>9</v>
      </c>
      <c r="D154" s="976" t="s">
        <v>10</v>
      </c>
      <c r="E154" s="919"/>
      <c r="F154" s="920"/>
    </row>
    <row r="155" spans="1:6" s="909" customFormat="1" x14ac:dyDescent="0.3">
      <c r="A155" s="910"/>
      <c r="B155" s="911"/>
      <c r="C155" s="905"/>
      <c r="D155" s="906"/>
      <c r="E155" s="907"/>
      <c r="F155" s="908"/>
    </row>
    <row r="156" spans="1:6" ht="25.5" x14ac:dyDescent="0.3">
      <c r="A156" s="915"/>
      <c r="B156" s="904" t="s">
        <v>1899</v>
      </c>
      <c r="C156" s="917"/>
      <c r="D156" s="976"/>
      <c r="E156" s="919"/>
      <c r="F156" s="316"/>
    </row>
    <row r="157" spans="1:6" x14ac:dyDescent="0.3">
      <c r="A157" s="915"/>
      <c r="B157" s="904"/>
      <c r="C157" s="917"/>
      <c r="D157" s="976"/>
      <c r="E157" s="919"/>
      <c r="F157" s="316"/>
    </row>
    <row r="158" spans="1:6" x14ac:dyDescent="0.3">
      <c r="A158" s="910">
        <v>7</v>
      </c>
      <c r="B158" s="911" t="s">
        <v>1900</v>
      </c>
      <c r="C158" s="905"/>
      <c r="D158" s="985"/>
      <c r="E158" s="919"/>
      <c r="F158" s="920"/>
    </row>
    <row r="159" spans="1:6" s="909" customFormat="1" x14ac:dyDescent="0.3">
      <c r="A159" s="910"/>
      <c r="B159" s="911"/>
      <c r="C159" s="905"/>
      <c r="D159" s="906"/>
      <c r="E159" s="907"/>
      <c r="F159" s="908"/>
    </row>
    <row r="160" spans="1:6" ht="37.5" x14ac:dyDescent="0.3">
      <c r="A160" s="915">
        <v>7.1</v>
      </c>
      <c r="B160" s="921" t="s">
        <v>2083</v>
      </c>
      <c r="C160" s="949" t="s">
        <v>9</v>
      </c>
      <c r="D160" s="986" t="s">
        <v>10</v>
      </c>
      <c r="E160" s="919"/>
      <c r="F160" s="920"/>
    </row>
    <row r="161" spans="1:6" s="909" customFormat="1" x14ac:dyDescent="0.3">
      <c r="A161" s="910"/>
      <c r="B161" s="911"/>
      <c r="C161" s="905"/>
      <c r="D161" s="906"/>
      <c r="E161" s="907"/>
      <c r="F161" s="908"/>
    </row>
    <row r="162" spans="1:6" x14ac:dyDescent="0.3">
      <c r="A162" s="903">
        <v>8</v>
      </c>
      <c r="B162" s="904" t="s">
        <v>1901</v>
      </c>
      <c r="C162" s="987"/>
      <c r="D162" s="988"/>
      <c r="E162" s="919"/>
      <c r="F162" s="316"/>
    </row>
    <row r="163" spans="1:6" x14ac:dyDescent="0.3">
      <c r="A163" s="903"/>
      <c r="B163" s="904"/>
      <c r="C163" s="987"/>
      <c r="D163" s="988"/>
      <c r="E163" s="919"/>
      <c r="F163" s="316"/>
    </row>
    <row r="164" spans="1:6" ht="62.5" x14ac:dyDescent="0.3">
      <c r="A164" s="915">
        <v>8.1</v>
      </c>
      <c r="B164" s="921" t="s">
        <v>2084</v>
      </c>
      <c r="C164" s="949" t="s">
        <v>9</v>
      </c>
      <c r="D164" s="986" t="s">
        <v>10</v>
      </c>
      <c r="E164" s="919"/>
      <c r="F164" s="316"/>
    </row>
    <row r="165" spans="1:6" s="909" customFormat="1" x14ac:dyDescent="0.3">
      <c r="A165" s="910"/>
      <c r="B165" s="911"/>
      <c r="C165" s="905"/>
      <c r="D165" s="906"/>
      <c r="E165" s="907"/>
      <c r="F165" s="908"/>
    </row>
    <row r="166" spans="1:6" ht="75.5" x14ac:dyDescent="0.3">
      <c r="A166" s="915">
        <v>8.1999999999999993</v>
      </c>
      <c r="B166" s="921" t="s">
        <v>2085</v>
      </c>
      <c r="C166" s="949" t="s">
        <v>9</v>
      </c>
      <c r="D166" s="986" t="s">
        <v>10</v>
      </c>
      <c r="E166" s="919"/>
      <c r="F166" s="316"/>
    </row>
    <row r="167" spans="1:6" x14ac:dyDescent="0.3">
      <c r="A167" s="915"/>
      <c r="B167" s="916"/>
      <c r="C167" s="949"/>
      <c r="D167" s="986"/>
      <c r="E167" s="919"/>
      <c r="F167" s="316"/>
    </row>
    <row r="168" spans="1:6" x14ac:dyDescent="0.3">
      <c r="A168" s="903">
        <v>9</v>
      </c>
      <c r="B168" s="480" t="s">
        <v>1902</v>
      </c>
      <c r="C168" s="989"/>
      <c r="D168" s="990"/>
      <c r="E168" s="991"/>
      <c r="F168" s="316"/>
    </row>
    <row r="169" spans="1:6" s="909" customFormat="1" x14ac:dyDescent="0.3">
      <c r="A169" s="910"/>
      <c r="B169" s="911"/>
      <c r="C169" s="905"/>
      <c r="D169" s="906"/>
      <c r="E169" s="907"/>
      <c r="F169" s="908"/>
    </row>
    <row r="170" spans="1:6" ht="64.5" x14ac:dyDescent="0.3">
      <c r="A170" s="915">
        <v>9.1</v>
      </c>
      <c r="B170" s="992" t="s">
        <v>1903</v>
      </c>
      <c r="C170" s="949" t="s">
        <v>9</v>
      </c>
      <c r="D170" s="986" t="s">
        <v>10</v>
      </c>
      <c r="E170" s="991"/>
      <c r="F170" s="316"/>
    </row>
    <row r="171" spans="1:6" x14ac:dyDescent="0.3">
      <c r="A171" s="915"/>
      <c r="B171" s="992"/>
      <c r="C171" s="949"/>
      <c r="D171" s="986"/>
      <c r="E171" s="991"/>
      <c r="F171" s="316"/>
    </row>
    <row r="172" spans="1:6" ht="13.5" thickBot="1" x14ac:dyDescent="0.35">
      <c r="A172" s="1929" t="s">
        <v>272</v>
      </c>
      <c r="B172" s="1930"/>
      <c r="C172" s="1930"/>
      <c r="D172" s="1930"/>
      <c r="E172" s="1931"/>
      <c r="F172" s="316"/>
    </row>
    <row r="173" spans="1:6" x14ac:dyDescent="0.3">
      <c r="A173" s="903">
        <v>10</v>
      </c>
      <c r="B173" s="480" t="s">
        <v>1904</v>
      </c>
      <c r="C173" s="989"/>
      <c r="D173" s="990"/>
      <c r="E173" s="991"/>
      <c r="F173" s="316"/>
    </row>
    <row r="174" spans="1:6" s="909" customFormat="1" x14ac:dyDescent="0.3">
      <c r="A174" s="910"/>
      <c r="B174" s="911"/>
      <c r="C174" s="905"/>
      <c r="D174" s="906"/>
      <c r="E174" s="907"/>
      <c r="F174" s="908"/>
    </row>
    <row r="175" spans="1:6" ht="75" x14ac:dyDescent="0.3">
      <c r="A175" s="915">
        <v>10.1</v>
      </c>
      <c r="B175" s="916" t="s">
        <v>1905</v>
      </c>
      <c r="C175" s="949" t="s">
        <v>9</v>
      </c>
      <c r="D175" s="990" t="s">
        <v>11</v>
      </c>
      <c r="E175" s="991"/>
      <c r="F175" s="316"/>
    </row>
    <row r="176" spans="1:6" s="909" customFormat="1" x14ac:dyDescent="0.3">
      <c r="A176" s="910"/>
      <c r="B176" s="911"/>
      <c r="C176" s="905"/>
      <c r="D176" s="906"/>
      <c r="E176" s="907"/>
      <c r="F176" s="908"/>
    </row>
    <row r="177" spans="1:6" ht="13.5" thickBot="1" x14ac:dyDescent="0.35">
      <c r="A177" s="1929" t="s">
        <v>272</v>
      </c>
      <c r="B177" s="1930"/>
      <c r="C177" s="1930"/>
      <c r="D177" s="1930"/>
      <c r="E177" s="1931"/>
      <c r="F177" s="316"/>
    </row>
    <row r="178" spans="1:6" x14ac:dyDescent="0.3">
      <c r="A178" s="318"/>
      <c r="B178" s="318"/>
      <c r="C178" s="319"/>
      <c r="D178" s="320"/>
      <c r="E178" s="993"/>
      <c r="F178" s="1053"/>
    </row>
    <row r="179" spans="1:6" x14ac:dyDescent="0.3">
      <c r="A179" s="318"/>
      <c r="B179" s="318"/>
      <c r="C179" s="319"/>
      <c r="D179" s="320"/>
      <c r="E179" s="993"/>
      <c r="F179" s="1053"/>
    </row>
    <row r="180" spans="1:6" x14ac:dyDescent="0.3">
      <c r="A180" s="318"/>
      <c r="B180" s="318"/>
      <c r="C180" s="319"/>
      <c r="D180" s="320"/>
      <c r="E180" s="993"/>
      <c r="F180" s="1053"/>
    </row>
    <row r="181" spans="1:6" x14ac:dyDescent="0.3">
      <c r="A181" s="318"/>
      <c r="B181" s="318"/>
      <c r="C181" s="319"/>
      <c r="D181" s="320"/>
      <c r="E181" s="993"/>
      <c r="F181" s="1053"/>
    </row>
    <row r="182" spans="1:6" x14ac:dyDescent="0.3">
      <c r="A182" s="318"/>
      <c r="B182" s="318"/>
      <c r="C182" s="319"/>
      <c r="D182" s="320"/>
      <c r="E182" s="993"/>
      <c r="F182" s="1053"/>
    </row>
    <row r="183" spans="1:6" x14ac:dyDescent="0.3">
      <c r="A183" s="318"/>
      <c r="B183" s="318"/>
      <c r="C183" s="319"/>
      <c r="D183" s="320"/>
      <c r="E183" s="993"/>
      <c r="F183" s="1053"/>
    </row>
    <row r="184" spans="1:6" x14ac:dyDescent="0.3">
      <c r="A184" s="318"/>
      <c r="B184" s="318"/>
      <c r="C184" s="319"/>
      <c r="D184" s="320"/>
      <c r="E184" s="993"/>
      <c r="F184" s="1053"/>
    </row>
    <row r="185" spans="1:6" x14ac:dyDescent="0.3">
      <c r="A185" s="318"/>
      <c r="B185" s="318"/>
      <c r="C185" s="319"/>
      <c r="D185" s="320"/>
      <c r="E185" s="993"/>
      <c r="F185" s="1053"/>
    </row>
    <row r="186" spans="1:6" x14ac:dyDescent="0.3">
      <c r="A186" s="318"/>
      <c r="B186" s="318"/>
      <c r="C186" s="319"/>
      <c r="D186" s="320"/>
      <c r="E186" s="993"/>
      <c r="F186" s="1053"/>
    </row>
    <row r="187" spans="1:6" x14ac:dyDescent="0.3">
      <c r="A187" s="318"/>
      <c r="B187" s="318"/>
      <c r="C187" s="319"/>
      <c r="D187" s="320"/>
      <c r="E187" s="993"/>
      <c r="F187" s="1053"/>
    </row>
    <row r="188" spans="1:6" x14ac:dyDescent="0.3">
      <c r="A188" s="318"/>
      <c r="B188" s="318"/>
      <c r="C188" s="319"/>
      <c r="D188" s="320"/>
      <c r="E188" s="993"/>
      <c r="F188" s="1053"/>
    </row>
    <row r="189" spans="1:6" x14ac:dyDescent="0.3">
      <c r="A189" s="318"/>
      <c r="B189" s="318"/>
      <c r="C189" s="319"/>
      <c r="D189" s="320"/>
      <c r="E189" s="993"/>
      <c r="F189" s="1053"/>
    </row>
    <row r="190" spans="1:6" x14ac:dyDescent="0.3">
      <c r="A190" s="318"/>
      <c r="B190" s="318"/>
      <c r="C190" s="319"/>
      <c r="D190" s="320"/>
      <c r="E190" s="993"/>
      <c r="F190" s="1053"/>
    </row>
    <row r="191" spans="1:6" x14ac:dyDescent="0.3">
      <c r="A191" s="318"/>
      <c r="B191" s="318"/>
      <c r="C191" s="319"/>
      <c r="D191" s="320"/>
      <c r="E191" s="993"/>
      <c r="F191" s="1053"/>
    </row>
    <row r="192" spans="1:6" x14ac:dyDescent="0.3">
      <c r="A192" s="318"/>
      <c r="B192" s="318"/>
      <c r="C192" s="319"/>
      <c r="D192" s="320"/>
      <c r="E192" s="993"/>
      <c r="F192" s="1053"/>
    </row>
    <row r="193" spans="1:6" x14ac:dyDescent="0.3">
      <c r="A193" s="318"/>
      <c r="B193" s="318"/>
      <c r="C193" s="319"/>
      <c r="D193" s="320"/>
      <c r="E193" s="993"/>
      <c r="F193" s="1053"/>
    </row>
    <row r="194" spans="1:6" x14ac:dyDescent="0.3">
      <c r="A194" s="318"/>
      <c r="B194" s="318"/>
      <c r="C194" s="319"/>
      <c r="D194" s="320"/>
      <c r="E194" s="993"/>
      <c r="F194" s="1053"/>
    </row>
    <row r="195" spans="1:6" x14ac:dyDescent="0.3">
      <c r="A195" s="318"/>
      <c r="B195" s="318"/>
      <c r="C195" s="319"/>
      <c r="D195" s="320"/>
      <c r="E195" s="993"/>
      <c r="F195" s="1053"/>
    </row>
    <row r="196" spans="1:6" x14ac:dyDescent="0.3">
      <c r="A196" s="318"/>
      <c r="B196" s="318"/>
      <c r="C196" s="319"/>
      <c r="D196" s="320"/>
      <c r="E196" s="993"/>
      <c r="F196" s="1053"/>
    </row>
    <row r="197" spans="1:6" x14ac:dyDescent="0.3">
      <c r="A197" s="318"/>
      <c r="B197" s="318"/>
      <c r="C197" s="319"/>
      <c r="D197" s="320"/>
      <c r="E197" s="993"/>
      <c r="F197" s="1053"/>
    </row>
    <row r="198" spans="1:6" x14ac:dyDescent="0.3">
      <c r="A198" s="318"/>
      <c r="B198" s="318"/>
      <c r="C198" s="319"/>
      <c r="D198" s="320"/>
      <c r="E198" s="993"/>
      <c r="F198" s="1053"/>
    </row>
    <row r="199" spans="1:6" x14ac:dyDescent="0.3">
      <c r="A199" s="318"/>
      <c r="B199" s="318"/>
      <c r="C199" s="319"/>
      <c r="D199" s="320"/>
      <c r="E199" s="993"/>
      <c r="F199" s="1053"/>
    </row>
    <row r="200" spans="1:6" x14ac:dyDescent="0.3">
      <c r="A200" s="318"/>
      <c r="B200" s="318"/>
      <c r="C200" s="319"/>
      <c r="D200" s="320"/>
      <c r="E200" s="993"/>
      <c r="F200" s="1053"/>
    </row>
    <row r="201" spans="1:6" x14ac:dyDescent="0.3">
      <c r="A201" s="318"/>
      <c r="B201" s="318"/>
      <c r="C201" s="319"/>
      <c r="D201" s="320"/>
      <c r="E201" s="993"/>
      <c r="F201" s="1053"/>
    </row>
    <row r="202" spans="1:6" x14ac:dyDescent="0.3">
      <c r="A202" s="318"/>
      <c r="B202" s="318"/>
      <c r="C202" s="319"/>
      <c r="D202" s="320"/>
      <c r="E202" s="993"/>
      <c r="F202" s="1053"/>
    </row>
    <row r="203" spans="1:6" x14ac:dyDescent="0.3">
      <c r="A203" s="318"/>
      <c r="B203" s="318"/>
      <c r="C203" s="319"/>
      <c r="D203" s="320"/>
      <c r="E203" s="993"/>
      <c r="F203" s="1053"/>
    </row>
    <row r="204" spans="1:6" x14ac:dyDescent="0.3">
      <c r="A204" s="318"/>
      <c r="B204" s="318"/>
      <c r="C204" s="319"/>
      <c r="D204" s="320"/>
      <c r="E204" s="993"/>
      <c r="F204" s="1053"/>
    </row>
    <row r="205" spans="1:6" x14ac:dyDescent="0.3">
      <c r="A205" s="318"/>
      <c r="B205" s="318"/>
      <c r="C205" s="319"/>
      <c r="D205" s="320"/>
      <c r="E205" s="993"/>
      <c r="F205" s="1053"/>
    </row>
    <row r="206" spans="1:6" x14ac:dyDescent="0.3">
      <c r="A206" s="318"/>
      <c r="B206" s="318"/>
      <c r="C206" s="319"/>
      <c r="D206" s="320"/>
      <c r="E206" s="993"/>
      <c r="F206" s="1053"/>
    </row>
    <row r="207" spans="1:6" x14ac:dyDescent="0.3">
      <c r="A207" s="318"/>
      <c r="B207" s="318"/>
      <c r="C207" s="319"/>
      <c r="D207" s="320"/>
      <c r="E207" s="993"/>
      <c r="F207" s="1053"/>
    </row>
    <row r="208" spans="1:6" x14ac:dyDescent="0.3">
      <c r="A208" s="318"/>
      <c r="B208" s="318"/>
      <c r="C208" s="319"/>
      <c r="D208" s="320"/>
      <c r="E208" s="993"/>
      <c r="F208" s="1053"/>
    </row>
    <row r="209" spans="1:6" x14ac:dyDescent="0.3">
      <c r="A209" s="318"/>
      <c r="B209" s="318"/>
      <c r="C209" s="319"/>
      <c r="D209" s="320"/>
      <c r="E209" s="993"/>
      <c r="F209" s="1053"/>
    </row>
    <row r="210" spans="1:6" x14ac:dyDescent="0.3">
      <c r="A210" s="318"/>
      <c r="B210" s="318"/>
      <c r="C210" s="319"/>
      <c r="D210" s="320"/>
      <c r="E210" s="993"/>
      <c r="F210" s="1053"/>
    </row>
    <row r="211" spans="1:6" x14ac:dyDescent="0.3">
      <c r="A211" s="318"/>
      <c r="B211" s="318"/>
      <c r="C211" s="319"/>
      <c r="D211" s="320"/>
      <c r="E211" s="993"/>
      <c r="F211" s="1053"/>
    </row>
    <row r="212" spans="1:6" x14ac:dyDescent="0.3">
      <c r="A212" s="318"/>
      <c r="B212" s="318"/>
      <c r="C212" s="319"/>
      <c r="D212" s="320"/>
      <c r="E212" s="993"/>
      <c r="F212" s="1053"/>
    </row>
    <row r="213" spans="1:6" x14ac:dyDescent="0.3">
      <c r="A213" s="318"/>
      <c r="B213" s="318"/>
      <c r="C213" s="319"/>
      <c r="D213" s="320"/>
      <c r="E213" s="993"/>
      <c r="F213" s="1053"/>
    </row>
    <row r="214" spans="1:6" x14ac:dyDescent="0.3">
      <c r="A214" s="318"/>
      <c r="B214" s="318"/>
      <c r="C214" s="319"/>
      <c r="D214" s="320"/>
      <c r="E214" s="993"/>
      <c r="F214" s="1053"/>
    </row>
    <row r="215" spans="1:6" x14ac:dyDescent="0.3">
      <c r="A215" s="318"/>
      <c r="B215" s="318"/>
      <c r="C215" s="319"/>
      <c r="D215" s="320"/>
      <c r="E215" s="993"/>
      <c r="F215" s="1053"/>
    </row>
    <row r="216" spans="1:6" x14ac:dyDescent="0.3">
      <c r="A216" s="318"/>
      <c r="B216" s="318"/>
      <c r="C216" s="319"/>
      <c r="D216" s="320"/>
      <c r="E216" s="993"/>
      <c r="F216" s="1053"/>
    </row>
    <row r="217" spans="1:6" x14ac:dyDescent="0.3">
      <c r="A217" s="318"/>
      <c r="B217" s="318"/>
      <c r="C217" s="319"/>
      <c r="D217" s="320"/>
      <c r="E217" s="993"/>
      <c r="F217" s="1053"/>
    </row>
    <row r="218" spans="1:6" x14ac:dyDescent="0.3">
      <c r="A218" s="318"/>
      <c r="B218" s="318"/>
      <c r="C218" s="319"/>
      <c r="D218" s="320"/>
      <c r="E218" s="993"/>
      <c r="F218" s="1053"/>
    </row>
    <row r="219" spans="1:6" x14ac:dyDescent="0.3">
      <c r="A219" s="318"/>
      <c r="B219" s="318"/>
      <c r="C219" s="319"/>
      <c r="D219" s="320"/>
      <c r="E219" s="993"/>
      <c r="F219" s="1053"/>
    </row>
    <row r="220" spans="1:6" x14ac:dyDescent="0.3">
      <c r="A220" s="318"/>
      <c r="B220" s="318"/>
      <c r="C220" s="319"/>
      <c r="D220" s="320"/>
      <c r="E220" s="993"/>
      <c r="F220" s="1053"/>
    </row>
    <row r="221" spans="1:6" x14ac:dyDescent="0.3">
      <c r="A221" s="318"/>
      <c r="B221" s="318"/>
      <c r="C221" s="319"/>
      <c r="D221" s="320"/>
      <c r="E221" s="993"/>
      <c r="F221" s="1053"/>
    </row>
  </sheetData>
  <mergeCells count="9">
    <mergeCell ref="A177:E177"/>
    <mergeCell ref="A38:E38"/>
    <mergeCell ref="A74:E74"/>
    <mergeCell ref="A111:E111"/>
    <mergeCell ref="A1:F1"/>
    <mergeCell ref="A3:F3"/>
    <mergeCell ref="A5:F5"/>
    <mergeCell ref="A144:E144"/>
    <mergeCell ref="A172:E172"/>
  </mergeCells>
  <pageMargins left="0.7" right="0.5" top="0.7" bottom="0.5" header="0.4" footer="0.4"/>
  <pageSetup paperSize="9" scale="80" orientation="portrait" horizontalDpi="4294967293" verticalDpi="4294967293" r:id="rId1"/>
  <headerFooter alignWithMargins="0">
    <oddFooter>&amp;CPage &amp;P of &amp;N&amp;RBill No. 3.12</oddFooter>
  </headerFooter>
  <rowBreaks count="5" manualBreakCount="5">
    <brk id="38" max="5" man="1"/>
    <brk id="74" max="5" man="1"/>
    <brk id="111" max="5" man="1"/>
    <brk id="144" max="5" man="1"/>
    <brk id="172" max="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dimension ref="A1:C36"/>
  <sheetViews>
    <sheetView view="pageBreakPreview" zoomScaleSheetLayoutView="100" workbookViewId="0">
      <selection activeCell="C9" sqref="C9:C23"/>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917" t="str">
        <f>'Site and ancilliary'!A1:F1</f>
        <v>TETU-AGUTHI WATER SUPPLY PROJECT</v>
      </c>
      <c r="B1" s="1918"/>
      <c r="C1" s="1919"/>
    </row>
    <row r="2" spans="1:3" ht="13" x14ac:dyDescent="0.25">
      <c r="A2" s="588"/>
      <c r="B2" s="592"/>
      <c r="C2" s="593"/>
    </row>
    <row r="3" spans="1:3" ht="13" x14ac:dyDescent="0.25">
      <c r="A3" s="1797" t="str">
        <f>'Site and ancilliary'!A3:F3</f>
        <v>BILL No. 3.13</v>
      </c>
      <c r="B3" s="1798"/>
      <c r="C3" s="1799"/>
    </row>
    <row r="4" spans="1:3" x14ac:dyDescent="0.25">
      <c r="A4" s="588"/>
      <c r="B4" s="590"/>
      <c r="C4" s="591"/>
    </row>
    <row r="5" spans="1:3" ht="13" x14ac:dyDescent="0.25">
      <c r="A5" s="1944" t="s">
        <v>2023</v>
      </c>
      <c r="B5" s="1945"/>
      <c r="C5" s="1946"/>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c r="C9" s="600"/>
    </row>
    <row r="10" spans="1:3" s="589" customFormat="1" x14ac:dyDescent="0.25">
      <c r="A10" s="601"/>
      <c r="B10" s="755" t="s">
        <v>1549</v>
      </c>
      <c r="C10" s="603"/>
    </row>
    <row r="11" spans="1:3" x14ac:dyDescent="0.25">
      <c r="A11" s="588"/>
      <c r="B11" s="599"/>
      <c r="C11" s="600"/>
    </row>
    <row r="12" spans="1:3" s="589" customFormat="1" x14ac:dyDescent="0.25">
      <c r="A12" s="601"/>
      <c r="B12" s="755" t="s">
        <v>1550</v>
      </c>
      <c r="C12" s="603"/>
    </row>
    <row r="13" spans="1:3" x14ac:dyDescent="0.25">
      <c r="A13" s="588"/>
      <c r="B13" s="599"/>
      <c r="C13" s="600"/>
    </row>
    <row r="14" spans="1:3" s="589" customFormat="1" x14ac:dyDescent="0.25">
      <c r="A14" s="601"/>
      <c r="B14" s="755" t="s">
        <v>1551</v>
      </c>
      <c r="C14" s="603"/>
    </row>
    <row r="15" spans="1:3" x14ac:dyDescent="0.25">
      <c r="A15" s="588"/>
      <c r="B15" s="599"/>
      <c r="C15" s="600"/>
    </row>
    <row r="16" spans="1:3" s="589" customFormat="1" x14ac:dyDescent="0.25">
      <c r="A16" s="601"/>
      <c r="B16" s="755" t="s">
        <v>1552</v>
      </c>
      <c r="C16" s="603"/>
    </row>
    <row r="17" spans="1:3" x14ac:dyDescent="0.25">
      <c r="A17" s="588"/>
      <c r="B17" s="599"/>
      <c r="C17" s="600"/>
    </row>
    <row r="18" spans="1:3" s="589" customFormat="1" x14ac:dyDescent="0.25">
      <c r="A18" s="601"/>
      <c r="B18" s="755" t="s">
        <v>1553</v>
      </c>
      <c r="C18" s="603"/>
    </row>
    <row r="19" spans="1:3" x14ac:dyDescent="0.25">
      <c r="A19" s="588"/>
      <c r="B19" s="599"/>
      <c r="C19" s="600"/>
    </row>
    <row r="20" spans="1:3" s="589" customFormat="1" x14ac:dyDescent="0.25">
      <c r="A20" s="601"/>
      <c r="B20" s="755" t="s">
        <v>1554</v>
      </c>
      <c r="C20" s="603"/>
    </row>
    <row r="21" spans="1:3" x14ac:dyDescent="0.25">
      <c r="A21" s="588"/>
      <c r="B21" s="599"/>
      <c r="C21" s="600"/>
    </row>
    <row r="22" spans="1:3" x14ac:dyDescent="0.25">
      <c r="A22" s="588"/>
      <c r="B22" s="599"/>
      <c r="C22" s="600"/>
    </row>
    <row r="23" spans="1:3" x14ac:dyDescent="0.25">
      <c r="A23" s="604"/>
      <c r="B23" s="605"/>
      <c r="C23" s="606"/>
    </row>
    <row r="24" spans="1:3" ht="13.5" thickBot="1" x14ac:dyDescent="0.3">
      <c r="A24" s="1792" t="s">
        <v>1929</v>
      </c>
      <c r="B24" s="1793"/>
      <c r="C24" s="607"/>
    </row>
    <row r="25" spans="1:3" x14ac:dyDescent="0.25">
      <c r="A25" s="588"/>
      <c r="B25" s="608"/>
      <c r="C25" s="609"/>
    </row>
    <row r="26" spans="1:3" x14ac:dyDescent="0.25">
      <c r="A26" s="588"/>
      <c r="B26" s="608"/>
      <c r="C26" s="609"/>
    </row>
    <row r="27" spans="1:3" x14ac:dyDescent="0.25">
      <c r="A27" s="588"/>
      <c r="B27" s="608"/>
      <c r="C27" s="609"/>
    </row>
    <row r="28" spans="1:3" x14ac:dyDescent="0.25">
      <c r="A28" s="588"/>
      <c r="B28" s="608"/>
      <c r="C28" s="609"/>
    </row>
    <row r="29" spans="1:3" x14ac:dyDescent="0.25">
      <c r="A29" s="588"/>
      <c r="B29" s="608"/>
      <c r="C29" s="609"/>
    </row>
    <row r="30" spans="1:3" x14ac:dyDescent="0.25">
      <c r="A30" s="588"/>
      <c r="B30" s="608"/>
      <c r="C30" s="609"/>
    </row>
    <row r="31" spans="1:3" x14ac:dyDescent="0.25">
      <c r="A31" s="588"/>
      <c r="B31" s="608"/>
      <c r="C31" s="609"/>
    </row>
    <row r="32" spans="1:3" x14ac:dyDescent="0.25">
      <c r="A32" s="588"/>
      <c r="B32" s="608"/>
      <c r="C32" s="609"/>
    </row>
    <row r="33" spans="1:3" x14ac:dyDescent="0.25">
      <c r="A33" s="588"/>
      <c r="B33" s="608"/>
      <c r="C33" s="609"/>
    </row>
    <row r="34" spans="1:3" ht="13" thickBot="1" x14ac:dyDescent="0.3">
      <c r="A34" s="594"/>
      <c r="B34" s="610"/>
      <c r="C34" s="611"/>
    </row>
    <row r="36" spans="1:3" x14ac:dyDescent="0.25">
      <c r="C36" s="612"/>
    </row>
  </sheetData>
  <mergeCells count="4">
    <mergeCell ref="A24:B24"/>
    <mergeCell ref="A1:C1"/>
    <mergeCell ref="A3:C3"/>
    <mergeCell ref="A5:C5"/>
  </mergeCells>
  <pageMargins left="0.5" right="0.5" top="1" bottom="1" header="0.5" footer="0.5"/>
  <pageSetup paperSize="9" scale="90" orientation="portrait" r:id="rId1"/>
  <headerFooter alignWithMargins="0">
    <oddHeader>&amp;C&amp;"Arial,Bold"&amp;12BILL No. 3.11 COLLECTION SHEET</oddHeader>
    <oddFooter>&amp;C&amp;"Arial,Regular"Page &amp;P of &amp;N&amp;RCollection Sheet - Bill No. 3.11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A1:F396"/>
  <sheetViews>
    <sheetView view="pageBreakPreview" zoomScaleNormal="100" zoomScaleSheetLayoutView="100" workbookViewId="0">
      <selection activeCell="D10" sqref="D10:D35"/>
    </sheetView>
  </sheetViews>
  <sheetFormatPr defaultColWidth="8" defaultRowHeight="13" x14ac:dyDescent="0.3"/>
  <cols>
    <col min="1" max="1" width="3.26953125" style="756" customWidth="1"/>
    <col min="2" max="2" width="53.81640625" style="756" customWidth="1"/>
    <col min="3" max="3" width="15.453125" style="756" customWidth="1"/>
    <col min="4" max="4" width="22.7265625" style="784" customWidth="1"/>
    <col min="5" max="5" width="8" style="756"/>
    <col min="6" max="6" width="12" style="756" bestFit="1" customWidth="1"/>
    <col min="7" max="253" width="8" style="756"/>
    <col min="254" max="254" width="8" style="756" customWidth="1"/>
    <col min="255" max="255" width="51.1796875" style="756" customWidth="1"/>
    <col min="256" max="256" width="10.1796875" style="756" customWidth="1"/>
    <col min="257" max="257" width="20.54296875" style="756" customWidth="1"/>
    <col min="258" max="258" width="0.1796875" style="756" customWidth="1"/>
    <col min="259" max="259" width="0" style="756" hidden="1" customWidth="1"/>
    <col min="260" max="509" width="8" style="756"/>
    <col min="510" max="510" width="8" style="756" customWidth="1"/>
    <col min="511" max="511" width="51.1796875" style="756" customWidth="1"/>
    <col min="512" max="512" width="10.1796875" style="756" customWidth="1"/>
    <col min="513" max="513" width="20.54296875" style="756" customWidth="1"/>
    <col min="514" max="514" width="0.1796875" style="756" customWidth="1"/>
    <col min="515" max="515" width="0" style="756" hidden="1" customWidth="1"/>
    <col min="516" max="765" width="8" style="756"/>
    <col min="766" max="766" width="8" style="756" customWidth="1"/>
    <col min="767" max="767" width="51.1796875" style="756" customWidth="1"/>
    <col min="768" max="768" width="10.1796875" style="756" customWidth="1"/>
    <col min="769" max="769" width="20.54296875" style="756" customWidth="1"/>
    <col min="770" max="770" width="0.1796875" style="756" customWidth="1"/>
    <col min="771" max="771" width="0" style="756" hidden="1" customWidth="1"/>
    <col min="772" max="1021" width="8" style="756"/>
    <col min="1022" max="1022" width="8" style="756" customWidth="1"/>
    <col min="1023" max="1023" width="51.1796875" style="756" customWidth="1"/>
    <col min="1024" max="1024" width="10.1796875" style="756" customWidth="1"/>
    <col min="1025" max="1025" width="20.54296875" style="756" customWidth="1"/>
    <col min="1026" max="1026" width="0.1796875" style="756" customWidth="1"/>
    <col min="1027" max="1027" width="0" style="756" hidden="1" customWidth="1"/>
    <col min="1028" max="1277" width="8" style="756"/>
    <col min="1278" max="1278" width="8" style="756" customWidth="1"/>
    <col min="1279" max="1279" width="51.1796875" style="756" customWidth="1"/>
    <col min="1280" max="1280" width="10.1796875" style="756" customWidth="1"/>
    <col min="1281" max="1281" width="20.54296875" style="756" customWidth="1"/>
    <col min="1282" max="1282" width="0.1796875" style="756" customWidth="1"/>
    <col min="1283" max="1283" width="0" style="756" hidden="1" customWidth="1"/>
    <col min="1284" max="1533" width="8" style="756"/>
    <col min="1534" max="1534" width="8" style="756" customWidth="1"/>
    <col min="1535" max="1535" width="51.1796875" style="756" customWidth="1"/>
    <col min="1536" max="1536" width="10.1796875" style="756" customWidth="1"/>
    <col min="1537" max="1537" width="20.54296875" style="756" customWidth="1"/>
    <col min="1538" max="1538" width="0.1796875" style="756" customWidth="1"/>
    <col min="1539" max="1539" width="0" style="756" hidden="1" customWidth="1"/>
    <col min="1540" max="1789" width="8" style="756"/>
    <col min="1790" max="1790" width="8" style="756" customWidth="1"/>
    <col min="1791" max="1791" width="51.1796875" style="756" customWidth="1"/>
    <col min="1792" max="1792" width="10.1796875" style="756" customWidth="1"/>
    <col min="1793" max="1793" width="20.54296875" style="756" customWidth="1"/>
    <col min="1794" max="1794" width="0.1796875" style="756" customWidth="1"/>
    <col min="1795" max="1795" width="0" style="756" hidden="1" customWidth="1"/>
    <col min="1796" max="2045" width="8" style="756"/>
    <col min="2046" max="2046" width="8" style="756" customWidth="1"/>
    <col min="2047" max="2047" width="51.1796875" style="756" customWidth="1"/>
    <col min="2048" max="2048" width="10.1796875" style="756" customWidth="1"/>
    <col min="2049" max="2049" width="20.54296875" style="756" customWidth="1"/>
    <col min="2050" max="2050" width="0.1796875" style="756" customWidth="1"/>
    <col min="2051" max="2051" width="0" style="756" hidden="1" customWidth="1"/>
    <col min="2052" max="2301" width="8" style="756"/>
    <col min="2302" max="2302" width="8" style="756" customWidth="1"/>
    <col min="2303" max="2303" width="51.1796875" style="756" customWidth="1"/>
    <col min="2304" max="2304" width="10.1796875" style="756" customWidth="1"/>
    <col min="2305" max="2305" width="20.54296875" style="756" customWidth="1"/>
    <col min="2306" max="2306" width="0.1796875" style="756" customWidth="1"/>
    <col min="2307" max="2307" width="0" style="756" hidden="1" customWidth="1"/>
    <col min="2308" max="2557" width="8" style="756"/>
    <col min="2558" max="2558" width="8" style="756" customWidth="1"/>
    <col min="2559" max="2559" width="51.1796875" style="756" customWidth="1"/>
    <col min="2560" max="2560" width="10.1796875" style="756" customWidth="1"/>
    <col min="2561" max="2561" width="20.54296875" style="756" customWidth="1"/>
    <col min="2562" max="2562" width="0.1796875" style="756" customWidth="1"/>
    <col min="2563" max="2563" width="0" style="756" hidden="1" customWidth="1"/>
    <col min="2564" max="2813" width="8" style="756"/>
    <col min="2814" max="2814" width="8" style="756" customWidth="1"/>
    <col min="2815" max="2815" width="51.1796875" style="756" customWidth="1"/>
    <col min="2816" max="2816" width="10.1796875" style="756" customWidth="1"/>
    <col min="2817" max="2817" width="20.54296875" style="756" customWidth="1"/>
    <col min="2818" max="2818" width="0.1796875" style="756" customWidth="1"/>
    <col min="2819" max="2819" width="0" style="756" hidden="1" customWidth="1"/>
    <col min="2820" max="3069" width="8" style="756"/>
    <col min="3070" max="3070" width="8" style="756" customWidth="1"/>
    <col min="3071" max="3071" width="51.1796875" style="756" customWidth="1"/>
    <col min="3072" max="3072" width="10.1796875" style="756" customWidth="1"/>
    <col min="3073" max="3073" width="20.54296875" style="756" customWidth="1"/>
    <col min="3074" max="3074" width="0.1796875" style="756" customWidth="1"/>
    <col min="3075" max="3075" width="0" style="756" hidden="1" customWidth="1"/>
    <col min="3076" max="3325" width="8" style="756"/>
    <col min="3326" max="3326" width="8" style="756" customWidth="1"/>
    <col min="3327" max="3327" width="51.1796875" style="756" customWidth="1"/>
    <col min="3328" max="3328" width="10.1796875" style="756" customWidth="1"/>
    <col min="3329" max="3329" width="20.54296875" style="756" customWidth="1"/>
    <col min="3330" max="3330" width="0.1796875" style="756" customWidth="1"/>
    <col min="3331" max="3331" width="0" style="756" hidden="1" customWidth="1"/>
    <col min="3332" max="3581" width="8" style="756"/>
    <col min="3582" max="3582" width="8" style="756" customWidth="1"/>
    <col min="3583" max="3583" width="51.1796875" style="756" customWidth="1"/>
    <col min="3584" max="3584" width="10.1796875" style="756" customWidth="1"/>
    <col min="3585" max="3585" width="20.54296875" style="756" customWidth="1"/>
    <col min="3586" max="3586" width="0.1796875" style="756" customWidth="1"/>
    <col min="3587" max="3587" width="0" style="756" hidden="1" customWidth="1"/>
    <col min="3588" max="3837" width="8" style="756"/>
    <col min="3838" max="3838" width="8" style="756" customWidth="1"/>
    <col min="3839" max="3839" width="51.1796875" style="756" customWidth="1"/>
    <col min="3840" max="3840" width="10.1796875" style="756" customWidth="1"/>
    <col min="3841" max="3841" width="20.54296875" style="756" customWidth="1"/>
    <col min="3842" max="3842" width="0.1796875" style="756" customWidth="1"/>
    <col min="3843" max="3843" width="0" style="756" hidden="1" customWidth="1"/>
    <col min="3844" max="4093" width="8" style="756"/>
    <col min="4094" max="4094" width="8" style="756" customWidth="1"/>
    <col min="4095" max="4095" width="51.1796875" style="756" customWidth="1"/>
    <col min="4096" max="4096" width="10.1796875" style="756" customWidth="1"/>
    <col min="4097" max="4097" width="20.54296875" style="756" customWidth="1"/>
    <col min="4098" max="4098" width="0.1796875" style="756" customWidth="1"/>
    <col min="4099" max="4099" width="0" style="756" hidden="1" customWidth="1"/>
    <col min="4100" max="4349" width="8" style="756"/>
    <col min="4350" max="4350" width="8" style="756" customWidth="1"/>
    <col min="4351" max="4351" width="51.1796875" style="756" customWidth="1"/>
    <col min="4352" max="4352" width="10.1796875" style="756" customWidth="1"/>
    <col min="4353" max="4353" width="20.54296875" style="756" customWidth="1"/>
    <col min="4354" max="4354" width="0.1796875" style="756" customWidth="1"/>
    <col min="4355" max="4355" width="0" style="756" hidden="1" customWidth="1"/>
    <col min="4356" max="4605" width="8" style="756"/>
    <col min="4606" max="4606" width="8" style="756" customWidth="1"/>
    <col min="4607" max="4607" width="51.1796875" style="756" customWidth="1"/>
    <col min="4608" max="4608" width="10.1796875" style="756" customWidth="1"/>
    <col min="4609" max="4609" width="20.54296875" style="756" customWidth="1"/>
    <col min="4610" max="4610" width="0.1796875" style="756" customWidth="1"/>
    <col min="4611" max="4611" width="0" style="756" hidden="1" customWidth="1"/>
    <col min="4612" max="4861" width="8" style="756"/>
    <col min="4862" max="4862" width="8" style="756" customWidth="1"/>
    <col min="4863" max="4863" width="51.1796875" style="756" customWidth="1"/>
    <col min="4864" max="4864" width="10.1796875" style="756" customWidth="1"/>
    <col min="4865" max="4865" width="20.54296875" style="756" customWidth="1"/>
    <col min="4866" max="4866" width="0.1796875" style="756" customWidth="1"/>
    <col min="4867" max="4867" width="0" style="756" hidden="1" customWidth="1"/>
    <col min="4868" max="5117" width="8" style="756"/>
    <col min="5118" max="5118" width="8" style="756" customWidth="1"/>
    <col min="5119" max="5119" width="51.1796875" style="756" customWidth="1"/>
    <col min="5120" max="5120" width="10.1796875" style="756" customWidth="1"/>
    <col min="5121" max="5121" width="20.54296875" style="756" customWidth="1"/>
    <col min="5122" max="5122" width="0.1796875" style="756" customWidth="1"/>
    <col min="5123" max="5123" width="0" style="756" hidden="1" customWidth="1"/>
    <col min="5124" max="5373" width="8" style="756"/>
    <col min="5374" max="5374" width="8" style="756" customWidth="1"/>
    <col min="5375" max="5375" width="51.1796875" style="756" customWidth="1"/>
    <col min="5376" max="5376" width="10.1796875" style="756" customWidth="1"/>
    <col min="5377" max="5377" width="20.54296875" style="756" customWidth="1"/>
    <col min="5378" max="5378" width="0.1796875" style="756" customWidth="1"/>
    <col min="5379" max="5379" width="0" style="756" hidden="1" customWidth="1"/>
    <col min="5380" max="5629" width="8" style="756"/>
    <col min="5630" max="5630" width="8" style="756" customWidth="1"/>
    <col min="5631" max="5631" width="51.1796875" style="756" customWidth="1"/>
    <col min="5632" max="5632" width="10.1796875" style="756" customWidth="1"/>
    <col min="5633" max="5633" width="20.54296875" style="756" customWidth="1"/>
    <col min="5634" max="5634" width="0.1796875" style="756" customWidth="1"/>
    <col min="5635" max="5635" width="0" style="756" hidden="1" customWidth="1"/>
    <col min="5636" max="5885" width="8" style="756"/>
    <col min="5886" max="5886" width="8" style="756" customWidth="1"/>
    <col min="5887" max="5887" width="51.1796875" style="756" customWidth="1"/>
    <col min="5888" max="5888" width="10.1796875" style="756" customWidth="1"/>
    <col min="5889" max="5889" width="20.54296875" style="756" customWidth="1"/>
    <col min="5890" max="5890" width="0.1796875" style="756" customWidth="1"/>
    <col min="5891" max="5891" width="0" style="756" hidden="1" customWidth="1"/>
    <col min="5892" max="6141" width="8" style="756"/>
    <col min="6142" max="6142" width="8" style="756" customWidth="1"/>
    <col min="6143" max="6143" width="51.1796875" style="756" customWidth="1"/>
    <col min="6144" max="6144" width="10.1796875" style="756" customWidth="1"/>
    <col min="6145" max="6145" width="20.54296875" style="756" customWidth="1"/>
    <col min="6146" max="6146" width="0.1796875" style="756" customWidth="1"/>
    <col min="6147" max="6147" width="0" style="756" hidden="1" customWidth="1"/>
    <col min="6148" max="6397" width="8" style="756"/>
    <col min="6398" max="6398" width="8" style="756" customWidth="1"/>
    <col min="6399" max="6399" width="51.1796875" style="756" customWidth="1"/>
    <col min="6400" max="6400" width="10.1796875" style="756" customWidth="1"/>
    <col min="6401" max="6401" width="20.54296875" style="756" customWidth="1"/>
    <col min="6402" max="6402" width="0.1796875" style="756" customWidth="1"/>
    <col min="6403" max="6403" width="0" style="756" hidden="1" customWidth="1"/>
    <col min="6404" max="6653" width="8" style="756"/>
    <col min="6654" max="6654" width="8" style="756" customWidth="1"/>
    <col min="6655" max="6655" width="51.1796875" style="756" customWidth="1"/>
    <col min="6656" max="6656" width="10.1796875" style="756" customWidth="1"/>
    <col min="6657" max="6657" width="20.54296875" style="756" customWidth="1"/>
    <col min="6658" max="6658" width="0.1796875" style="756" customWidth="1"/>
    <col min="6659" max="6659" width="0" style="756" hidden="1" customWidth="1"/>
    <col min="6660" max="6909" width="8" style="756"/>
    <col min="6910" max="6910" width="8" style="756" customWidth="1"/>
    <col min="6911" max="6911" width="51.1796875" style="756" customWidth="1"/>
    <col min="6912" max="6912" width="10.1796875" style="756" customWidth="1"/>
    <col min="6913" max="6913" width="20.54296875" style="756" customWidth="1"/>
    <col min="6914" max="6914" width="0.1796875" style="756" customWidth="1"/>
    <col min="6915" max="6915" width="0" style="756" hidden="1" customWidth="1"/>
    <col min="6916" max="7165" width="8" style="756"/>
    <col min="7166" max="7166" width="8" style="756" customWidth="1"/>
    <col min="7167" max="7167" width="51.1796875" style="756" customWidth="1"/>
    <col min="7168" max="7168" width="10.1796875" style="756" customWidth="1"/>
    <col min="7169" max="7169" width="20.54296875" style="756" customWidth="1"/>
    <col min="7170" max="7170" width="0.1796875" style="756" customWidth="1"/>
    <col min="7171" max="7171" width="0" style="756" hidden="1" customWidth="1"/>
    <col min="7172" max="7421" width="8" style="756"/>
    <col min="7422" max="7422" width="8" style="756" customWidth="1"/>
    <col min="7423" max="7423" width="51.1796875" style="756" customWidth="1"/>
    <col min="7424" max="7424" width="10.1796875" style="756" customWidth="1"/>
    <col min="7425" max="7425" width="20.54296875" style="756" customWidth="1"/>
    <col min="7426" max="7426" width="0.1796875" style="756" customWidth="1"/>
    <col min="7427" max="7427" width="0" style="756" hidden="1" customWidth="1"/>
    <col min="7428" max="7677" width="8" style="756"/>
    <col min="7678" max="7678" width="8" style="756" customWidth="1"/>
    <col min="7679" max="7679" width="51.1796875" style="756" customWidth="1"/>
    <col min="7680" max="7680" width="10.1796875" style="756" customWidth="1"/>
    <col min="7681" max="7681" width="20.54296875" style="756" customWidth="1"/>
    <col min="7682" max="7682" width="0.1796875" style="756" customWidth="1"/>
    <col min="7683" max="7683" width="0" style="756" hidden="1" customWidth="1"/>
    <col min="7684" max="7933" width="8" style="756"/>
    <col min="7934" max="7934" width="8" style="756" customWidth="1"/>
    <col min="7935" max="7935" width="51.1796875" style="756" customWidth="1"/>
    <col min="7936" max="7936" width="10.1796875" style="756" customWidth="1"/>
    <col min="7937" max="7937" width="20.54296875" style="756" customWidth="1"/>
    <col min="7938" max="7938" width="0.1796875" style="756" customWidth="1"/>
    <col min="7939" max="7939" width="0" style="756" hidden="1" customWidth="1"/>
    <col min="7940" max="8189" width="8" style="756"/>
    <col min="8190" max="8190" width="8" style="756" customWidth="1"/>
    <col min="8191" max="8191" width="51.1796875" style="756" customWidth="1"/>
    <col min="8192" max="8192" width="10.1796875" style="756" customWidth="1"/>
    <col min="8193" max="8193" width="20.54296875" style="756" customWidth="1"/>
    <col min="8194" max="8194" width="0.1796875" style="756" customWidth="1"/>
    <col min="8195" max="8195" width="0" style="756" hidden="1" customWidth="1"/>
    <col min="8196" max="8445" width="8" style="756"/>
    <col min="8446" max="8446" width="8" style="756" customWidth="1"/>
    <col min="8447" max="8447" width="51.1796875" style="756" customWidth="1"/>
    <col min="8448" max="8448" width="10.1796875" style="756" customWidth="1"/>
    <col min="8449" max="8449" width="20.54296875" style="756" customWidth="1"/>
    <col min="8450" max="8450" width="0.1796875" style="756" customWidth="1"/>
    <col min="8451" max="8451" width="0" style="756" hidden="1" customWidth="1"/>
    <col min="8452" max="8701" width="8" style="756"/>
    <col min="8702" max="8702" width="8" style="756" customWidth="1"/>
    <col min="8703" max="8703" width="51.1796875" style="756" customWidth="1"/>
    <col min="8704" max="8704" width="10.1796875" style="756" customWidth="1"/>
    <col min="8705" max="8705" width="20.54296875" style="756" customWidth="1"/>
    <col min="8706" max="8706" width="0.1796875" style="756" customWidth="1"/>
    <col min="8707" max="8707" width="0" style="756" hidden="1" customWidth="1"/>
    <col min="8708" max="8957" width="8" style="756"/>
    <col min="8958" max="8958" width="8" style="756" customWidth="1"/>
    <col min="8959" max="8959" width="51.1796875" style="756" customWidth="1"/>
    <col min="8960" max="8960" width="10.1796875" style="756" customWidth="1"/>
    <col min="8961" max="8961" width="20.54296875" style="756" customWidth="1"/>
    <col min="8962" max="8962" width="0.1796875" style="756" customWidth="1"/>
    <col min="8963" max="8963" width="0" style="756" hidden="1" customWidth="1"/>
    <col min="8964" max="9213" width="8" style="756"/>
    <col min="9214" max="9214" width="8" style="756" customWidth="1"/>
    <col min="9215" max="9215" width="51.1796875" style="756" customWidth="1"/>
    <col min="9216" max="9216" width="10.1796875" style="756" customWidth="1"/>
    <col min="9217" max="9217" width="20.54296875" style="756" customWidth="1"/>
    <col min="9218" max="9218" width="0.1796875" style="756" customWidth="1"/>
    <col min="9219" max="9219" width="0" style="756" hidden="1" customWidth="1"/>
    <col min="9220" max="9469" width="8" style="756"/>
    <col min="9470" max="9470" width="8" style="756" customWidth="1"/>
    <col min="9471" max="9471" width="51.1796875" style="756" customWidth="1"/>
    <col min="9472" max="9472" width="10.1796875" style="756" customWidth="1"/>
    <col min="9473" max="9473" width="20.54296875" style="756" customWidth="1"/>
    <col min="9474" max="9474" width="0.1796875" style="756" customWidth="1"/>
    <col min="9475" max="9475" width="0" style="756" hidden="1" customWidth="1"/>
    <col min="9476" max="9725" width="8" style="756"/>
    <col min="9726" max="9726" width="8" style="756" customWidth="1"/>
    <col min="9727" max="9727" width="51.1796875" style="756" customWidth="1"/>
    <col min="9728" max="9728" width="10.1796875" style="756" customWidth="1"/>
    <col min="9729" max="9729" width="20.54296875" style="756" customWidth="1"/>
    <col min="9730" max="9730" width="0.1796875" style="756" customWidth="1"/>
    <col min="9731" max="9731" width="0" style="756" hidden="1" customWidth="1"/>
    <col min="9732" max="9981" width="8" style="756"/>
    <col min="9982" max="9982" width="8" style="756" customWidth="1"/>
    <col min="9983" max="9983" width="51.1796875" style="756" customWidth="1"/>
    <col min="9984" max="9984" width="10.1796875" style="756" customWidth="1"/>
    <col min="9985" max="9985" width="20.54296875" style="756" customWidth="1"/>
    <col min="9986" max="9986" width="0.1796875" style="756" customWidth="1"/>
    <col min="9987" max="9987" width="0" style="756" hidden="1" customWidth="1"/>
    <col min="9988" max="10237" width="8" style="756"/>
    <col min="10238" max="10238" width="8" style="756" customWidth="1"/>
    <col min="10239" max="10239" width="51.1796875" style="756" customWidth="1"/>
    <col min="10240" max="10240" width="10.1796875" style="756" customWidth="1"/>
    <col min="10241" max="10241" width="20.54296875" style="756" customWidth="1"/>
    <col min="10242" max="10242" width="0.1796875" style="756" customWidth="1"/>
    <col min="10243" max="10243" width="0" style="756" hidden="1" customWidth="1"/>
    <col min="10244" max="10493" width="8" style="756"/>
    <col min="10494" max="10494" width="8" style="756" customWidth="1"/>
    <col min="10495" max="10495" width="51.1796875" style="756" customWidth="1"/>
    <col min="10496" max="10496" width="10.1796875" style="756" customWidth="1"/>
    <col min="10497" max="10497" width="20.54296875" style="756" customWidth="1"/>
    <col min="10498" max="10498" width="0.1796875" style="756" customWidth="1"/>
    <col min="10499" max="10499" width="0" style="756" hidden="1" customWidth="1"/>
    <col min="10500" max="10749" width="8" style="756"/>
    <col min="10750" max="10750" width="8" style="756" customWidth="1"/>
    <col min="10751" max="10751" width="51.1796875" style="756" customWidth="1"/>
    <col min="10752" max="10752" width="10.1796875" style="756" customWidth="1"/>
    <col min="10753" max="10753" width="20.54296875" style="756" customWidth="1"/>
    <col min="10754" max="10754" width="0.1796875" style="756" customWidth="1"/>
    <col min="10755" max="10755" width="0" style="756" hidden="1" customWidth="1"/>
    <col min="10756" max="11005" width="8" style="756"/>
    <col min="11006" max="11006" width="8" style="756" customWidth="1"/>
    <col min="11007" max="11007" width="51.1796875" style="756" customWidth="1"/>
    <col min="11008" max="11008" width="10.1796875" style="756" customWidth="1"/>
    <col min="11009" max="11009" width="20.54296875" style="756" customWidth="1"/>
    <col min="11010" max="11010" width="0.1796875" style="756" customWidth="1"/>
    <col min="11011" max="11011" width="0" style="756" hidden="1" customWidth="1"/>
    <col min="11012" max="11261" width="8" style="756"/>
    <col min="11262" max="11262" width="8" style="756" customWidth="1"/>
    <col min="11263" max="11263" width="51.1796875" style="756" customWidth="1"/>
    <col min="11264" max="11264" width="10.1796875" style="756" customWidth="1"/>
    <col min="11265" max="11265" width="20.54296875" style="756" customWidth="1"/>
    <col min="11266" max="11266" width="0.1796875" style="756" customWidth="1"/>
    <col min="11267" max="11267" width="0" style="756" hidden="1" customWidth="1"/>
    <col min="11268" max="11517" width="8" style="756"/>
    <col min="11518" max="11518" width="8" style="756" customWidth="1"/>
    <col min="11519" max="11519" width="51.1796875" style="756" customWidth="1"/>
    <col min="11520" max="11520" width="10.1796875" style="756" customWidth="1"/>
    <col min="11521" max="11521" width="20.54296875" style="756" customWidth="1"/>
    <col min="11522" max="11522" width="0.1796875" style="756" customWidth="1"/>
    <col min="11523" max="11523" width="0" style="756" hidden="1" customWidth="1"/>
    <col min="11524" max="11773" width="8" style="756"/>
    <col min="11774" max="11774" width="8" style="756" customWidth="1"/>
    <col min="11775" max="11775" width="51.1796875" style="756" customWidth="1"/>
    <col min="11776" max="11776" width="10.1796875" style="756" customWidth="1"/>
    <col min="11777" max="11777" width="20.54296875" style="756" customWidth="1"/>
    <col min="11778" max="11778" width="0.1796875" style="756" customWidth="1"/>
    <col min="11779" max="11779" width="0" style="756" hidden="1" customWidth="1"/>
    <col min="11780" max="12029" width="8" style="756"/>
    <col min="12030" max="12030" width="8" style="756" customWidth="1"/>
    <col min="12031" max="12031" width="51.1796875" style="756" customWidth="1"/>
    <col min="12032" max="12032" width="10.1796875" style="756" customWidth="1"/>
    <col min="12033" max="12033" width="20.54296875" style="756" customWidth="1"/>
    <col min="12034" max="12034" width="0.1796875" style="756" customWidth="1"/>
    <col min="12035" max="12035" width="0" style="756" hidden="1" customWidth="1"/>
    <col min="12036" max="12285" width="8" style="756"/>
    <col min="12286" max="12286" width="8" style="756" customWidth="1"/>
    <col min="12287" max="12287" width="51.1796875" style="756" customWidth="1"/>
    <col min="12288" max="12288" width="10.1796875" style="756" customWidth="1"/>
    <col min="12289" max="12289" width="20.54296875" style="756" customWidth="1"/>
    <col min="12290" max="12290" width="0.1796875" style="756" customWidth="1"/>
    <col min="12291" max="12291" width="0" style="756" hidden="1" customWidth="1"/>
    <col min="12292" max="12541" width="8" style="756"/>
    <col min="12542" max="12542" width="8" style="756" customWidth="1"/>
    <col min="12543" max="12543" width="51.1796875" style="756" customWidth="1"/>
    <col min="12544" max="12544" width="10.1796875" style="756" customWidth="1"/>
    <col min="12545" max="12545" width="20.54296875" style="756" customWidth="1"/>
    <col min="12546" max="12546" width="0.1796875" style="756" customWidth="1"/>
    <col min="12547" max="12547" width="0" style="756" hidden="1" customWidth="1"/>
    <col min="12548" max="12797" width="8" style="756"/>
    <col min="12798" max="12798" width="8" style="756" customWidth="1"/>
    <col min="12799" max="12799" width="51.1796875" style="756" customWidth="1"/>
    <col min="12800" max="12800" width="10.1796875" style="756" customWidth="1"/>
    <col min="12801" max="12801" width="20.54296875" style="756" customWidth="1"/>
    <col min="12802" max="12802" width="0.1796875" style="756" customWidth="1"/>
    <col min="12803" max="12803" width="0" style="756" hidden="1" customWidth="1"/>
    <col min="12804" max="13053" width="8" style="756"/>
    <col min="13054" max="13054" width="8" style="756" customWidth="1"/>
    <col min="13055" max="13055" width="51.1796875" style="756" customWidth="1"/>
    <col min="13056" max="13056" width="10.1796875" style="756" customWidth="1"/>
    <col min="13057" max="13057" width="20.54296875" style="756" customWidth="1"/>
    <col min="13058" max="13058" width="0.1796875" style="756" customWidth="1"/>
    <col min="13059" max="13059" width="0" style="756" hidden="1" customWidth="1"/>
    <col min="13060" max="13309" width="8" style="756"/>
    <col min="13310" max="13310" width="8" style="756" customWidth="1"/>
    <col min="13311" max="13311" width="51.1796875" style="756" customWidth="1"/>
    <col min="13312" max="13312" width="10.1796875" style="756" customWidth="1"/>
    <col min="13313" max="13313" width="20.54296875" style="756" customWidth="1"/>
    <col min="13314" max="13314" width="0.1796875" style="756" customWidth="1"/>
    <col min="13315" max="13315" width="0" style="756" hidden="1" customWidth="1"/>
    <col min="13316" max="13565" width="8" style="756"/>
    <col min="13566" max="13566" width="8" style="756" customWidth="1"/>
    <col min="13567" max="13567" width="51.1796875" style="756" customWidth="1"/>
    <col min="13568" max="13568" width="10.1796875" style="756" customWidth="1"/>
    <col min="13569" max="13569" width="20.54296875" style="756" customWidth="1"/>
    <col min="13570" max="13570" width="0.1796875" style="756" customWidth="1"/>
    <col min="13571" max="13571" width="0" style="756" hidden="1" customWidth="1"/>
    <col min="13572" max="13821" width="8" style="756"/>
    <col min="13822" max="13822" width="8" style="756" customWidth="1"/>
    <col min="13823" max="13823" width="51.1796875" style="756" customWidth="1"/>
    <col min="13824" max="13824" width="10.1796875" style="756" customWidth="1"/>
    <col min="13825" max="13825" width="20.54296875" style="756" customWidth="1"/>
    <col min="13826" max="13826" width="0.1796875" style="756" customWidth="1"/>
    <col min="13827" max="13827" width="0" style="756" hidden="1" customWidth="1"/>
    <col min="13828" max="14077" width="8" style="756"/>
    <col min="14078" max="14078" width="8" style="756" customWidth="1"/>
    <col min="14079" max="14079" width="51.1796875" style="756" customWidth="1"/>
    <col min="14080" max="14080" width="10.1796875" style="756" customWidth="1"/>
    <col min="14081" max="14081" width="20.54296875" style="756" customWidth="1"/>
    <col min="14082" max="14082" width="0.1796875" style="756" customWidth="1"/>
    <col min="14083" max="14083" width="0" style="756" hidden="1" customWidth="1"/>
    <col min="14084" max="14333" width="8" style="756"/>
    <col min="14334" max="14334" width="8" style="756" customWidth="1"/>
    <col min="14335" max="14335" width="51.1796875" style="756" customWidth="1"/>
    <col min="14336" max="14336" width="10.1796875" style="756" customWidth="1"/>
    <col min="14337" max="14337" width="20.54296875" style="756" customWidth="1"/>
    <col min="14338" max="14338" width="0.1796875" style="756" customWidth="1"/>
    <col min="14339" max="14339" width="0" style="756" hidden="1" customWidth="1"/>
    <col min="14340" max="14589" width="8" style="756"/>
    <col min="14590" max="14590" width="8" style="756" customWidth="1"/>
    <col min="14591" max="14591" width="51.1796875" style="756" customWidth="1"/>
    <col min="14592" max="14592" width="10.1796875" style="756" customWidth="1"/>
    <col min="14593" max="14593" width="20.54296875" style="756" customWidth="1"/>
    <col min="14594" max="14594" width="0.1796875" style="756" customWidth="1"/>
    <col min="14595" max="14595" width="0" style="756" hidden="1" customWidth="1"/>
    <col min="14596" max="14845" width="8" style="756"/>
    <col min="14846" max="14846" width="8" style="756" customWidth="1"/>
    <col min="14847" max="14847" width="51.1796875" style="756" customWidth="1"/>
    <col min="14848" max="14848" width="10.1796875" style="756" customWidth="1"/>
    <col min="14849" max="14849" width="20.54296875" style="756" customWidth="1"/>
    <col min="14850" max="14850" width="0.1796875" style="756" customWidth="1"/>
    <col min="14851" max="14851" width="0" style="756" hidden="1" customWidth="1"/>
    <col min="14852" max="15101" width="8" style="756"/>
    <col min="15102" max="15102" width="8" style="756" customWidth="1"/>
    <col min="15103" max="15103" width="51.1796875" style="756" customWidth="1"/>
    <col min="15104" max="15104" width="10.1796875" style="756" customWidth="1"/>
    <col min="15105" max="15105" width="20.54296875" style="756" customWidth="1"/>
    <col min="15106" max="15106" width="0.1796875" style="756" customWidth="1"/>
    <col min="15107" max="15107" width="0" style="756" hidden="1" customWidth="1"/>
    <col min="15108" max="15357" width="8" style="756"/>
    <col min="15358" max="15358" width="8" style="756" customWidth="1"/>
    <col min="15359" max="15359" width="51.1796875" style="756" customWidth="1"/>
    <col min="15360" max="15360" width="10.1796875" style="756" customWidth="1"/>
    <col min="15361" max="15361" width="20.54296875" style="756" customWidth="1"/>
    <col min="15362" max="15362" width="0.1796875" style="756" customWidth="1"/>
    <col min="15363" max="15363" width="0" style="756" hidden="1" customWidth="1"/>
    <col min="15364" max="15613" width="8" style="756"/>
    <col min="15614" max="15614" width="8" style="756" customWidth="1"/>
    <col min="15615" max="15615" width="51.1796875" style="756" customWidth="1"/>
    <col min="15616" max="15616" width="10.1796875" style="756" customWidth="1"/>
    <col min="15617" max="15617" width="20.54296875" style="756" customWidth="1"/>
    <col min="15618" max="15618" width="0.1796875" style="756" customWidth="1"/>
    <col min="15619" max="15619" width="0" style="756" hidden="1" customWidth="1"/>
    <col min="15620" max="15869" width="8" style="756"/>
    <col min="15870" max="15870" width="8" style="756" customWidth="1"/>
    <col min="15871" max="15871" width="51.1796875" style="756" customWidth="1"/>
    <col min="15872" max="15872" width="10.1796875" style="756" customWidth="1"/>
    <col min="15873" max="15873" width="20.54296875" style="756" customWidth="1"/>
    <col min="15874" max="15874" width="0.1796875" style="756" customWidth="1"/>
    <col min="15875" max="15875" width="0" style="756" hidden="1" customWidth="1"/>
    <col min="15876" max="16125" width="8" style="756"/>
    <col min="16126" max="16126" width="8" style="756" customWidth="1"/>
    <col min="16127" max="16127" width="51.1796875" style="756" customWidth="1"/>
    <col min="16128" max="16128" width="10.1796875" style="756" customWidth="1"/>
    <col min="16129" max="16129" width="20.54296875" style="756" customWidth="1"/>
    <col min="16130" max="16130" width="0.1796875" style="756" customWidth="1"/>
    <col min="16131" max="16131" width="0" style="756" hidden="1" customWidth="1"/>
    <col min="16132" max="16384" width="8" style="756"/>
  </cols>
  <sheetData>
    <row r="1" spans="1:6" ht="19" x14ac:dyDescent="0.4">
      <c r="A1" s="1775" t="s">
        <v>1589</v>
      </c>
      <c r="B1" s="1775"/>
      <c r="C1" s="1775"/>
      <c r="D1" s="1775"/>
    </row>
    <row r="2" spans="1:6" ht="6.75" customHeight="1" x14ac:dyDescent="0.4">
      <c r="A2" s="757"/>
      <c r="B2" s="757"/>
      <c r="C2" s="757"/>
      <c r="D2" s="775"/>
    </row>
    <row r="3" spans="1:6" ht="19" x14ac:dyDescent="0.4">
      <c r="A3" s="1775" t="s">
        <v>1596</v>
      </c>
      <c r="B3" s="1775"/>
      <c r="C3" s="1775"/>
      <c r="D3" s="1775"/>
    </row>
    <row r="4" spans="1:6" ht="8.25" customHeight="1" x14ac:dyDescent="0.4">
      <c r="A4" s="758"/>
      <c r="B4" s="758"/>
      <c r="C4" s="758"/>
      <c r="D4" s="758"/>
    </row>
    <row r="5" spans="1:6" ht="19" x14ac:dyDescent="0.4">
      <c r="A5" s="1775" t="s">
        <v>1587</v>
      </c>
      <c r="B5" s="1775"/>
      <c r="C5" s="1775"/>
      <c r="D5" s="1775"/>
    </row>
    <row r="6" spans="1:6" x14ac:dyDescent="0.3">
      <c r="D6" s="776"/>
    </row>
    <row r="7" spans="1:6" ht="13.5" thickBot="1" x14ac:dyDescent="0.35">
      <c r="D7" s="776"/>
    </row>
    <row r="8" spans="1:6" x14ac:dyDescent="0.3">
      <c r="A8" s="766"/>
      <c r="B8" s="762"/>
      <c r="C8" s="762"/>
      <c r="D8" s="1280" t="s">
        <v>1059</v>
      </c>
    </row>
    <row r="9" spans="1:6" ht="13.5" thickBot="1" x14ac:dyDescent="0.35">
      <c r="A9" s="764"/>
      <c r="B9" s="765"/>
      <c r="C9" s="765"/>
      <c r="D9" s="777" t="s">
        <v>1588</v>
      </c>
    </row>
    <row r="10" spans="1:6" ht="16.5" customHeight="1" x14ac:dyDescent="0.3">
      <c r="A10" s="766"/>
      <c r="B10" s="762"/>
      <c r="C10" s="762"/>
      <c r="D10" s="778"/>
    </row>
    <row r="11" spans="1:6" ht="21" customHeight="1" x14ac:dyDescent="0.3">
      <c r="A11" s="767"/>
      <c r="B11" s="602" t="s">
        <v>1590</v>
      </c>
      <c r="C11" s="589"/>
      <c r="D11" s="779"/>
    </row>
    <row r="12" spans="1:6" ht="15" customHeight="1" x14ac:dyDescent="0.3">
      <c r="A12" s="761"/>
      <c r="B12" s="599"/>
      <c r="C12" s="587"/>
      <c r="D12" s="780"/>
    </row>
    <row r="13" spans="1:6" ht="21" customHeight="1" x14ac:dyDescent="0.3">
      <c r="A13" s="767"/>
      <c r="B13" s="602" t="s">
        <v>1591</v>
      </c>
      <c r="C13" s="589"/>
      <c r="D13" s="779"/>
      <c r="F13" s="1289">
        <f>D11+D13</f>
        <v>0</v>
      </c>
    </row>
    <row r="14" spans="1:6" ht="15" customHeight="1" x14ac:dyDescent="0.3">
      <c r="A14" s="761"/>
      <c r="B14" s="599"/>
      <c r="C14" s="587"/>
      <c r="D14" s="780"/>
      <c r="E14" s="1289">
        <f>D11+D13+D15+D17+D19+D21</f>
        <v>0</v>
      </c>
    </row>
    <row r="15" spans="1:6" ht="21" customHeight="1" x14ac:dyDescent="0.3">
      <c r="A15" s="767"/>
      <c r="B15" s="602" t="s">
        <v>1592</v>
      </c>
      <c r="C15" s="589"/>
      <c r="D15" s="779"/>
      <c r="F15" s="1289">
        <f>D11+D13+D15</f>
        <v>0</v>
      </c>
    </row>
    <row r="16" spans="1:6" ht="15" customHeight="1" x14ac:dyDescent="0.3">
      <c r="A16" s="761"/>
      <c r="B16" s="599"/>
      <c r="C16" s="587"/>
      <c r="D16" s="780"/>
    </row>
    <row r="17" spans="1:6" ht="21" customHeight="1" x14ac:dyDescent="0.3">
      <c r="A17" s="767"/>
      <c r="B17" s="602" t="s">
        <v>1593</v>
      </c>
      <c r="C17" s="589"/>
      <c r="D17" s="1290"/>
    </row>
    <row r="18" spans="1:6" ht="15" customHeight="1" x14ac:dyDescent="0.3">
      <c r="A18" s="761"/>
      <c r="B18" s="599"/>
      <c r="C18" s="587"/>
      <c r="D18" s="780"/>
    </row>
    <row r="19" spans="1:6" ht="15" customHeight="1" x14ac:dyDescent="0.3">
      <c r="A19" s="761"/>
      <c r="B19" s="602" t="s">
        <v>1594</v>
      </c>
      <c r="C19" s="589"/>
      <c r="D19" s="779"/>
    </row>
    <row r="20" spans="1:6" ht="15" customHeight="1" x14ac:dyDescent="0.3">
      <c r="A20" s="761"/>
      <c r="B20" s="602"/>
      <c r="C20" s="589"/>
      <c r="D20" s="779"/>
      <c r="F20" s="1289">
        <f>D19+D21</f>
        <v>0</v>
      </c>
    </row>
    <row r="21" spans="1:6" ht="21" customHeight="1" x14ac:dyDescent="0.3">
      <c r="A21" s="767"/>
      <c r="B21" s="755" t="s">
        <v>1933</v>
      </c>
      <c r="C21" s="589"/>
      <c r="D21" s="779"/>
    </row>
    <row r="22" spans="1:6" ht="15" customHeight="1" x14ac:dyDescent="0.3">
      <c r="A22" s="761"/>
      <c r="B22" s="599"/>
      <c r="C22" s="587"/>
      <c r="D22" s="780"/>
    </row>
    <row r="23" spans="1:6" ht="21" customHeight="1" x14ac:dyDescent="0.3">
      <c r="A23" s="767"/>
      <c r="B23" s="755" t="s">
        <v>2303</v>
      </c>
      <c r="C23" s="589"/>
      <c r="D23" s="779"/>
    </row>
    <row r="24" spans="1:6" ht="15" customHeight="1" x14ac:dyDescent="0.3">
      <c r="A24" s="761"/>
      <c r="B24" s="599"/>
      <c r="C24" s="587"/>
      <c r="D24" s="780"/>
    </row>
    <row r="25" spans="1:6" ht="21" customHeight="1" x14ac:dyDescent="0.3">
      <c r="A25" s="767"/>
      <c r="B25" s="755" t="s">
        <v>2309</v>
      </c>
      <c r="C25" s="589"/>
      <c r="D25" s="779"/>
      <c r="F25" s="1289">
        <f>D23+D25+D27</f>
        <v>0</v>
      </c>
    </row>
    <row r="26" spans="1:6" x14ac:dyDescent="0.3">
      <c r="A26" s="761"/>
      <c r="B26" s="768"/>
      <c r="C26" s="768"/>
      <c r="D26" s="779"/>
    </row>
    <row r="27" spans="1:6" ht="21" customHeight="1" x14ac:dyDescent="0.3">
      <c r="A27" s="767"/>
      <c r="B27" s="755" t="s">
        <v>2310</v>
      </c>
      <c r="C27" s="589"/>
      <c r="D27" s="779"/>
    </row>
    <row r="28" spans="1:6" x14ac:dyDescent="0.3">
      <c r="A28" s="761"/>
      <c r="B28" s="768"/>
      <c r="C28" s="768"/>
      <c r="D28" s="779"/>
    </row>
    <row r="29" spans="1:6" ht="21" customHeight="1" x14ac:dyDescent="0.3">
      <c r="A29" s="767"/>
      <c r="B29" s="755" t="s">
        <v>2311</v>
      </c>
      <c r="C29" s="589"/>
      <c r="D29" s="779"/>
      <c r="F29" s="1289">
        <f>D29+D31+D33</f>
        <v>0</v>
      </c>
    </row>
    <row r="30" spans="1:6" x14ac:dyDescent="0.3">
      <c r="A30" s="761"/>
      <c r="B30" s="768"/>
      <c r="C30" s="768"/>
      <c r="D30" s="779"/>
    </row>
    <row r="31" spans="1:6" ht="21" customHeight="1" x14ac:dyDescent="0.3">
      <c r="A31" s="767"/>
      <c r="B31" s="755" t="s">
        <v>2312</v>
      </c>
      <c r="C31" s="589"/>
      <c r="D31" s="779"/>
    </row>
    <row r="32" spans="1:6" x14ac:dyDescent="0.3">
      <c r="A32" s="761"/>
      <c r="B32" s="768"/>
      <c r="C32" s="768"/>
      <c r="D32" s="779"/>
    </row>
    <row r="33" spans="1:4" ht="21" customHeight="1" x14ac:dyDescent="0.3">
      <c r="A33" s="767"/>
      <c r="B33" s="755" t="s">
        <v>2313</v>
      </c>
      <c r="C33" s="589"/>
      <c r="D33" s="779"/>
    </row>
    <row r="34" spans="1:4" x14ac:dyDescent="0.3">
      <c r="A34" s="761"/>
      <c r="B34" s="768"/>
      <c r="C34" s="768"/>
      <c r="D34" s="779"/>
    </row>
    <row r="35" spans="1:4" ht="15" customHeight="1" x14ac:dyDescent="0.3">
      <c r="A35" s="769"/>
      <c r="B35" s="770"/>
      <c r="C35" s="771"/>
      <c r="D35" s="781"/>
    </row>
    <row r="36" spans="1:4" x14ac:dyDescent="0.3">
      <c r="A36" s="772"/>
      <c r="B36" s="1776"/>
      <c r="C36" s="1777"/>
      <c r="D36" s="782"/>
    </row>
    <row r="37" spans="1:4" ht="31.5" customHeight="1" x14ac:dyDescent="0.3">
      <c r="A37" s="759"/>
      <c r="B37" s="1778" t="s">
        <v>1595</v>
      </c>
      <c r="C37" s="1779"/>
      <c r="D37" s="1281">
        <f>SUM(D10:D34)</f>
        <v>0</v>
      </c>
    </row>
    <row r="38" spans="1:4" ht="13.5" thickBot="1" x14ac:dyDescent="0.35">
      <c r="A38" s="760"/>
      <c r="B38" s="773"/>
      <c r="C38" s="774"/>
      <c r="D38" s="783"/>
    </row>
    <row r="39" spans="1:4" x14ac:dyDescent="0.3">
      <c r="D39" s="776"/>
    </row>
    <row r="40" spans="1:4" x14ac:dyDescent="0.3">
      <c r="D40" s="776"/>
    </row>
    <row r="41" spans="1:4" x14ac:dyDescent="0.3">
      <c r="D41" s="776"/>
    </row>
    <row r="42" spans="1:4" x14ac:dyDescent="0.3">
      <c r="D42" s="776"/>
    </row>
    <row r="43" spans="1:4" x14ac:dyDescent="0.3">
      <c r="D43" s="776"/>
    </row>
    <row r="44" spans="1:4" x14ac:dyDescent="0.3">
      <c r="D44" s="776"/>
    </row>
    <row r="45" spans="1:4" x14ac:dyDescent="0.3">
      <c r="D45" s="776"/>
    </row>
    <row r="46" spans="1:4" x14ac:dyDescent="0.3">
      <c r="D46" s="776"/>
    </row>
    <row r="47" spans="1:4" x14ac:dyDescent="0.3">
      <c r="D47" s="776"/>
    </row>
    <row r="48" spans="1:4" x14ac:dyDescent="0.3">
      <c r="D48" s="776"/>
    </row>
    <row r="49" spans="4:4" x14ac:dyDescent="0.3">
      <c r="D49" s="776"/>
    </row>
    <row r="50" spans="4:4" x14ac:dyDescent="0.3">
      <c r="D50" s="776"/>
    </row>
    <row r="51" spans="4:4" x14ac:dyDescent="0.3">
      <c r="D51" s="776"/>
    </row>
    <row r="52" spans="4:4" x14ac:dyDescent="0.3">
      <c r="D52" s="776"/>
    </row>
    <row r="53" spans="4:4" x14ac:dyDescent="0.3">
      <c r="D53" s="776"/>
    </row>
    <row r="54" spans="4:4" x14ac:dyDescent="0.3">
      <c r="D54" s="776"/>
    </row>
    <row r="55" spans="4:4" x14ac:dyDescent="0.3">
      <c r="D55" s="776"/>
    </row>
    <row r="56" spans="4:4" x14ac:dyDescent="0.3">
      <c r="D56" s="776"/>
    </row>
    <row r="57" spans="4:4" x14ac:dyDescent="0.3">
      <c r="D57" s="776"/>
    </row>
    <row r="58" spans="4:4" x14ac:dyDescent="0.3">
      <c r="D58" s="776"/>
    </row>
    <row r="59" spans="4:4" x14ac:dyDescent="0.3">
      <c r="D59" s="776"/>
    </row>
    <row r="60" spans="4:4" x14ac:dyDescent="0.3">
      <c r="D60" s="776"/>
    </row>
    <row r="61" spans="4:4" x14ac:dyDescent="0.3">
      <c r="D61" s="776"/>
    </row>
    <row r="62" spans="4:4" x14ac:dyDescent="0.3">
      <c r="D62" s="776"/>
    </row>
    <row r="63" spans="4:4" x14ac:dyDescent="0.3">
      <c r="D63" s="776"/>
    </row>
    <row r="64" spans="4:4" x14ac:dyDescent="0.3">
      <c r="D64" s="776"/>
    </row>
    <row r="65" spans="4:4" x14ac:dyDescent="0.3">
      <c r="D65" s="776"/>
    </row>
    <row r="66" spans="4:4" x14ac:dyDescent="0.3">
      <c r="D66" s="776"/>
    </row>
    <row r="67" spans="4:4" x14ac:dyDescent="0.3">
      <c r="D67" s="776"/>
    </row>
    <row r="68" spans="4:4" x14ac:dyDescent="0.3">
      <c r="D68" s="776"/>
    </row>
    <row r="69" spans="4:4" x14ac:dyDescent="0.3">
      <c r="D69" s="776"/>
    </row>
    <row r="70" spans="4:4" x14ac:dyDescent="0.3">
      <c r="D70" s="776"/>
    </row>
    <row r="71" spans="4:4" x14ac:dyDescent="0.3">
      <c r="D71" s="776"/>
    </row>
    <row r="72" spans="4:4" x14ac:dyDescent="0.3">
      <c r="D72" s="776"/>
    </row>
    <row r="73" spans="4:4" x14ac:dyDescent="0.3">
      <c r="D73" s="776"/>
    </row>
    <row r="74" spans="4:4" x14ac:dyDescent="0.3">
      <c r="D74" s="776"/>
    </row>
    <row r="75" spans="4:4" x14ac:dyDescent="0.3">
      <c r="D75" s="776"/>
    </row>
    <row r="76" spans="4:4" x14ac:dyDescent="0.3">
      <c r="D76" s="776"/>
    </row>
    <row r="77" spans="4:4" x14ac:dyDescent="0.3">
      <c r="D77" s="776"/>
    </row>
    <row r="78" spans="4:4" x14ac:dyDescent="0.3">
      <c r="D78" s="776"/>
    </row>
    <row r="79" spans="4:4" x14ac:dyDescent="0.3">
      <c r="D79" s="776"/>
    </row>
    <row r="80" spans="4:4" x14ac:dyDescent="0.3">
      <c r="D80" s="776"/>
    </row>
    <row r="81" spans="4:4" x14ac:dyDescent="0.3">
      <c r="D81" s="776"/>
    </row>
    <row r="82" spans="4:4" x14ac:dyDescent="0.3">
      <c r="D82" s="776"/>
    </row>
    <row r="83" spans="4:4" x14ac:dyDescent="0.3">
      <c r="D83" s="776"/>
    </row>
    <row r="84" spans="4:4" x14ac:dyDescent="0.3">
      <c r="D84" s="776"/>
    </row>
    <row r="85" spans="4:4" x14ac:dyDescent="0.3">
      <c r="D85" s="776"/>
    </row>
    <row r="86" spans="4:4" x14ac:dyDescent="0.3">
      <c r="D86" s="776"/>
    </row>
    <row r="87" spans="4:4" x14ac:dyDescent="0.3">
      <c r="D87" s="776"/>
    </row>
    <row r="88" spans="4:4" x14ac:dyDescent="0.3">
      <c r="D88" s="776"/>
    </row>
    <row r="89" spans="4:4" x14ac:dyDescent="0.3">
      <c r="D89" s="776"/>
    </row>
    <row r="90" spans="4:4" x14ac:dyDescent="0.3">
      <c r="D90" s="776"/>
    </row>
    <row r="91" spans="4:4" x14ac:dyDescent="0.3">
      <c r="D91" s="776"/>
    </row>
    <row r="92" spans="4:4" x14ac:dyDescent="0.3">
      <c r="D92" s="776"/>
    </row>
    <row r="93" spans="4:4" x14ac:dyDescent="0.3">
      <c r="D93" s="776"/>
    </row>
    <row r="94" spans="4:4" x14ac:dyDescent="0.3">
      <c r="D94" s="776"/>
    </row>
    <row r="95" spans="4:4" x14ac:dyDescent="0.3">
      <c r="D95" s="776"/>
    </row>
    <row r="96" spans="4:4" x14ac:dyDescent="0.3">
      <c r="D96" s="776"/>
    </row>
    <row r="97" spans="4:4" x14ac:dyDescent="0.3">
      <c r="D97" s="776"/>
    </row>
    <row r="98" spans="4:4" x14ac:dyDescent="0.3">
      <c r="D98" s="776"/>
    </row>
    <row r="99" spans="4:4" x14ac:dyDescent="0.3">
      <c r="D99" s="776"/>
    </row>
    <row r="100" spans="4:4" x14ac:dyDescent="0.3">
      <c r="D100" s="776"/>
    </row>
    <row r="101" spans="4:4" x14ac:dyDescent="0.3">
      <c r="D101" s="776"/>
    </row>
    <row r="102" spans="4:4" x14ac:dyDescent="0.3">
      <c r="D102" s="776"/>
    </row>
    <row r="103" spans="4:4" x14ac:dyDescent="0.3">
      <c r="D103" s="776"/>
    </row>
    <row r="104" spans="4:4" x14ac:dyDescent="0.3">
      <c r="D104" s="776"/>
    </row>
    <row r="105" spans="4:4" x14ac:dyDescent="0.3">
      <c r="D105" s="776"/>
    </row>
    <row r="106" spans="4:4" x14ac:dyDescent="0.3">
      <c r="D106" s="776"/>
    </row>
    <row r="107" spans="4:4" x14ac:dyDescent="0.3">
      <c r="D107" s="776"/>
    </row>
    <row r="108" spans="4:4" x14ac:dyDescent="0.3">
      <c r="D108" s="776"/>
    </row>
    <row r="109" spans="4:4" x14ac:dyDescent="0.3">
      <c r="D109" s="776"/>
    </row>
    <row r="110" spans="4:4" x14ac:dyDescent="0.3">
      <c r="D110" s="776"/>
    </row>
    <row r="111" spans="4:4" x14ac:dyDescent="0.3">
      <c r="D111" s="776"/>
    </row>
    <row r="112" spans="4:4" x14ac:dyDescent="0.3">
      <c r="D112" s="776"/>
    </row>
    <row r="113" spans="4:4" x14ac:dyDescent="0.3">
      <c r="D113" s="776"/>
    </row>
    <row r="114" spans="4:4" x14ac:dyDescent="0.3">
      <c r="D114" s="776"/>
    </row>
    <row r="115" spans="4:4" x14ac:dyDescent="0.3">
      <c r="D115" s="776"/>
    </row>
    <row r="116" spans="4:4" x14ac:dyDescent="0.3">
      <c r="D116" s="776"/>
    </row>
    <row r="117" spans="4:4" x14ac:dyDescent="0.3">
      <c r="D117" s="776"/>
    </row>
    <row r="118" spans="4:4" x14ac:dyDescent="0.3">
      <c r="D118" s="776"/>
    </row>
    <row r="119" spans="4:4" x14ac:dyDescent="0.3">
      <c r="D119" s="776"/>
    </row>
    <row r="120" spans="4:4" x14ac:dyDescent="0.3">
      <c r="D120" s="776"/>
    </row>
    <row r="121" spans="4:4" x14ac:dyDescent="0.3">
      <c r="D121" s="776"/>
    </row>
    <row r="122" spans="4:4" x14ac:dyDescent="0.3">
      <c r="D122" s="776"/>
    </row>
    <row r="123" spans="4:4" x14ac:dyDescent="0.3">
      <c r="D123" s="776"/>
    </row>
    <row r="124" spans="4:4" x14ac:dyDescent="0.3">
      <c r="D124" s="776"/>
    </row>
    <row r="125" spans="4:4" x14ac:dyDescent="0.3">
      <c r="D125" s="776"/>
    </row>
    <row r="126" spans="4:4" x14ac:dyDescent="0.3">
      <c r="D126" s="776"/>
    </row>
    <row r="127" spans="4:4" x14ac:dyDescent="0.3">
      <c r="D127" s="776"/>
    </row>
    <row r="128" spans="4:4" x14ac:dyDescent="0.3">
      <c r="D128" s="776"/>
    </row>
    <row r="129" spans="4:4" x14ac:dyDescent="0.3">
      <c r="D129" s="776"/>
    </row>
    <row r="130" spans="4:4" x14ac:dyDescent="0.3">
      <c r="D130" s="776"/>
    </row>
    <row r="131" spans="4:4" x14ac:dyDescent="0.3">
      <c r="D131" s="776"/>
    </row>
    <row r="132" spans="4:4" x14ac:dyDescent="0.3">
      <c r="D132" s="776"/>
    </row>
    <row r="133" spans="4:4" x14ac:dyDescent="0.3">
      <c r="D133" s="776"/>
    </row>
    <row r="134" spans="4:4" x14ac:dyDescent="0.3">
      <c r="D134" s="776"/>
    </row>
    <row r="135" spans="4:4" x14ac:dyDescent="0.3">
      <c r="D135" s="776"/>
    </row>
    <row r="136" spans="4:4" x14ac:dyDescent="0.3">
      <c r="D136" s="776"/>
    </row>
    <row r="137" spans="4:4" x14ac:dyDescent="0.3">
      <c r="D137" s="776"/>
    </row>
    <row r="138" spans="4:4" x14ac:dyDescent="0.3">
      <c r="D138" s="776"/>
    </row>
    <row r="139" spans="4:4" x14ac:dyDescent="0.3">
      <c r="D139" s="776"/>
    </row>
    <row r="140" spans="4:4" x14ac:dyDescent="0.3">
      <c r="D140" s="776"/>
    </row>
    <row r="141" spans="4:4" x14ac:dyDescent="0.3">
      <c r="D141" s="776"/>
    </row>
    <row r="142" spans="4:4" x14ac:dyDescent="0.3">
      <c r="D142" s="776"/>
    </row>
    <row r="143" spans="4:4" x14ac:dyDescent="0.3">
      <c r="D143" s="776"/>
    </row>
    <row r="144" spans="4:4" x14ac:dyDescent="0.3">
      <c r="D144" s="776"/>
    </row>
    <row r="145" spans="4:4" x14ac:dyDescent="0.3">
      <c r="D145" s="776"/>
    </row>
    <row r="146" spans="4:4" x14ac:dyDescent="0.3">
      <c r="D146" s="776"/>
    </row>
    <row r="147" spans="4:4" x14ac:dyDescent="0.3">
      <c r="D147" s="776"/>
    </row>
    <row r="148" spans="4:4" x14ac:dyDescent="0.3">
      <c r="D148" s="776"/>
    </row>
    <row r="149" spans="4:4" x14ac:dyDescent="0.3">
      <c r="D149" s="776"/>
    </row>
    <row r="150" spans="4:4" x14ac:dyDescent="0.3">
      <c r="D150" s="776"/>
    </row>
    <row r="151" spans="4:4" x14ac:dyDescent="0.3">
      <c r="D151" s="776"/>
    </row>
    <row r="152" spans="4:4" x14ac:dyDescent="0.3">
      <c r="D152" s="776"/>
    </row>
    <row r="153" spans="4:4" x14ac:dyDescent="0.3">
      <c r="D153" s="776"/>
    </row>
    <row r="154" spans="4:4" x14ac:dyDescent="0.3">
      <c r="D154" s="776"/>
    </row>
    <row r="155" spans="4:4" x14ac:dyDescent="0.3">
      <c r="D155" s="776"/>
    </row>
    <row r="156" spans="4:4" x14ac:dyDescent="0.3">
      <c r="D156" s="776"/>
    </row>
    <row r="157" spans="4:4" x14ac:dyDescent="0.3">
      <c r="D157" s="776"/>
    </row>
    <row r="158" spans="4:4" x14ac:dyDescent="0.3">
      <c r="D158" s="776"/>
    </row>
    <row r="159" spans="4:4" x14ac:dyDescent="0.3">
      <c r="D159" s="776"/>
    </row>
    <row r="160" spans="4:4" x14ac:dyDescent="0.3">
      <c r="D160" s="776"/>
    </row>
    <row r="161" spans="4:4" x14ac:dyDescent="0.3">
      <c r="D161" s="776"/>
    </row>
    <row r="162" spans="4:4" x14ac:dyDescent="0.3">
      <c r="D162" s="776"/>
    </row>
    <row r="163" spans="4:4" x14ac:dyDescent="0.3">
      <c r="D163" s="776"/>
    </row>
    <row r="164" spans="4:4" x14ac:dyDescent="0.3">
      <c r="D164" s="776"/>
    </row>
    <row r="165" spans="4:4" x14ac:dyDescent="0.3">
      <c r="D165" s="776"/>
    </row>
    <row r="166" spans="4:4" x14ac:dyDescent="0.3">
      <c r="D166" s="776"/>
    </row>
    <row r="167" spans="4:4" x14ac:dyDescent="0.3">
      <c r="D167" s="776"/>
    </row>
    <row r="168" spans="4:4" x14ac:dyDescent="0.3">
      <c r="D168" s="776"/>
    </row>
    <row r="169" spans="4:4" x14ac:dyDescent="0.3">
      <c r="D169" s="776"/>
    </row>
    <row r="170" spans="4:4" x14ac:dyDescent="0.3">
      <c r="D170" s="776"/>
    </row>
    <row r="171" spans="4:4" x14ac:dyDescent="0.3">
      <c r="D171" s="776"/>
    </row>
    <row r="172" spans="4:4" x14ac:dyDescent="0.3">
      <c r="D172" s="776"/>
    </row>
    <row r="173" spans="4:4" x14ac:dyDescent="0.3">
      <c r="D173" s="776"/>
    </row>
    <row r="174" spans="4:4" x14ac:dyDescent="0.3">
      <c r="D174" s="776"/>
    </row>
    <row r="175" spans="4:4" x14ac:dyDescent="0.3">
      <c r="D175" s="776"/>
    </row>
    <row r="176" spans="4:4" x14ac:dyDescent="0.3">
      <c r="D176" s="776"/>
    </row>
    <row r="177" spans="4:4" x14ac:dyDescent="0.3">
      <c r="D177" s="776"/>
    </row>
    <row r="178" spans="4:4" x14ac:dyDescent="0.3">
      <c r="D178" s="776"/>
    </row>
    <row r="179" spans="4:4" x14ac:dyDescent="0.3">
      <c r="D179" s="776"/>
    </row>
    <row r="180" spans="4:4" x14ac:dyDescent="0.3">
      <c r="D180" s="776"/>
    </row>
    <row r="181" spans="4:4" x14ac:dyDescent="0.3">
      <c r="D181" s="776"/>
    </row>
    <row r="182" spans="4:4" x14ac:dyDescent="0.3">
      <c r="D182" s="776"/>
    </row>
    <row r="183" spans="4:4" x14ac:dyDescent="0.3">
      <c r="D183" s="776"/>
    </row>
    <row r="184" spans="4:4" x14ac:dyDescent="0.3">
      <c r="D184" s="776"/>
    </row>
    <row r="185" spans="4:4" x14ac:dyDescent="0.3">
      <c r="D185" s="776"/>
    </row>
    <row r="186" spans="4:4" x14ac:dyDescent="0.3">
      <c r="D186" s="776"/>
    </row>
    <row r="187" spans="4:4" x14ac:dyDescent="0.3">
      <c r="D187" s="776"/>
    </row>
    <row r="188" spans="4:4" x14ac:dyDescent="0.3">
      <c r="D188" s="776"/>
    </row>
    <row r="189" spans="4:4" x14ac:dyDescent="0.3">
      <c r="D189" s="776"/>
    </row>
    <row r="190" spans="4:4" x14ac:dyDescent="0.3">
      <c r="D190" s="776"/>
    </row>
    <row r="191" spans="4:4" x14ac:dyDescent="0.3">
      <c r="D191" s="776"/>
    </row>
    <row r="192" spans="4:4" x14ac:dyDescent="0.3">
      <c r="D192" s="776"/>
    </row>
    <row r="193" spans="4:4" x14ac:dyDescent="0.3">
      <c r="D193" s="776"/>
    </row>
    <row r="194" spans="4:4" x14ac:dyDescent="0.3">
      <c r="D194" s="776"/>
    </row>
    <row r="195" spans="4:4" x14ac:dyDescent="0.3">
      <c r="D195" s="776"/>
    </row>
    <row r="196" spans="4:4" x14ac:dyDescent="0.3">
      <c r="D196" s="776"/>
    </row>
    <row r="197" spans="4:4" x14ac:dyDescent="0.3">
      <c r="D197" s="776"/>
    </row>
    <row r="198" spans="4:4" x14ac:dyDescent="0.3">
      <c r="D198" s="776"/>
    </row>
    <row r="199" spans="4:4" x14ac:dyDescent="0.3">
      <c r="D199" s="776"/>
    </row>
    <row r="200" spans="4:4" x14ac:dyDescent="0.3">
      <c r="D200" s="776"/>
    </row>
    <row r="201" spans="4:4" x14ac:dyDescent="0.3">
      <c r="D201" s="776"/>
    </row>
    <row r="202" spans="4:4" x14ac:dyDescent="0.3">
      <c r="D202" s="776"/>
    </row>
    <row r="203" spans="4:4" x14ac:dyDescent="0.3">
      <c r="D203" s="776"/>
    </row>
    <row r="204" spans="4:4" x14ac:dyDescent="0.3">
      <c r="D204" s="776"/>
    </row>
    <row r="205" spans="4:4" x14ac:dyDescent="0.3">
      <c r="D205" s="776"/>
    </row>
    <row r="206" spans="4:4" x14ac:dyDescent="0.3">
      <c r="D206" s="776"/>
    </row>
    <row r="207" spans="4:4" x14ac:dyDescent="0.3">
      <c r="D207" s="776"/>
    </row>
    <row r="208" spans="4:4" x14ac:dyDescent="0.3">
      <c r="D208" s="776"/>
    </row>
    <row r="209" spans="4:4" x14ac:dyDescent="0.3">
      <c r="D209" s="776"/>
    </row>
    <row r="210" spans="4:4" x14ac:dyDescent="0.3">
      <c r="D210" s="776"/>
    </row>
    <row r="211" spans="4:4" x14ac:dyDescent="0.3">
      <c r="D211" s="776"/>
    </row>
    <row r="212" spans="4:4" x14ac:dyDescent="0.3">
      <c r="D212" s="776"/>
    </row>
    <row r="213" spans="4:4" x14ac:dyDescent="0.3">
      <c r="D213" s="776"/>
    </row>
    <row r="214" spans="4:4" x14ac:dyDescent="0.3">
      <c r="D214" s="776"/>
    </row>
    <row r="215" spans="4:4" x14ac:dyDescent="0.3">
      <c r="D215" s="776"/>
    </row>
    <row r="216" spans="4:4" x14ac:dyDescent="0.3">
      <c r="D216" s="776"/>
    </row>
    <row r="217" spans="4:4" x14ac:dyDescent="0.3">
      <c r="D217" s="776"/>
    </row>
    <row r="218" spans="4:4" x14ac:dyDescent="0.3">
      <c r="D218" s="776"/>
    </row>
    <row r="219" spans="4:4" x14ac:dyDescent="0.3">
      <c r="D219" s="776"/>
    </row>
    <row r="220" spans="4:4" x14ac:dyDescent="0.3">
      <c r="D220" s="776"/>
    </row>
    <row r="221" spans="4:4" x14ac:dyDescent="0.3">
      <c r="D221" s="776"/>
    </row>
    <row r="222" spans="4:4" x14ac:dyDescent="0.3">
      <c r="D222" s="776"/>
    </row>
    <row r="223" spans="4:4" x14ac:dyDescent="0.3">
      <c r="D223" s="776"/>
    </row>
    <row r="224" spans="4:4" x14ac:dyDescent="0.3">
      <c r="D224" s="776"/>
    </row>
    <row r="225" spans="4:4" x14ac:dyDescent="0.3">
      <c r="D225" s="776"/>
    </row>
    <row r="226" spans="4:4" x14ac:dyDescent="0.3">
      <c r="D226" s="776"/>
    </row>
    <row r="227" spans="4:4" x14ac:dyDescent="0.3">
      <c r="D227" s="776"/>
    </row>
    <row r="228" spans="4:4" x14ac:dyDescent="0.3">
      <c r="D228" s="776"/>
    </row>
    <row r="229" spans="4:4" x14ac:dyDescent="0.3">
      <c r="D229" s="776"/>
    </row>
    <row r="230" spans="4:4" x14ac:dyDescent="0.3">
      <c r="D230" s="776"/>
    </row>
    <row r="231" spans="4:4" x14ac:dyDescent="0.3">
      <c r="D231" s="776"/>
    </row>
    <row r="232" spans="4:4" x14ac:dyDescent="0.3">
      <c r="D232" s="776"/>
    </row>
    <row r="233" spans="4:4" x14ac:dyDescent="0.3">
      <c r="D233" s="776"/>
    </row>
    <row r="234" spans="4:4" x14ac:dyDescent="0.3">
      <c r="D234" s="776"/>
    </row>
    <row r="235" spans="4:4" x14ac:dyDescent="0.3">
      <c r="D235" s="776"/>
    </row>
    <row r="236" spans="4:4" x14ac:dyDescent="0.3">
      <c r="D236" s="776"/>
    </row>
    <row r="237" spans="4:4" x14ac:dyDescent="0.3">
      <c r="D237" s="776"/>
    </row>
    <row r="238" spans="4:4" x14ac:dyDescent="0.3">
      <c r="D238" s="776"/>
    </row>
    <row r="239" spans="4:4" x14ac:dyDescent="0.3">
      <c r="D239" s="776"/>
    </row>
    <row r="240" spans="4:4" x14ac:dyDescent="0.3">
      <c r="D240" s="776"/>
    </row>
    <row r="241" spans="4:4" x14ac:dyDescent="0.3">
      <c r="D241" s="776"/>
    </row>
    <row r="242" spans="4:4" x14ac:dyDescent="0.3">
      <c r="D242" s="776"/>
    </row>
    <row r="243" spans="4:4" x14ac:dyDescent="0.3">
      <c r="D243" s="776"/>
    </row>
    <row r="244" spans="4:4" x14ac:dyDescent="0.3">
      <c r="D244" s="776"/>
    </row>
    <row r="245" spans="4:4" x14ac:dyDescent="0.3">
      <c r="D245" s="776"/>
    </row>
    <row r="246" spans="4:4" x14ac:dyDescent="0.3">
      <c r="D246" s="776"/>
    </row>
    <row r="247" spans="4:4" x14ac:dyDescent="0.3">
      <c r="D247" s="776"/>
    </row>
    <row r="248" spans="4:4" x14ac:dyDescent="0.3">
      <c r="D248" s="776"/>
    </row>
    <row r="249" spans="4:4" x14ac:dyDescent="0.3">
      <c r="D249" s="776"/>
    </row>
    <row r="250" spans="4:4" x14ac:dyDescent="0.3">
      <c r="D250" s="776"/>
    </row>
    <row r="251" spans="4:4" x14ac:dyDescent="0.3">
      <c r="D251" s="776"/>
    </row>
    <row r="252" spans="4:4" x14ac:dyDescent="0.3">
      <c r="D252" s="776"/>
    </row>
    <row r="253" spans="4:4" x14ac:dyDescent="0.3">
      <c r="D253" s="776"/>
    </row>
    <row r="254" spans="4:4" x14ac:dyDescent="0.3">
      <c r="D254" s="776"/>
    </row>
    <row r="255" spans="4:4" x14ac:dyDescent="0.3">
      <c r="D255" s="776"/>
    </row>
    <row r="256" spans="4:4" x14ac:dyDescent="0.3">
      <c r="D256" s="776"/>
    </row>
    <row r="257" spans="4:4" x14ac:dyDescent="0.3">
      <c r="D257" s="776"/>
    </row>
    <row r="258" spans="4:4" x14ac:dyDescent="0.3">
      <c r="D258" s="776"/>
    </row>
    <row r="259" spans="4:4" x14ac:dyDescent="0.3">
      <c r="D259" s="776"/>
    </row>
    <row r="260" spans="4:4" x14ac:dyDescent="0.3">
      <c r="D260" s="776"/>
    </row>
    <row r="261" spans="4:4" x14ac:dyDescent="0.3">
      <c r="D261" s="776"/>
    </row>
    <row r="262" spans="4:4" x14ac:dyDescent="0.3">
      <c r="D262" s="776"/>
    </row>
    <row r="263" spans="4:4" x14ac:dyDescent="0.3">
      <c r="D263" s="776"/>
    </row>
    <row r="264" spans="4:4" x14ac:dyDescent="0.3">
      <c r="D264" s="776"/>
    </row>
    <row r="265" spans="4:4" x14ac:dyDescent="0.3">
      <c r="D265" s="776"/>
    </row>
    <row r="266" spans="4:4" x14ac:dyDescent="0.3">
      <c r="D266" s="776"/>
    </row>
    <row r="267" spans="4:4" x14ac:dyDescent="0.3">
      <c r="D267" s="776"/>
    </row>
    <row r="268" spans="4:4" x14ac:dyDescent="0.3">
      <c r="D268" s="776"/>
    </row>
    <row r="269" spans="4:4" x14ac:dyDescent="0.3">
      <c r="D269" s="776"/>
    </row>
    <row r="270" spans="4:4" x14ac:dyDescent="0.3">
      <c r="D270" s="776"/>
    </row>
    <row r="271" spans="4:4" x14ac:dyDescent="0.3">
      <c r="D271" s="776"/>
    </row>
    <row r="272" spans="4:4" x14ac:dyDescent="0.3">
      <c r="D272" s="776"/>
    </row>
    <row r="273" spans="4:4" x14ac:dyDescent="0.3">
      <c r="D273" s="776"/>
    </row>
    <row r="274" spans="4:4" x14ac:dyDescent="0.3">
      <c r="D274" s="776"/>
    </row>
    <row r="275" spans="4:4" x14ac:dyDescent="0.3">
      <c r="D275" s="776"/>
    </row>
    <row r="276" spans="4:4" x14ac:dyDescent="0.3">
      <c r="D276" s="776"/>
    </row>
    <row r="277" spans="4:4" x14ac:dyDescent="0.3">
      <c r="D277" s="776"/>
    </row>
    <row r="278" spans="4:4" x14ac:dyDescent="0.3">
      <c r="D278" s="776"/>
    </row>
    <row r="279" spans="4:4" x14ac:dyDescent="0.3">
      <c r="D279" s="776"/>
    </row>
    <row r="280" spans="4:4" x14ac:dyDescent="0.3">
      <c r="D280" s="776"/>
    </row>
    <row r="281" spans="4:4" x14ac:dyDescent="0.3">
      <c r="D281" s="776"/>
    </row>
    <row r="282" spans="4:4" x14ac:dyDescent="0.3">
      <c r="D282" s="776"/>
    </row>
    <row r="283" spans="4:4" x14ac:dyDescent="0.3">
      <c r="D283" s="776"/>
    </row>
    <row r="284" spans="4:4" x14ac:dyDescent="0.3">
      <c r="D284" s="776"/>
    </row>
    <row r="285" spans="4:4" x14ac:dyDescent="0.3">
      <c r="D285" s="776"/>
    </row>
    <row r="286" spans="4:4" x14ac:dyDescent="0.3">
      <c r="D286" s="776"/>
    </row>
    <row r="287" spans="4:4" x14ac:dyDescent="0.3">
      <c r="D287" s="776"/>
    </row>
    <row r="288" spans="4:4" x14ac:dyDescent="0.3">
      <c r="D288" s="776"/>
    </row>
    <row r="289" spans="4:4" x14ac:dyDescent="0.3">
      <c r="D289" s="776"/>
    </row>
    <row r="290" spans="4:4" x14ac:dyDescent="0.3">
      <c r="D290" s="776"/>
    </row>
    <row r="291" spans="4:4" x14ac:dyDescent="0.3">
      <c r="D291" s="776"/>
    </row>
    <row r="292" spans="4:4" x14ac:dyDescent="0.3">
      <c r="D292" s="776"/>
    </row>
    <row r="293" spans="4:4" x14ac:dyDescent="0.3">
      <c r="D293" s="776"/>
    </row>
    <row r="294" spans="4:4" x14ac:dyDescent="0.3">
      <c r="D294" s="776"/>
    </row>
    <row r="295" spans="4:4" x14ac:dyDescent="0.3">
      <c r="D295" s="776"/>
    </row>
    <row r="296" spans="4:4" x14ac:dyDescent="0.3">
      <c r="D296" s="776"/>
    </row>
    <row r="297" spans="4:4" x14ac:dyDescent="0.3">
      <c r="D297" s="776"/>
    </row>
    <row r="298" spans="4:4" x14ac:dyDescent="0.3">
      <c r="D298" s="776"/>
    </row>
    <row r="299" spans="4:4" x14ac:dyDescent="0.3">
      <c r="D299" s="776"/>
    </row>
    <row r="300" spans="4:4" x14ac:dyDescent="0.3">
      <c r="D300" s="776"/>
    </row>
    <row r="301" spans="4:4" x14ac:dyDescent="0.3">
      <c r="D301" s="776"/>
    </row>
    <row r="302" spans="4:4" x14ac:dyDescent="0.3">
      <c r="D302" s="776"/>
    </row>
    <row r="303" spans="4:4" x14ac:dyDescent="0.3">
      <c r="D303" s="776"/>
    </row>
    <row r="304" spans="4:4" x14ac:dyDescent="0.3">
      <c r="D304" s="776"/>
    </row>
    <row r="305" spans="4:4" x14ac:dyDescent="0.3">
      <c r="D305" s="776"/>
    </row>
    <row r="306" spans="4:4" x14ac:dyDescent="0.3">
      <c r="D306" s="776"/>
    </row>
    <row r="307" spans="4:4" x14ac:dyDescent="0.3">
      <c r="D307" s="776"/>
    </row>
    <row r="308" spans="4:4" x14ac:dyDescent="0.3">
      <c r="D308" s="776"/>
    </row>
    <row r="309" spans="4:4" x14ac:dyDescent="0.3">
      <c r="D309" s="776"/>
    </row>
    <row r="310" spans="4:4" x14ac:dyDescent="0.3">
      <c r="D310" s="776"/>
    </row>
    <row r="311" spans="4:4" x14ac:dyDescent="0.3">
      <c r="D311" s="776"/>
    </row>
    <row r="312" spans="4:4" x14ac:dyDescent="0.3">
      <c r="D312" s="776"/>
    </row>
    <row r="313" spans="4:4" x14ac:dyDescent="0.3">
      <c r="D313" s="776"/>
    </row>
    <row r="314" spans="4:4" x14ac:dyDescent="0.3">
      <c r="D314" s="776"/>
    </row>
    <row r="315" spans="4:4" x14ac:dyDescent="0.3">
      <c r="D315" s="776"/>
    </row>
    <row r="316" spans="4:4" x14ac:dyDescent="0.3">
      <c r="D316" s="776"/>
    </row>
    <row r="317" spans="4:4" x14ac:dyDescent="0.3">
      <c r="D317" s="776"/>
    </row>
    <row r="318" spans="4:4" x14ac:dyDescent="0.3">
      <c r="D318" s="776"/>
    </row>
    <row r="319" spans="4:4" x14ac:dyDescent="0.3">
      <c r="D319" s="776"/>
    </row>
    <row r="320" spans="4:4" x14ac:dyDescent="0.3">
      <c r="D320" s="776"/>
    </row>
    <row r="321" spans="4:4" x14ac:dyDescent="0.3">
      <c r="D321" s="776"/>
    </row>
    <row r="322" spans="4:4" x14ac:dyDescent="0.3">
      <c r="D322" s="776"/>
    </row>
    <row r="323" spans="4:4" x14ac:dyDescent="0.3">
      <c r="D323" s="776"/>
    </row>
    <row r="324" spans="4:4" x14ac:dyDescent="0.3">
      <c r="D324" s="776"/>
    </row>
    <row r="325" spans="4:4" x14ac:dyDescent="0.3">
      <c r="D325" s="776"/>
    </row>
    <row r="326" spans="4:4" x14ac:dyDescent="0.3">
      <c r="D326" s="776"/>
    </row>
    <row r="327" spans="4:4" x14ac:dyDescent="0.3">
      <c r="D327" s="776"/>
    </row>
    <row r="328" spans="4:4" x14ac:dyDescent="0.3">
      <c r="D328" s="776"/>
    </row>
    <row r="329" spans="4:4" x14ac:dyDescent="0.3">
      <c r="D329" s="776"/>
    </row>
    <row r="330" spans="4:4" x14ac:dyDescent="0.3">
      <c r="D330" s="776"/>
    </row>
    <row r="331" spans="4:4" x14ac:dyDescent="0.3">
      <c r="D331" s="776"/>
    </row>
    <row r="332" spans="4:4" x14ac:dyDescent="0.3">
      <c r="D332" s="776"/>
    </row>
    <row r="333" spans="4:4" x14ac:dyDescent="0.3">
      <c r="D333" s="776"/>
    </row>
    <row r="334" spans="4:4" x14ac:dyDescent="0.3">
      <c r="D334" s="776"/>
    </row>
    <row r="335" spans="4:4" x14ac:dyDescent="0.3">
      <c r="D335" s="776"/>
    </row>
    <row r="336" spans="4:4" x14ac:dyDescent="0.3">
      <c r="D336" s="776"/>
    </row>
    <row r="337" spans="4:4" x14ac:dyDescent="0.3">
      <c r="D337" s="776"/>
    </row>
    <row r="338" spans="4:4" x14ac:dyDescent="0.3">
      <c r="D338" s="776"/>
    </row>
    <row r="339" spans="4:4" x14ac:dyDescent="0.3">
      <c r="D339" s="776"/>
    </row>
    <row r="340" spans="4:4" x14ac:dyDescent="0.3">
      <c r="D340" s="776"/>
    </row>
    <row r="341" spans="4:4" x14ac:dyDescent="0.3">
      <c r="D341" s="776"/>
    </row>
    <row r="342" spans="4:4" x14ac:dyDescent="0.3">
      <c r="D342" s="776"/>
    </row>
    <row r="343" spans="4:4" x14ac:dyDescent="0.3">
      <c r="D343" s="776"/>
    </row>
    <row r="344" spans="4:4" x14ac:dyDescent="0.3">
      <c r="D344" s="776"/>
    </row>
    <row r="345" spans="4:4" x14ac:dyDescent="0.3">
      <c r="D345" s="776"/>
    </row>
    <row r="346" spans="4:4" x14ac:dyDescent="0.3">
      <c r="D346" s="776"/>
    </row>
    <row r="347" spans="4:4" x14ac:dyDescent="0.3">
      <c r="D347" s="776"/>
    </row>
    <row r="348" spans="4:4" x14ac:dyDescent="0.3">
      <c r="D348" s="776"/>
    </row>
    <row r="349" spans="4:4" x14ac:dyDescent="0.3">
      <c r="D349" s="776"/>
    </row>
    <row r="350" spans="4:4" x14ac:dyDescent="0.3">
      <c r="D350" s="776"/>
    </row>
    <row r="351" spans="4:4" x14ac:dyDescent="0.3">
      <c r="D351" s="776"/>
    </row>
    <row r="352" spans="4:4" x14ac:dyDescent="0.3">
      <c r="D352" s="776"/>
    </row>
    <row r="353" spans="4:4" x14ac:dyDescent="0.3">
      <c r="D353" s="776"/>
    </row>
    <row r="354" spans="4:4" x14ac:dyDescent="0.3">
      <c r="D354" s="776"/>
    </row>
    <row r="355" spans="4:4" x14ac:dyDescent="0.3">
      <c r="D355" s="776"/>
    </row>
    <row r="356" spans="4:4" x14ac:dyDescent="0.3">
      <c r="D356" s="776"/>
    </row>
    <row r="357" spans="4:4" x14ac:dyDescent="0.3">
      <c r="D357" s="776"/>
    </row>
    <row r="358" spans="4:4" x14ac:dyDescent="0.3">
      <c r="D358" s="776"/>
    </row>
    <row r="359" spans="4:4" x14ac:dyDescent="0.3">
      <c r="D359" s="776"/>
    </row>
    <row r="360" spans="4:4" x14ac:dyDescent="0.3">
      <c r="D360" s="776"/>
    </row>
    <row r="361" spans="4:4" x14ac:dyDescent="0.3">
      <c r="D361" s="776"/>
    </row>
    <row r="362" spans="4:4" x14ac:dyDescent="0.3">
      <c r="D362" s="776"/>
    </row>
    <row r="363" spans="4:4" x14ac:dyDescent="0.3">
      <c r="D363" s="776"/>
    </row>
    <row r="364" spans="4:4" x14ac:dyDescent="0.3">
      <c r="D364" s="776"/>
    </row>
    <row r="365" spans="4:4" x14ac:dyDescent="0.3">
      <c r="D365" s="776"/>
    </row>
    <row r="366" spans="4:4" x14ac:dyDescent="0.3">
      <c r="D366" s="776"/>
    </row>
    <row r="367" spans="4:4" x14ac:dyDescent="0.3">
      <c r="D367" s="776"/>
    </row>
    <row r="368" spans="4:4" x14ac:dyDescent="0.3">
      <c r="D368" s="776"/>
    </row>
    <row r="369" spans="4:4" x14ac:dyDescent="0.3">
      <c r="D369" s="776"/>
    </row>
    <row r="370" spans="4:4" x14ac:dyDescent="0.3">
      <c r="D370" s="776"/>
    </row>
    <row r="371" spans="4:4" x14ac:dyDescent="0.3">
      <c r="D371" s="776"/>
    </row>
    <row r="372" spans="4:4" x14ac:dyDescent="0.3">
      <c r="D372" s="776"/>
    </row>
    <row r="373" spans="4:4" x14ac:dyDescent="0.3">
      <c r="D373" s="776"/>
    </row>
    <row r="374" spans="4:4" x14ac:dyDescent="0.3">
      <c r="D374" s="776"/>
    </row>
    <row r="375" spans="4:4" x14ac:dyDescent="0.3">
      <c r="D375" s="776"/>
    </row>
    <row r="376" spans="4:4" x14ac:dyDescent="0.3">
      <c r="D376" s="776"/>
    </row>
    <row r="377" spans="4:4" x14ac:dyDescent="0.3">
      <c r="D377" s="776"/>
    </row>
    <row r="378" spans="4:4" x14ac:dyDescent="0.3">
      <c r="D378" s="776"/>
    </row>
    <row r="379" spans="4:4" x14ac:dyDescent="0.3">
      <c r="D379" s="776"/>
    </row>
    <row r="380" spans="4:4" x14ac:dyDescent="0.3">
      <c r="D380" s="776"/>
    </row>
    <row r="381" spans="4:4" x14ac:dyDescent="0.3">
      <c r="D381" s="776"/>
    </row>
    <row r="382" spans="4:4" x14ac:dyDescent="0.3">
      <c r="D382" s="776"/>
    </row>
    <row r="383" spans="4:4" x14ac:dyDescent="0.3">
      <c r="D383" s="776"/>
    </row>
    <row r="384" spans="4:4" x14ac:dyDescent="0.3">
      <c r="D384" s="776"/>
    </row>
    <row r="385" spans="4:4" x14ac:dyDescent="0.3">
      <c r="D385" s="776"/>
    </row>
    <row r="386" spans="4:4" x14ac:dyDescent="0.3">
      <c r="D386" s="776"/>
    </row>
    <row r="387" spans="4:4" x14ac:dyDescent="0.3">
      <c r="D387" s="776"/>
    </row>
    <row r="388" spans="4:4" x14ac:dyDescent="0.3">
      <c r="D388" s="776"/>
    </row>
    <row r="389" spans="4:4" x14ac:dyDescent="0.3">
      <c r="D389" s="776"/>
    </row>
    <row r="390" spans="4:4" x14ac:dyDescent="0.3">
      <c r="D390" s="776"/>
    </row>
    <row r="391" spans="4:4" x14ac:dyDescent="0.3">
      <c r="D391" s="776"/>
    </row>
    <row r="392" spans="4:4" x14ac:dyDescent="0.3">
      <c r="D392" s="776"/>
    </row>
    <row r="393" spans="4:4" x14ac:dyDescent="0.3">
      <c r="D393" s="776"/>
    </row>
    <row r="394" spans="4:4" x14ac:dyDescent="0.3">
      <c r="D394" s="776"/>
    </row>
    <row r="395" spans="4:4" x14ac:dyDescent="0.3">
      <c r="D395" s="776"/>
    </row>
    <row r="396" spans="4:4" x14ac:dyDescent="0.3">
      <c r="D396" s="776"/>
    </row>
  </sheetData>
  <mergeCells count="5">
    <mergeCell ref="B37:C37"/>
    <mergeCell ref="A1:D1"/>
    <mergeCell ref="A3:D3"/>
    <mergeCell ref="A5:D5"/>
    <mergeCell ref="B36:C3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A1:D425"/>
  <sheetViews>
    <sheetView view="pageBreakPreview" workbookViewId="0">
      <selection activeCell="D8" sqref="D8:D31"/>
    </sheetView>
  </sheetViews>
  <sheetFormatPr defaultColWidth="8" defaultRowHeight="13" x14ac:dyDescent="0.3"/>
  <cols>
    <col min="1" max="1" width="8" style="756" customWidth="1"/>
    <col min="2" max="2" width="55" style="756" customWidth="1"/>
    <col min="3" max="3" width="10.1796875" style="756" customWidth="1"/>
    <col min="4" max="4" width="21" style="1105" customWidth="1"/>
    <col min="5" max="256" width="8" style="756"/>
    <col min="257" max="257" width="8" style="756" customWidth="1"/>
    <col min="258" max="258" width="55" style="756" customWidth="1"/>
    <col min="259" max="259" width="10.1796875" style="756" customWidth="1"/>
    <col min="260" max="260" width="21" style="756" customWidth="1"/>
    <col min="261" max="512" width="8" style="756"/>
    <col min="513" max="513" width="8" style="756" customWidth="1"/>
    <col min="514" max="514" width="55" style="756" customWidth="1"/>
    <col min="515" max="515" width="10.1796875" style="756" customWidth="1"/>
    <col min="516" max="516" width="21" style="756" customWidth="1"/>
    <col min="517" max="768" width="8" style="756"/>
    <col min="769" max="769" width="8" style="756" customWidth="1"/>
    <col min="770" max="770" width="55" style="756" customWidth="1"/>
    <col min="771" max="771" width="10.1796875" style="756" customWidth="1"/>
    <col min="772" max="772" width="21" style="756" customWidth="1"/>
    <col min="773" max="1024" width="8" style="756"/>
    <col min="1025" max="1025" width="8" style="756" customWidth="1"/>
    <col min="1026" max="1026" width="55" style="756" customWidth="1"/>
    <col min="1027" max="1027" width="10.1796875" style="756" customWidth="1"/>
    <col min="1028" max="1028" width="21" style="756" customWidth="1"/>
    <col min="1029" max="1280" width="8" style="756"/>
    <col min="1281" max="1281" width="8" style="756" customWidth="1"/>
    <col min="1282" max="1282" width="55" style="756" customWidth="1"/>
    <col min="1283" max="1283" width="10.1796875" style="756" customWidth="1"/>
    <col min="1284" max="1284" width="21" style="756" customWidth="1"/>
    <col min="1285" max="1536" width="8" style="756"/>
    <col min="1537" max="1537" width="8" style="756" customWidth="1"/>
    <col min="1538" max="1538" width="55" style="756" customWidth="1"/>
    <col min="1539" max="1539" width="10.1796875" style="756" customWidth="1"/>
    <col min="1540" max="1540" width="21" style="756" customWidth="1"/>
    <col min="1541" max="1792" width="8" style="756"/>
    <col min="1793" max="1793" width="8" style="756" customWidth="1"/>
    <col min="1794" max="1794" width="55" style="756" customWidth="1"/>
    <col min="1795" max="1795" width="10.1796875" style="756" customWidth="1"/>
    <col min="1796" max="1796" width="21" style="756" customWidth="1"/>
    <col min="1797" max="2048" width="8" style="756"/>
    <col min="2049" max="2049" width="8" style="756" customWidth="1"/>
    <col min="2050" max="2050" width="55" style="756" customWidth="1"/>
    <col min="2051" max="2051" width="10.1796875" style="756" customWidth="1"/>
    <col min="2052" max="2052" width="21" style="756" customWidth="1"/>
    <col min="2053" max="2304" width="8" style="756"/>
    <col min="2305" max="2305" width="8" style="756" customWidth="1"/>
    <col min="2306" max="2306" width="55" style="756" customWidth="1"/>
    <col min="2307" max="2307" width="10.1796875" style="756" customWidth="1"/>
    <col min="2308" max="2308" width="21" style="756" customWidth="1"/>
    <col min="2309" max="2560" width="8" style="756"/>
    <col min="2561" max="2561" width="8" style="756" customWidth="1"/>
    <col min="2562" max="2562" width="55" style="756" customWidth="1"/>
    <col min="2563" max="2563" width="10.1796875" style="756" customWidth="1"/>
    <col min="2564" max="2564" width="21" style="756" customWidth="1"/>
    <col min="2565" max="2816" width="8" style="756"/>
    <col min="2817" max="2817" width="8" style="756" customWidth="1"/>
    <col min="2818" max="2818" width="55" style="756" customWidth="1"/>
    <col min="2819" max="2819" width="10.1796875" style="756" customWidth="1"/>
    <col min="2820" max="2820" width="21" style="756" customWidth="1"/>
    <col min="2821" max="3072" width="8" style="756"/>
    <col min="3073" max="3073" width="8" style="756" customWidth="1"/>
    <col min="3074" max="3074" width="55" style="756" customWidth="1"/>
    <col min="3075" max="3075" width="10.1796875" style="756" customWidth="1"/>
    <col min="3076" max="3076" width="21" style="756" customWidth="1"/>
    <col min="3077" max="3328" width="8" style="756"/>
    <col min="3329" max="3329" width="8" style="756" customWidth="1"/>
    <col min="3330" max="3330" width="55" style="756" customWidth="1"/>
    <col min="3331" max="3331" width="10.1796875" style="756" customWidth="1"/>
    <col min="3332" max="3332" width="21" style="756" customWidth="1"/>
    <col min="3333" max="3584" width="8" style="756"/>
    <col min="3585" max="3585" width="8" style="756" customWidth="1"/>
    <col min="3586" max="3586" width="55" style="756" customWidth="1"/>
    <col min="3587" max="3587" width="10.1796875" style="756" customWidth="1"/>
    <col min="3588" max="3588" width="21" style="756" customWidth="1"/>
    <col min="3589" max="3840" width="8" style="756"/>
    <col min="3841" max="3841" width="8" style="756" customWidth="1"/>
    <col min="3842" max="3842" width="55" style="756" customWidth="1"/>
    <col min="3843" max="3843" width="10.1796875" style="756" customWidth="1"/>
    <col min="3844" max="3844" width="21" style="756" customWidth="1"/>
    <col min="3845" max="4096" width="8" style="756"/>
    <col min="4097" max="4097" width="8" style="756" customWidth="1"/>
    <col min="4098" max="4098" width="55" style="756" customWidth="1"/>
    <col min="4099" max="4099" width="10.1796875" style="756" customWidth="1"/>
    <col min="4100" max="4100" width="21" style="756" customWidth="1"/>
    <col min="4101" max="4352" width="8" style="756"/>
    <col min="4353" max="4353" width="8" style="756" customWidth="1"/>
    <col min="4354" max="4354" width="55" style="756" customWidth="1"/>
    <col min="4355" max="4355" width="10.1796875" style="756" customWidth="1"/>
    <col min="4356" max="4356" width="21" style="756" customWidth="1"/>
    <col min="4357" max="4608" width="8" style="756"/>
    <col min="4609" max="4609" width="8" style="756" customWidth="1"/>
    <col min="4610" max="4610" width="55" style="756" customWidth="1"/>
    <col min="4611" max="4611" width="10.1796875" style="756" customWidth="1"/>
    <col min="4612" max="4612" width="21" style="756" customWidth="1"/>
    <col min="4613" max="4864" width="8" style="756"/>
    <col min="4865" max="4865" width="8" style="756" customWidth="1"/>
    <col min="4866" max="4866" width="55" style="756" customWidth="1"/>
    <col min="4867" max="4867" width="10.1796875" style="756" customWidth="1"/>
    <col min="4868" max="4868" width="21" style="756" customWidth="1"/>
    <col min="4869" max="5120" width="8" style="756"/>
    <col min="5121" max="5121" width="8" style="756" customWidth="1"/>
    <col min="5122" max="5122" width="55" style="756" customWidth="1"/>
    <col min="5123" max="5123" width="10.1796875" style="756" customWidth="1"/>
    <col min="5124" max="5124" width="21" style="756" customWidth="1"/>
    <col min="5125" max="5376" width="8" style="756"/>
    <col min="5377" max="5377" width="8" style="756" customWidth="1"/>
    <col min="5378" max="5378" width="55" style="756" customWidth="1"/>
    <col min="5379" max="5379" width="10.1796875" style="756" customWidth="1"/>
    <col min="5380" max="5380" width="21" style="756" customWidth="1"/>
    <col min="5381" max="5632" width="8" style="756"/>
    <col min="5633" max="5633" width="8" style="756" customWidth="1"/>
    <col min="5634" max="5634" width="55" style="756" customWidth="1"/>
    <col min="5635" max="5635" width="10.1796875" style="756" customWidth="1"/>
    <col min="5636" max="5636" width="21" style="756" customWidth="1"/>
    <col min="5637" max="5888" width="8" style="756"/>
    <col min="5889" max="5889" width="8" style="756" customWidth="1"/>
    <col min="5890" max="5890" width="55" style="756" customWidth="1"/>
    <col min="5891" max="5891" width="10.1796875" style="756" customWidth="1"/>
    <col min="5892" max="5892" width="21" style="756" customWidth="1"/>
    <col min="5893" max="6144" width="8" style="756"/>
    <col min="6145" max="6145" width="8" style="756" customWidth="1"/>
    <col min="6146" max="6146" width="55" style="756" customWidth="1"/>
    <col min="6147" max="6147" width="10.1796875" style="756" customWidth="1"/>
    <col min="6148" max="6148" width="21" style="756" customWidth="1"/>
    <col min="6149" max="6400" width="8" style="756"/>
    <col min="6401" max="6401" width="8" style="756" customWidth="1"/>
    <col min="6402" max="6402" width="55" style="756" customWidth="1"/>
    <col min="6403" max="6403" width="10.1796875" style="756" customWidth="1"/>
    <col min="6404" max="6404" width="21" style="756" customWidth="1"/>
    <col min="6405" max="6656" width="8" style="756"/>
    <col min="6657" max="6657" width="8" style="756" customWidth="1"/>
    <col min="6658" max="6658" width="55" style="756" customWidth="1"/>
    <col min="6659" max="6659" width="10.1796875" style="756" customWidth="1"/>
    <col min="6660" max="6660" width="21" style="756" customWidth="1"/>
    <col min="6661" max="6912" width="8" style="756"/>
    <col min="6913" max="6913" width="8" style="756" customWidth="1"/>
    <col min="6914" max="6914" width="55" style="756" customWidth="1"/>
    <col min="6915" max="6915" width="10.1796875" style="756" customWidth="1"/>
    <col min="6916" max="6916" width="21" style="756" customWidth="1"/>
    <col min="6917" max="7168" width="8" style="756"/>
    <col min="7169" max="7169" width="8" style="756" customWidth="1"/>
    <col min="7170" max="7170" width="55" style="756" customWidth="1"/>
    <col min="7171" max="7171" width="10.1796875" style="756" customWidth="1"/>
    <col min="7172" max="7172" width="21" style="756" customWidth="1"/>
    <col min="7173" max="7424" width="8" style="756"/>
    <col min="7425" max="7425" width="8" style="756" customWidth="1"/>
    <col min="7426" max="7426" width="55" style="756" customWidth="1"/>
    <col min="7427" max="7427" width="10.1796875" style="756" customWidth="1"/>
    <col min="7428" max="7428" width="21" style="756" customWidth="1"/>
    <col min="7429" max="7680" width="8" style="756"/>
    <col min="7681" max="7681" width="8" style="756" customWidth="1"/>
    <col min="7682" max="7682" width="55" style="756" customWidth="1"/>
    <col min="7683" max="7683" width="10.1796875" style="756" customWidth="1"/>
    <col min="7684" max="7684" width="21" style="756" customWidth="1"/>
    <col min="7685" max="7936" width="8" style="756"/>
    <col min="7937" max="7937" width="8" style="756" customWidth="1"/>
    <col min="7938" max="7938" width="55" style="756" customWidth="1"/>
    <col min="7939" max="7939" width="10.1796875" style="756" customWidth="1"/>
    <col min="7940" max="7940" width="21" style="756" customWidth="1"/>
    <col min="7941" max="8192" width="8" style="756"/>
    <col min="8193" max="8193" width="8" style="756" customWidth="1"/>
    <col min="8194" max="8194" width="55" style="756" customWidth="1"/>
    <col min="8195" max="8195" width="10.1796875" style="756" customWidth="1"/>
    <col min="8196" max="8196" width="21" style="756" customWidth="1"/>
    <col min="8197" max="8448" width="8" style="756"/>
    <col min="8449" max="8449" width="8" style="756" customWidth="1"/>
    <col min="8450" max="8450" width="55" style="756" customWidth="1"/>
    <col min="8451" max="8451" width="10.1796875" style="756" customWidth="1"/>
    <col min="8452" max="8452" width="21" style="756" customWidth="1"/>
    <col min="8453" max="8704" width="8" style="756"/>
    <col min="8705" max="8705" width="8" style="756" customWidth="1"/>
    <col min="8706" max="8706" width="55" style="756" customWidth="1"/>
    <col min="8707" max="8707" width="10.1796875" style="756" customWidth="1"/>
    <col min="8708" max="8708" width="21" style="756" customWidth="1"/>
    <col min="8709" max="8960" width="8" style="756"/>
    <col min="8961" max="8961" width="8" style="756" customWidth="1"/>
    <col min="8962" max="8962" width="55" style="756" customWidth="1"/>
    <col min="8963" max="8963" width="10.1796875" style="756" customWidth="1"/>
    <col min="8964" max="8964" width="21" style="756" customWidth="1"/>
    <col min="8965" max="9216" width="8" style="756"/>
    <col min="9217" max="9217" width="8" style="756" customWidth="1"/>
    <col min="9218" max="9218" width="55" style="756" customWidth="1"/>
    <col min="9219" max="9219" width="10.1796875" style="756" customWidth="1"/>
    <col min="9220" max="9220" width="21" style="756" customWidth="1"/>
    <col min="9221" max="9472" width="8" style="756"/>
    <col min="9473" max="9473" width="8" style="756" customWidth="1"/>
    <col min="9474" max="9474" width="55" style="756" customWidth="1"/>
    <col min="9475" max="9475" width="10.1796875" style="756" customWidth="1"/>
    <col min="9476" max="9476" width="21" style="756" customWidth="1"/>
    <col min="9477" max="9728" width="8" style="756"/>
    <col min="9729" max="9729" width="8" style="756" customWidth="1"/>
    <col min="9730" max="9730" width="55" style="756" customWidth="1"/>
    <col min="9731" max="9731" width="10.1796875" style="756" customWidth="1"/>
    <col min="9732" max="9732" width="21" style="756" customWidth="1"/>
    <col min="9733" max="9984" width="8" style="756"/>
    <col min="9985" max="9985" width="8" style="756" customWidth="1"/>
    <col min="9986" max="9986" width="55" style="756" customWidth="1"/>
    <col min="9987" max="9987" width="10.1796875" style="756" customWidth="1"/>
    <col min="9988" max="9988" width="21" style="756" customWidth="1"/>
    <col min="9989" max="10240" width="8" style="756"/>
    <col min="10241" max="10241" width="8" style="756" customWidth="1"/>
    <col min="10242" max="10242" width="55" style="756" customWidth="1"/>
    <col min="10243" max="10243" width="10.1796875" style="756" customWidth="1"/>
    <col min="10244" max="10244" width="21" style="756" customWidth="1"/>
    <col min="10245" max="10496" width="8" style="756"/>
    <col min="10497" max="10497" width="8" style="756" customWidth="1"/>
    <col min="10498" max="10498" width="55" style="756" customWidth="1"/>
    <col min="10499" max="10499" width="10.1796875" style="756" customWidth="1"/>
    <col min="10500" max="10500" width="21" style="756" customWidth="1"/>
    <col min="10501" max="10752" width="8" style="756"/>
    <col min="10753" max="10753" width="8" style="756" customWidth="1"/>
    <col min="10754" max="10754" width="55" style="756" customWidth="1"/>
    <col min="10755" max="10755" width="10.1796875" style="756" customWidth="1"/>
    <col min="10756" max="10756" width="21" style="756" customWidth="1"/>
    <col min="10757" max="11008" width="8" style="756"/>
    <col min="11009" max="11009" width="8" style="756" customWidth="1"/>
    <col min="11010" max="11010" width="55" style="756" customWidth="1"/>
    <col min="11011" max="11011" width="10.1796875" style="756" customWidth="1"/>
    <col min="11012" max="11012" width="21" style="756" customWidth="1"/>
    <col min="11013" max="11264" width="8" style="756"/>
    <col min="11265" max="11265" width="8" style="756" customWidth="1"/>
    <col min="11266" max="11266" width="55" style="756" customWidth="1"/>
    <col min="11267" max="11267" width="10.1796875" style="756" customWidth="1"/>
    <col min="11268" max="11268" width="21" style="756" customWidth="1"/>
    <col min="11269" max="11520" width="8" style="756"/>
    <col min="11521" max="11521" width="8" style="756" customWidth="1"/>
    <col min="11522" max="11522" width="55" style="756" customWidth="1"/>
    <col min="11523" max="11523" width="10.1796875" style="756" customWidth="1"/>
    <col min="11524" max="11524" width="21" style="756" customWidth="1"/>
    <col min="11525" max="11776" width="8" style="756"/>
    <col min="11777" max="11777" width="8" style="756" customWidth="1"/>
    <col min="11778" max="11778" width="55" style="756" customWidth="1"/>
    <col min="11779" max="11779" width="10.1796875" style="756" customWidth="1"/>
    <col min="11780" max="11780" width="21" style="756" customWidth="1"/>
    <col min="11781" max="12032" width="8" style="756"/>
    <col min="12033" max="12033" width="8" style="756" customWidth="1"/>
    <col min="12034" max="12034" width="55" style="756" customWidth="1"/>
    <col min="12035" max="12035" width="10.1796875" style="756" customWidth="1"/>
    <col min="12036" max="12036" width="21" style="756" customWidth="1"/>
    <col min="12037" max="12288" width="8" style="756"/>
    <col min="12289" max="12289" width="8" style="756" customWidth="1"/>
    <col min="12290" max="12290" width="55" style="756" customWidth="1"/>
    <col min="12291" max="12291" width="10.1796875" style="756" customWidth="1"/>
    <col min="12292" max="12292" width="21" style="756" customWidth="1"/>
    <col min="12293" max="12544" width="8" style="756"/>
    <col min="12545" max="12545" width="8" style="756" customWidth="1"/>
    <col min="12546" max="12546" width="55" style="756" customWidth="1"/>
    <col min="12547" max="12547" width="10.1796875" style="756" customWidth="1"/>
    <col min="12548" max="12548" width="21" style="756" customWidth="1"/>
    <col min="12549" max="12800" width="8" style="756"/>
    <col min="12801" max="12801" width="8" style="756" customWidth="1"/>
    <col min="12802" max="12802" width="55" style="756" customWidth="1"/>
    <col min="12803" max="12803" width="10.1796875" style="756" customWidth="1"/>
    <col min="12804" max="12804" width="21" style="756" customWidth="1"/>
    <col min="12805" max="13056" width="8" style="756"/>
    <col min="13057" max="13057" width="8" style="756" customWidth="1"/>
    <col min="13058" max="13058" width="55" style="756" customWidth="1"/>
    <col min="13059" max="13059" width="10.1796875" style="756" customWidth="1"/>
    <col min="13060" max="13060" width="21" style="756" customWidth="1"/>
    <col min="13061" max="13312" width="8" style="756"/>
    <col min="13313" max="13313" width="8" style="756" customWidth="1"/>
    <col min="13314" max="13314" width="55" style="756" customWidth="1"/>
    <col min="13315" max="13315" width="10.1796875" style="756" customWidth="1"/>
    <col min="13316" max="13316" width="21" style="756" customWidth="1"/>
    <col min="13317" max="13568" width="8" style="756"/>
    <col min="13569" max="13569" width="8" style="756" customWidth="1"/>
    <col min="13570" max="13570" width="55" style="756" customWidth="1"/>
    <col min="13571" max="13571" width="10.1796875" style="756" customWidth="1"/>
    <col min="13572" max="13572" width="21" style="756" customWidth="1"/>
    <col min="13573" max="13824" width="8" style="756"/>
    <col min="13825" max="13825" width="8" style="756" customWidth="1"/>
    <col min="13826" max="13826" width="55" style="756" customWidth="1"/>
    <col min="13827" max="13827" width="10.1796875" style="756" customWidth="1"/>
    <col min="13828" max="13828" width="21" style="756" customWidth="1"/>
    <col min="13829" max="14080" width="8" style="756"/>
    <col min="14081" max="14081" width="8" style="756" customWidth="1"/>
    <col min="14082" max="14082" width="55" style="756" customWidth="1"/>
    <col min="14083" max="14083" width="10.1796875" style="756" customWidth="1"/>
    <col min="14084" max="14084" width="21" style="756" customWidth="1"/>
    <col min="14085" max="14336" width="8" style="756"/>
    <col min="14337" max="14337" width="8" style="756" customWidth="1"/>
    <col min="14338" max="14338" width="55" style="756" customWidth="1"/>
    <col min="14339" max="14339" width="10.1796875" style="756" customWidth="1"/>
    <col min="14340" max="14340" width="21" style="756" customWidth="1"/>
    <col min="14341" max="14592" width="8" style="756"/>
    <col min="14593" max="14593" width="8" style="756" customWidth="1"/>
    <col min="14594" max="14594" width="55" style="756" customWidth="1"/>
    <col min="14595" max="14595" width="10.1796875" style="756" customWidth="1"/>
    <col min="14596" max="14596" width="21" style="756" customWidth="1"/>
    <col min="14597" max="14848" width="8" style="756"/>
    <col min="14849" max="14849" width="8" style="756" customWidth="1"/>
    <col min="14850" max="14850" width="55" style="756" customWidth="1"/>
    <col min="14851" max="14851" width="10.1796875" style="756" customWidth="1"/>
    <col min="14852" max="14852" width="21" style="756" customWidth="1"/>
    <col min="14853" max="15104" width="8" style="756"/>
    <col min="15105" max="15105" width="8" style="756" customWidth="1"/>
    <col min="15106" max="15106" width="55" style="756" customWidth="1"/>
    <col min="15107" max="15107" width="10.1796875" style="756" customWidth="1"/>
    <col min="15108" max="15108" width="21" style="756" customWidth="1"/>
    <col min="15109" max="15360" width="8" style="756"/>
    <col min="15361" max="15361" width="8" style="756" customWidth="1"/>
    <col min="15362" max="15362" width="55" style="756" customWidth="1"/>
    <col min="15363" max="15363" width="10.1796875" style="756" customWidth="1"/>
    <col min="15364" max="15364" width="21" style="756" customWidth="1"/>
    <col min="15365" max="15616" width="8" style="756"/>
    <col min="15617" max="15617" width="8" style="756" customWidth="1"/>
    <col min="15618" max="15618" width="55" style="756" customWidth="1"/>
    <col min="15619" max="15619" width="10.1796875" style="756" customWidth="1"/>
    <col min="15620" max="15620" width="21" style="756" customWidth="1"/>
    <col min="15621" max="15872" width="8" style="756"/>
    <col min="15873" max="15873" width="8" style="756" customWidth="1"/>
    <col min="15874" max="15874" width="55" style="756" customWidth="1"/>
    <col min="15875" max="15875" width="10.1796875" style="756" customWidth="1"/>
    <col min="15876" max="15876" width="21" style="756" customWidth="1"/>
    <col min="15877" max="16128" width="8" style="756"/>
    <col min="16129" max="16129" width="8" style="756" customWidth="1"/>
    <col min="16130" max="16130" width="55" style="756" customWidth="1"/>
    <col min="16131" max="16131" width="10.1796875" style="756" customWidth="1"/>
    <col min="16132" max="16132" width="21" style="756" customWidth="1"/>
    <col min="16133" max="16384" width="8" style="756"/>
  </cols>
  <sheetData>
    <row r="1" spans="1:4" x14ac:dyDescent="0.3">
      <c r="A1" s="1763" t="s">
        <v>2318</v>
      </c>
      <c r="B1" s="1764"/>
      <c r="C1" s="1764"/>
      <c r="D1" s="1765"/>
    </row>
    <row r="2" spans="1:4" x14ac:dyDescent="0.3">
      <c r="A2" s="1282"/>
      <c r="B2" s="1284"/>
      <c r="C2" s="1284"/>
      <c r="D2" s="1283"/>
    </row>
    <row r="3" spans="1:4" x14ac:dyDescent="0.3">
      <c r="A3" s="1766" t="s">
        <v>2088</v>
      </c>
      <c r="B3" s="1767"/>
      <c r="C3" s="1767"/>
      <c r="D3" s="1768"/>
    </row>
    <row r="4" spans="1:4" x14ac:dyDescent="0.3">
      <c r="A4" s="1282"/>
      <c r="B4" s="1284"/>
      <c r="C4" s="1284"/>
      <c r="D4" s="1283"/>
    </row>
    <row r="5" spans="1:4" ht="13.5" thickBot="1" x14ac:dyDescent="0.35">
      <c r="A5" s="1769" t="s">
        <v>2089</v>
      </c>
      <c r="B5" s="1770"/>
      <c r="C5" s="1770"/>
      <c r="D5" s="1771"/>
    </row>
    <row r="6" spans="1:4" x14ac:dyDescent="0.3">
      <c r="A6" s="761"/>
      <c r="B6" s="1092"/>
      <c r="C6" s="763"/>
      <c r="D6" s="1093" t="s">
        <v>1059</v>
      </c>
    </row>
    <row r="7" spans="1:4" ht="13.5" thickBot="1" x14ac:dyDescent="0.35">
      <c r="A7" s="764"/>
      <c r="B7" s="1094"/>
      <c r="C7" s="765"/>
      <c r="D7" s="1095" t="s">
        <v>250</v>
      </c>
    </row>
    <row r="8" spans="1:4" x14ac:dyDescent="0.3">
      <c r="A8" s="761"/>
      <c r="B8" s="1092"/>
      <c r="C8" s="763"/>
      <c r="D8" s="1096"/>
    </row>
    <row r="9" spans="1:4" x14ac:dyDescent="0.3">
      <c r="A9" s="761"/>
      <c r="B9" s="1097" t="s">
        <v>1060</v>
      </c>
      <c r="C9" s="1098"/>
      <c r="D9" s="1099"/>
    </row>
    <row r="10" spans="1:4" x14ac:dyDescent="0.3">
      <c r="A10" s="761"/>
      <c r="B10" s="1100"/>
      <c r="C10" s="1098"/>
      <c r="D10" s="1099"/>
    </row>
    <row r="11" spans="1:4" x14ac:dyDescent="0.3">
      <c r="A11" s="761"/>
      <c r="B11" s="1097" t="s">
        <v>1061</v>
      </c>
      <c r="C11" s="1098"/>
      <c r="D11" s="1099"/>
    </row>
    <row r="12" spans="1:4" x14ac:dyDescent="0.3">
      <c r="A12" s="761"/>
      <c r="B12" s="1100"/>
      <c r="C12" s="1098"/>
      <c r="D12" s="1099"/>
    </row>
    <row r="13" spans="1:4" x14ac:dyDescent="0.3">
      <c r="A13" s="761"/>
      <c r="B13" s="1097" t="s">
        <v>1062</v>
      </c>
      <c r="C13" s="1098"/>
      <c r="D13" s="1099"/>
    </row>
    <row r="14" spans="1:4" x14ac:dyDescent="0.3">
      <c r="A14" s="761"/>
      <c r="B14" s="1100"/>
      <c r="C14" s="1098"/>
      <c r="D14" s="1099"/>
    </row>
    <row r="15" spans="1:4" x14ac:dyDescent="0.3">
      <c r="A15" s="761"/>
      <c r="B15" s="1097" t="s">
        <v>1063</v>
      </c>
      <c r="C15" s="1098"/>
      <c r="D15" s="1099"/>
    </row>
    <row r="16" spans="1:4" x14ac:dyDescent="0.3">
      <c r="A16" s="761"/>
      <c r="B16" s="1100"/>
      <c r="C16" s="1098"/>
      <c r="D16" s="1099"/>
    </row>
    <row r="17" spans="1:4" x14ac:dyDescent="0.3">
      <c r="A17" s="761"/>
      <c r="B17" s="1097" t="s">
        <v>1064</v>
      </c>
      <c r="C17" s="1098"/>
      <c r="D17" s="1099"/>
    </row>
    <row r="18" spans="1:4" x14ac:dyDescent="0.3">
      <c r="A18" s="761"/>
      <c r="B18" s="1101"/>
      <c r="C18" s="763"/>
      <c r="D18" s="1102"/>
    </row>
    <row r="19" spans="1:4" x14ac:dyDescent="0.3">
      <c r="A19" s="761"/>
      <c r="B19" s="1097" t="s">
        <v>1065</v>
      </c>
      <c r="C19" s="1098"/>
      <c r="D19" s="1099"/>
    </row>
    <row r="20" spans="1:4" x14ac:dyDescent="0.3">
      <c r="A20" s="761"/>
      <c r="B20" s="1101"/>
      <c r="C20" s="763"/>
      <c r="D20" s="1102"/>
    </row>
    <row r="21" spans="1:4" x14ac:dyDescent="0.3">
      <c r="A21" s="761"/>
      <c r="B21" s="1097" t="s">
        <v>1066</v>
      </c>
      <c r="C21" s="1098"/>
      <c r="D21" s="1099"/>
    </row>
    <row r="22" spans="1:4" x14ac:dyDescent="0.3">
      <c r="A22" s="761"/>
      <c r="B22" s="1101"/>
      <c r="C22" s="763"/>
      <c r="D22" s="1102"/>
    </row>
    <row r="23" spans="1:4" x14ac:dyDescent="0.3">
      <c r="A23" s="761"/>
      <c r="B23" s="1101"/>
      <c r="C23" s="763"/>
      <c r="D23" s="1102"/>
    </row>
    <row r="24" spans="1:4" x14ac:dyDescent="0.3">
      <c r="A24" s="761"/>
      <c r="B24" s="1101"/>
      <c r="C24" s="763"/>
      <c r="D24" s="1102"/>
    </row>
    <row r="25" spans="1:4" x14ac:dyDescent="0.3">
      <c r="A25" s="761"/>
      <c r="B25" s="1101"/>
      <c r="C25" s="763"/>
      <c r="D25" s="1102"/>
    </row>
    <row r="26" spans="1:4" x14ac:dyDescent="0.3">
      <c r="A26" s="761"/>
      <c r="B26" s="1101"/>
      <c r="C26" s="763"/>
      <c r="D26" s="1102"/>
    </row>
    <row r="27" spans="1:4" x14ac:dyDescent="0.3">
      <c r="A27" s="761"/>
      <c r="B27" s="1101"/>
      <c r="C27" s="763"/>
      <c r="D27" s="1102"/>
    </row>
    <row r="28" spans="1:4" x14ac:dyDescent="0.3">
      <c r="A28" s="761"/>
      <c r="B28" s="1101"/>
      <c r="C28" s="1103"/>
      <c r="D28" s="1102"/>
    </row>
    <row r="29" spans="1:4" x14ac:dyDescent="0.3">
      <c r="A29" s="761"/>
      <c r="B29" s="1101"/>
      <c r="C29" s="1103"/>
      <c r="D29" s="1102"/>
    </row>
    <row r="30" spans="1:4" ht="13.5" thickBot="1" x14ac:dyDescent="0.35">
      <c r="A30" s="761"/>
      <c r="B30" s="1101"/>
      <c r="C30" s="1103"/>
      <c r="D30" s="1102"/>
    </row>
    <row r="31" spans="1:4" ht="13.5" thickBot="1" x14ac:dyDescent="0.35">
      <c r="A31" s="1772" t="s">
        <v>2022</v>
      </c>
      <c r="B31" s="1773"/>
      <c r="C31" s="1774"/>
      <c r="D31" s="1104"/>
    </row>
    <row r="32" spans="1:4" x14ac:dyDescent="0.3">
      <c r="D32" s="1091"/>
    </row>
    <row r="33" spans="4:4" x14ac:dyDescent="0.3">
      <c r="D33" s="1091"/>
    </row>
    <row r="34" spans="4:4" x14ac:dyDescent="0.3">
      <c r="D34" s="1091"/>
    </row>
    <row r="35" spans="4:4" x14ac:dyDescent="0.3">
      <c r="D35" s="1091"/>
    </row>
    <row r="36" spans="4:4" x14ac:dyDescent="0.3">
      <c r="D36" s="1091"/>
    </row>
    <row r="37" spans="4:4" x14ac:dyDescent="0.3">
      <c r="D37" s="1091"/>
    </row>
    <row r="38" spans="4:4" x14ac:dyDescent="0.3">
      <c r="D38" s="1091"/>
    </row>
    <row r="39" spans="4:4" x14ac:dyDescent="0.3">
      <c r="D39" s="1091"/>
    </row>
    <row r="40" spans="4:4" x14ac:dyDescent="0.3">
      <c r="D40" s="1091"/>
    </row>
    <row r="41" spans="4:4" x14ac:dyDescent="0.3">
      <c r="D41" s="1091"/>
    </row>
    <row r="42" spans="4:4" x14ac:dyDescent="0.3">
      <c r="D42" s="1091"/>
    </row>
    <row r="43" spans="4:4" x14ac:dyDescent="0.3">
      <c r="D43" s="1091"/>
    </row>
    <row r="44" spans="4:4" x14ac:dyDescent="0.3">
      <c r="D44" s="1091"/>
    </row>
    <row r="45" spans="4:4" x14ac:dyDescent="0.3">
      <c r="D45" s="1091"/>
    </row>
    <row r="46" spans="4:4" x14ac:dyDescent="0.3">
      <c r="D46" s="1091"/>
    </row>
    <row r="47" spans="4:4" x14ac:dyDescent="0.3">
      <c r="D47" s="1091"/>
    </row>
    <row r="48" spans="4:4" x14ac:dyDescent="0.3">
      <c r="D48" s="1091"/>
    </row>
    <row r="49" spans="4:4" x14ac:dyDescent="0.3">
      <c r="D49" s="1091"/>
    </row>
    <row r="50" spans="4:4" x14ac:dyDescent="0.3">
      <c r="D50" s="1091"/>
    </row>
    <row r="51" spans="4:4" x14ac:dyDescent="0.3">
      <c r="D51" s="1091"/>
    </row>
    <row r="52" spans="4:4" x14ac:dyDescent="0.3">
      <c r="D52" s="1091"/>
    </row>
    <row r="53" spans="4:4" x14ac:dyDescent="0.3">
      <c r="D53" s="1091"/>
    </row>
    <row r="54" spans="4:4" x14ac:dyDescent="0.3">
      <c r="D54" s="1091"/>
    </row>
    <row r="55" spans="4:4" x14ac:dyDescent="0.3">
      <c r="D55" s="1091"/>
    </row>
    <row r="56" spans="4:4" x14ac:dyDescent="0.3">
      <c r="D56" s="1091"/>
    </row>
    <row r="57" spans="4:4" x14ac:dyDescent="0.3">
      <c r="D57" s="1091"/>
    </row>
    <row r="58" spans="4:4" x14ac:dyDescent="0.3">
      <c r="D58" s="1091"/>
    </row>
    <row r="59" spans="4:4" x14ac:dyDescent="0.3">
      <c r="D59" s="1091"/>
    </row>
    <row r="60" spans="4:4" x14ac:dyDescent="0.3">
      <c r="D60" s="1091"/>
    </row>
    <row r="61" spans="4:4" x14ac:dyDescent="0.3">
      <c r="D61" s="1091"/>
    </row>
    <row r="62" spans="4:4" x14ac:dyDescent="0.3">
      <c r="D62" s="1091"/>
    </row>
    <row r="63" spans="4:4" x14ac:dyDescent="0.3">
      <c r="D63" s="1091"/>
    </row>
    <row r="64" spans="4:4" x14ac:dyDescent="0.3">
      <c r="D64" s="1091"/>
    </row>
    <row r="65" spans="4:4" x14ac:dyDescent="0.3">
      <c r="D65" s="1091"/>
    </row>
    <row r="66" spans="4:4" x14ac:dyDescent="0.3">
      <c r="D66" s="1091"/>
    </row>
    <row r="67" spans="4:4" x14ac:dyDescent="0.3">
      <c r="D67" s="1091"/>
    </row>
    <row r="68" spans="4:4" x14ac:dyDescent="0.3">
      <c r="D68" s="1091"/>
    </row>
    <row r="69" spans="4:4" x14ac:dyDescent="0.3">
      <c r="D69" s="1091"/>
    </row>
    <row r="70" spans="4:4" x14ac:dyDescent="0.3">
      <c r="D70" s="1091"/>
    </row>
    <row r="71" spans="4:4" x14ac:dyDescent="0.3">
      <c r="D71" s="1091"/>
    </row>
    <row r="72" spans="4:4" x14ac:dyDescent="0.3">
      <c r="D72" s="1091"/>
    </row>
    <row r="73" spans="4:4" x14ac:dyDescent="0.3">
      <c r="D73" s="1091"/>
    </row>
    <row r="74" spans="4:4" x14ac:dyDescent="0.3">
      <c r="D74" s="1091"/>
    </row>
    <row r="75" spans="4:4" x14ac:dyDescent="0.3">
      <c r="D75" s="1091"/>
    </row>
    <row r="76" spans="4:4" x14ac:dyDescent="0.3">
      <c r="D76" s="1091"/>
    </row>
    <row r="77" spans="4:4" x14ac:dyDescent="0.3">
      <c r="D77" s="1091"/>
    </row>
    <row r="78" spans="4:4" x14ac:dyDescent="0.3">
      <c r="D78" s="1091"/>
    </row>
    <row r="79" spans="4:4" x14ac:dyDescent="0.3">
      <c r="D79" s="1091"/>
    </row>
    <row r="80" spans="4:4" x14ac:dyDescent="0.3">
      <c r="D80" s="1091"/>
    </row>
    <row r="81" spans="4:4" x14ac:dyDescent="0.3">
      <c r="D81" s="1091"/>
    </row>
    <row r="82" spans="4:4" x14ac:dyDescent="0.3">
      <c r="D82" s="1091"/>
    </row>
    <row r="83" spans="4:4" x14ac:dyDescent="0.3">
      <c r="D83" s="1091"/>
    </row>
    <row r="84" spans="4:4" x14ac:dyDescent="0.3">
      <c r="D84" s="1091"/>
    </row>
    <row r="85" spans="4:4" x14ac:dyDescent="0.3">
      <c r="D85" s="1091"/>
    </row>
    <row r="86" spans="4:4" x14ac:dyDescent="0.3">
      <c r="D86" s="1091"/>
    </row>
    <row r="87" spans="4:4" x14ac:dyDescent="0.3">
      <c r="D87" s="1091"/>
    </row>
    <row r="88" spans="4:4" x14ac:dyDescent="0.3">
      <c r="D88" s="1091"/>
    </row>
    <row r="89" spans="4:4" x14ac:dyDescent="0.3">
      <c r="D89" s="1091"/>
    </row>
    <row r="90" spans="4:4" x14ac:dyDescent="0.3">
      <c r="D90" s="1091"/>
    </row>
    <row r="91" spans="4:4" x14ac:dyDescent="0.3">
      <c r="D91" s="1091"/>
    </row>
    <row r="92" spans="4:4" x14ac:dyDescent="0.3">
      <c r="D92" s="1091"/>
    </row>
    <row r="93" spans="4:4" x14ac:dyDescent="0.3">
      <c r="D93" s="1091"/>
    </row>
    <row r="94" spans="4:4" x14ac:dyDescent="0.3">
      <c r="D94" s="1091"/>
    </row>
    <row r="95" spans="4:4" x14ac:dyDescent="0.3">
      <c r="D95" s="1091"/>
    </row>
    <row r="96" spans="4:4" x14ac:dyDescent="0.3">
      <c r="D96" s="1091"/>
    </row>
    <row r="97" spans="4:4" x14ac:dyDescent="0.3">
      <c r="D97" s="1091"/>
    </row>
    <row r="98" spans="4:4" x14ac:dyDescent="0.3">
      <c r="D98" s="1091"/>
    </row>
    <row r="99" spans="4:4" x14ac:dyDescent="0.3">
      <c r="D99" s="1091"/>
    </row>
    <row r="100" spans="4:4" x14ac:dyDescent="0.3">
      <c r="D100" s="1091"/>
    </row>
    <row r="101" spans="4:4" x14ac:dyDescent="0.3">
      <c r="D101" s="1091"/>
    </row>
    <row r="102" spans="4:4" x14ac:dyDescent="0.3">
      <c r="D102" s="1091"/>
    </row>
    <row r="103" spans="4:4" x14ac:dyDescent="0.3">
      <c r="D103" s="1091"/>
    </row>
    <row r="104" spans="4:4" x14ac:dyDescent="0.3">
      <c r="D104" s="1091"/>
    </row>
    <row r="105" spans="4:4" x14ac:dyDescent="0.3">
      <c r="D105" s="1091"/>
    </row>
    <row r="106" spans="4:4" x14ac:dyDescent="0.3">
      <c r="D106" s="1091"/>
    </row>
    <row r="107" spans="4:4" x14ac:dyDescent="0.3">
      <c r="D107" s="1091"/>
    </row>
    <row r="108" spans="4:4" x14ac:dyDescent="0.3">
      <c r="D108" s="1091"/>
    </row>
    <row r="109" spans="4:4" x14ac:dyDescent="0.3">
      <c r="D109" s="1091"/>
    </row>
    <row r="110" spans="4:4" x14ac:dyDescent="0.3">
      <c r="D110" s="1091"/>
    </row>
    <row r="111" spans="4:4" x14ac:dyDescent="0.3">
      <c r="D111" s="1091"/>
    </row>
    <row r="112" spans="4:4" x14ac:dyDescent="0.3">
      <c r="D112" s="1091"/>
    </row>
    <row r="113" spans="4:4" x14ac:dyDescent="0.3">
      <c r="D113" s="1091"/>
    </row>
    <row r="114" spans="4:4" x14ac:dyDescent="0.3">
      <c r="D114" s="1091"/>
    </row>
    <row r="115" spans="4:4" x14ac:dyDescent="0.3">
      <c r="D115" s="1091"/>
    </row>
    <row r="116" spans="4:4" x14ac:dyDescent="0.3">
      <c r="D116" s="1091"/>
    </row>
    <row r="117" spans="4:4" x14ac:dyDescent="0.3">
      <c r="D117" s="1091"/>
    </row>
    <row r="118" spans="4:4" x14ac:dyDescent="0.3">
      <c r="D118" s="1091"/>
    </row>
    <row r="119" spans="4:4" x14ac:dyDescent="0.3">
      <c r="D119" s="1091"/>
    </row>
    <row r="120" spans="4:4" x14ac:dyDescent="0.3">
      <c r="D120" s="1091"/>
    </row>
    <row r="121" spans="4:4" x14ac:dyDescent="0.3">
      <c r="D121" s="1091"/>
    </row>
    <row r="122" spans="4:4" x14ac:dyDescent="0.3">
      <c r="D122" s="1091"/>
    </row>
    <row r="123" spans="4:4" x14ac:dyDescent="0.3">
      <c r="D123" s="1091"/>
    </row>
    <row r="124" spans="4:4" x14ac:dyDescent="0.3">
      <c r="D124" s="1091"/>
    </row>
    <row r="125" spans="4:4" x14ac:dyDescent="0.3">
      <c r="D125" s="1091"/>
    </row>
    <row r="126" spans="4:4" x14ac:dyDescent="0.3">
      <c r="D126" s="1091"/>
    </row>
    <row r="127" spans="4:4" x14ac:dyDescent="0.3">
      <c r="D127" s="1091"/>
    </row>
    <row r="128" spans="4:4" x14ac:dyDescent="0.3">
      <c r="D128" s="1091"/>
    </row>
    <row r="129" spans="4:4" x14ac:dyDescent="0.3">
      <c r="D129" s="1091"/>
    </row>
    <row r="130" spans="4:4" x14ac:dyDescent="0.3">
      <c r="D130" s="1091"/>
    </row>
    <row r="131" spans="4:4" x14ac:dyDescent="0.3">
      <c r="D131" s="1091"/>
    </row>
    <row r="132" spans="4:4" x14ac:dyDescent="0.3">
      <c r="D132" s="1091"/>
    </row>
    <row r="133" spans="4:4" x14ac:dyDescent="0.3">
      <c r="D133" s="1091"/>
    </row>
    <row r="134" spans="4:4" x14ac:dyDescent="0.3">
      <c r="D134" s="1091"/>
    </row>
    <row r="135" spans="4:4" x14ac:dyDescent="0.3">
      <c r="D135" s="1091"/>
    </row>
    <row r="136" spans="4:4" x14ac:dyDescent="0.3">
      <c r="D136" s="1091"/>
    </row>
    <row r="137" spans="4:4" x14ac:dyDescent="0.3">
      <c r="D137" s="1091"/>
    </row>
    <row r="138" spans="4:4" x14ac:dyDescent="0.3">
      <c r="D138" s="1091"/>
    </row>
    <row r="139" spans="4:4" x14ac:dyDescent="0.3">
      <c r="D139" s="1091"/>
    </row>
    <row r="140" spans="4:4" x14ac:dyDescent="0.3">
      <c r="D140" s="1091"/>
    </row>
    <row r="141" spans="4:4" x14ac:dyDescent="0.3">
      <c r="D141" s="1091"/>
    </row>
    <row r="142" spans="4:4" x14ac:dyDescent="0.3">
      <c r="D142" s="1091"/>
    </row>
    <row r="143" spans="4:4" x14ac:dyDescent="0.3">
      <c r="D143" s="1091"/>
    </row>
    <row r="144" spans="4:4" x14ac:dyDescent="0.3">
      <c r="D144" s="1091"/>
    </row>
    <row r="145" spans="4:4" x14ac:dyDescent="0.3">
      <c r="D145" s="1091"/>
    </row>
    <row r="146" spans="4:4" x14ac:dyDescent="0.3">
      <c r="D146" s="1091"/>
    </row>
    <row r="147" spans="4:4" x14ac:dyDescent="0.3">
      <c r="D147" s="1091"/>
    </row>
    <row r="148" spans="4:4" x14ac:dyDescent="0.3">
      <c r="D148" s="1091"/>
    </row>
    <row r="149" spans="4:4" x14ac:dyDescent="0.3">
      <c r="D149" s="1091"/>
    </row>
    <row r="150" spans="4:4" x14ac:dyDescent="0.3">
      <c r="D150" s="1091"/>
    </row>
    <row r="151" spans="4:4" x14ac:dyDescent="0.3">
      <c r="D151" s="1091"/>
    </row>
    <row r="152" spans="4:4" x14ac:dyDescent="0.3">
      <c r="D152" s="1091"/>
    </row>
    <row r="153" spans="4:4" x14ac:dyDescent="0.3">
      <c r="D153" s="1091"/>
    </row>
    <row r="154" spans="4:4" x14ac:dyDescent="0.3">
      <c r="D154" s="1091"/>
    </row>
    <row r="155" spans="4:4" x14ac:dyDescent="0.3">
      <c r="D155" s="1091"/>
    </row>
    <row r="156" spans="4:4" x14ac:dyDescent="0.3">
      <c r="D156" s="1091"/>
    </row>
    <row r="157" spans="4:4" x14ac:dyDescent="0.3">
      <c r="D157" s="1091"/>
    </row>
    <row r="158" spans="4:4" x14ac:dyDescent="0.3">
      <c r="D158" s="1091"/>
    </row>
    <row r="159" spans="4:4" x14ac:dyDescent="0.3">
      <c r="D159" s="1091"/>
    </row>
    <row r="160" spans="4:4" x14ac:dyDescent="0.3">
      <c r="D160" s="1091"/>
    </row>
    <row r="161" spans="4:4" x14ac:dyDescent="0.3">
      <c r="D161" s="1091"/>
    </row>
    <row r="162" spans="4:4" x14ac:dyDescent="0.3">
      <c r="D162" s="1091"/>
    </row>
    <row r="163" spans="4:4" x14ac:dyDescent="0.3">
      <c r="D163" s="1091"/>
    </row>
    <row r="164" spans="4:4" x14ac:dyDescent="0.3">
      <c r="D164" s="1091"/>
    </row>
    <row r="165" spans="4:4" x14ac:dyDescent="0.3">
      <c r="D165" s="1091"/>
    </row>
    <row r="166" spans="4:4" x14ac:dyDescent="0.3">
      <c r="D166" s="1091"/>
    </row>
    <row r="167" spans="4:4" x14ac:dyDescent="0.3">
      <c r="D167" s="1091"/>
    </row>
    <row r="168" spans="4:4" x14ac:dyDescent="0.3">
      <c r="D168" s="1091"/>
    </row>
    <row r="169" spans="4:4" x14ac:dyDescent="0.3">
      <c r="D169" s="1091"/>
    </row>
    <row r="170" spans="4:4" x14ac:dyDescent="0.3">
      <c r="D170" s="1091"/>
    </row>
    <row r="171" spans="4:4" x14ac:dyDescent="0.3">
      <c r="D171" s="1091"/>
    </row>
    <row r="172" spans="4:4" x14ac:dyDescent="0.3">
      <c r="D172" s="1091"/>
    </row>
    <row r="173" spans="4:4" x14ac:dyDescent="0.3">
      <c r="D173" s="1091"/>
    </row>
    <row r="174" spans="4:4" x14ac:dyDescent="0.3">
      <c r="D174" s="1091"/>
    </row>
    <row r="175" spans="4:4" x14ac:dyDescent="0.3">
      <c r="D175" s="1091"/>
    </row>
    <row r="176" spans="4:4" x14ac:dyDescent="0.3">
      <c r="D176" s="1091"/>
    </row>
    <row r="177" spans="4:4" x14ac:dyDescent="0.3">
      <c r="D177" s="1091"/>
    </row>
    <row r="178" spans="4:4" x14ac:dyDescent="0.3">
      <c r="D178" s="1091"/>
    </row>
    <row r="179" spans="4:4" x14ac:dyDescent="0.3">
      <c r="D179" s="1091"/>
    </row>
    <row r="180" spans="4:4" x14ac:dyDescent="0.3">
      <c r="D180" s="1091"/>
    </row>
    <row r="181" spans="4:4" x14ac:dyDescent="0.3">
      <c r="D181" s="1091"/>
    </row>
    <row r="182" spans="4:4" x14ac:dyDescent="0.3">
      <c r="D182" s="1091"/>
    </row>
    <row r="183" spans="4:4" x14ac:dyDescent="0.3">
      <c r="D183" s="1091"/>
    </row>
    <row r="184" spans="4:4" x14ac:dyDescent="0.3">
      <c r="D184" s="1091"/>
    </row>
    <row r="185" spans="4:4" x14ac:dyDescent="0.3">
      <c r="D185" s="1091"/>
    </row>
    <row r="186" spans="4:4" x14ac:dyDescent="0.3">
      <c r="D186" s="1091"/>
    </row>
    <row r="187" spans="4:4" x14ac:dyDescent="0.3">
      <c r="D187" s="1091"/>
    </row>
    <row r="188" spans="4:4" x14ac:dyDescent="0.3">
      <c r="D188" s="1091"/>
    </row>
    <row r="189" spans="4:4" x14ac:dyDescent="0.3">
      <c r="D189" s="1091"/>
    </row>
    <row r="190" spans="4:4" x14ac:dyDescent="0.3">
      <c r="D190" s="1091"/>
    </row>
    <row r="191" spans="4:4" x14ac:dyDescent="0.3">
      <c r="D191" s="1091"/>
    </row>
    <row r="192" spans="4:4" x14ac:dyDescent="0.3">
      <c r="D192" s="1091"/>
    </row>
    <row r="193" spans="4:4" x14ac:dyDescent="0.3">
      <c r="D193" s="1091"/>
    </row>
    <row r="194" spans="4:4" x14ac:dyDescent="0.3">
      <c r="D194" s="1091"/>
    </row>
    <row r="195" spans="4:4" x14ac:dyDescent="0.3">
      <c r="D195" s="1091"/>
    </row>
    <row r="196" spans="4:4" x14ac:dyDescent="0.3">
      <c r="D196" s="1091"/>
    </row>
    <row r="197" spans="4:4" x14ac:dyDescent="0.3">
      <c r="D197" s="1091"/>
    </row>
    <row r="198" spans="4:4" x14ac:dyDescent="0.3">
      <c r="D198" s="1091"/>
    </row>
    <row r="199" spans="4:4" x14ac:dyDescent="0.3">
      <c r="D199" s="1091"/>
    </row>
    <row r="200" spans="4:4" x14ac:dyDescent="0.3">
      <c r="D200" s="1091"/>
    </row>
    <row r="201" spans="4:4" x14ac:dyDescent="0.3">
      <c r="D201" s="1091"/>
    </row>
    <row r="202" spans="4:4" x14ac:dyDescent="0.3">
      <c r="D202" s="1091"/>
    </row>
    <row r="203" spans="4:4" x14ac:dyDescent="0.3">
      <c r="D203" s="1091"/>
    </row>
    <row r="204" spans="4:4" x14ac:dyDescent="0.3">
      <c r="D204" s="1091"/>
    </row>
    <row r="205" spans="4:4" x14ac:dyDescent="0.3">
      <c r="D205" s="1091"/>
    </row>
    <row r="206" spans="4:4" x14ac:dyDescent="0.3">
      <c r="D206" s="1091"/>
    </row>
    <row r="207" spans="4:4" x14ac:dyDescent="0.3">
      <c r="D207" s="1091"/>
    </row>
    <row r="208" spans="4:4" x14ac:dyDescent="0.3">
      <c r="D208" s="1091"/>
    </row>
    <row r="209" spans="4:4" x14ac:dyDescent="0.3">
      <c r="D209" s="1091"/>
    </row>
    <row r="210" spans="4:4" x14ac:dyDescent="0.3">
      <c r="D210" s="1091"/>
    </row>
    <row r="211" spans="4:4" x14ac:dyDescent="0.3">
      <c r="D211" s="1091"/>
    </row>
    <row r="212" spans="4:4" x14ac:dyDescent="0.3">
      <c r="D212" s="1091"/>
    </row>
    <row r="213" spans="4:4" x14ac:dyDescent="0.3">
      <c r="D213" s="1091"/>
    </row>
    <row r="214" spans="4:4" x14ac:dyDescent="0.3">
      <c r="D214" s="1091"/>
    </row>
    <row r="215" spans="4:4" x14ac:dyDescent="0.3">
      <c r="D215" s="1091"/>
    </row>
    <row r="216" spans="4:4" x14ac:dyDescent="0.3">
      <c r="D216" s="1091"/>
    </row>
    <row r="217" spans="4:4" x14ac:dyDescent="0.3">
      <c r="D217" s="1091"/>
    </row>
    <row r="218" spans="4:4" x14ac:dyDescent="0.3">
      <c r="D218" s="1091"/>
    </row>
    <row r="219" spans="4:4" x14ac:dyDescent="0.3">
      <c r="D219" s="1091"/>
    </row>
    <row r="220" spans="4:4" x14ac:dyDescent="0.3">
      <c r="D220" s="1091"/>
    </row>
    <row r="221" spans="4:4" x14ac:dyDescent="0.3">
      <c r="D221" s="1091"/>
    </row>
    <row r="222" spans="4:4" x14ac:dyDescent="0.3">
      <c r="D222" s="1091"/>
    </row>
    <row r="223" spans="4:4" x14ac:dyDescent="0.3">
      <c r="D223" s="1091"/>
    </row>
    <row r="224" spans="4:4" x14ac:dyDescent="0.3">
      <c r="D224" s="1091"/>
    </row>
    <row r="225" spans="4:4" x14ac:dyDescent="0.3">
      <c r="D225" s="1091"/>
    </row>
    <row r="226" spans="4:4" x14ac:dyDescent="0.3">
      <c r="D226" s="1091"/>
    </row>
    <row r="227" spans="4:4" x14ac:dyDescent="0.3">
      <c r="D227" s="1091"/>
    </row>
    <row r="228" spans="4:4" x14ac:dyDescent="0.3">
      <c r="D228" s="1091"/>
    </row>
    <row r="229" spans="4:4" x14ac:dyDescent="0.3">
      <c r="D229" s="1091"/>
    </row>
    <row r="230" spans="4:4" x14ac:dyDescent="0.3">
      <c r="D230" s="1091"/>
    </row>
    <row r="231" spans="4:4" x14ac:dyDescent="0.3">
      <c r="D231" s="1091"/>
    </row>
    <row r="232" spans="4:4" x14ac:dyDescent="0.3">
      <c r="D232" s="1091"/>
    </row>
    <row r="233" spans="4:4" x14ac:dyDescent="0.3">
      <c r="D233" s="1091"/>
    </row>
    <row r="234" spans="4:4" x14ac:dyDescent="0.3">
      <c r="D234" s="1091"/>
    </row>
    <row r="235" spans="4:4" x14ac:dyDescent="0.3">
      <c r="D235" s="1091"/>
    </row>
    <row r="236" spans="4:4" x14ac:dyDescent="0.3">
      <c r="D236" s="1091"/>
    </row>
    <row r="237" spans="4:4" x14ac:dyDescent="0.3">
      <c r="D237" s="1091"/>
    </row>
    <row r="238" spans="4:4" x14ac:dyDescent="0.3">
      <c r="D238" s="1091"/>
    </row>
    <row r="239" spans="4:4" x14ac:dyDescent="0.3">
      <c r="D239" s="1091"/>
    </row>
    <row r="240" spans="4:4" x14ac:dyDescent="0.3">
      <c r="D240" s="1091"/>
    </row>
    <row r="241" spans="4:4" x14ac:dyDescent="0.3">
      <c r="D241" s="1091"/>
    </row>
    <row r="242" spans="4:4" x14ac:dyDescent="0.3">
      <c r="D242" s="1091"/>
    </row>
    <row r="243" spans="4:4" x14ac:dyDescent="0.3">
      <c r="D243" s="1091"/>
    </row>
    <row r="244" spans="4:4" x14ac:dyDescent="0.3">
      <c r="D244" s="1091"/>
    </row>
    <row r="245" spans="4:4" x14ac:dyDescent="0.3">
      <c r="D245" s="1091"/>
    </row>
    <row r="246" spans="4:4" x14ac:dyDescent="0.3">
      <c r="D246" s="1091"/>
    </row>
    <row r="247" spans="4:4" x14ac:dyDescent="0.3">
      <c r="D247" s="1091"/>
    </row>
    <row r="248" spans="4:4" x14ac:dyDescent="0.3">
      <c r="D248" s="1091"/>
    </row>
    <row r="249" spans="4:4" x14ac:dyDescent="0.3">
      <c r="D249" s="1091"/>
    </row>
    <row r="250" spans="4:4" x14ac:dyDescent="0.3">
      <c r="D250" s="1091"/>
    </row>
    <row r="251" spans="4:4" x14ac:dyDescent="0.3">
      <c r="D251" s="1091"/>
    </row>
    <row r="252" spans="4:4" x14ac:dyDescent="0.3">
      <c r="D252" s="1091"/>
    </row>
    <row r="253" spans="4:4" x14ac:dyDescent="0.3">
      <c r="D253" s="1091"/>
    </row>
    <row r="254" spans="4:4" x14ac:dyDescent="0.3">
      <c r="D254" s="1091"/>
    </row>
    <row r="255" spans="4:4" x14ac:dyDescent="0.3">
      <c r="D255" s="1091"/>
    </row>
    <row r="256" spans="4:4" x14ac:dyDescent="0.3">
      <c r="D256" s="1091"/>
    </row>
    <row r="257" spans="4:4" x14ac:dyDescent="0.3">
      <c r="D257" s="1091"/>
    </row>
    <row r="258" spans="4:4" x14ac:dyDescent="0.3">
      <c r="D258" s="1091"/>
    </row>
    <row r="259" spans="4:4" x14ac:dyDescent="0.3">
      <c r="D259" s="1091"/>
    </row>
    <row r="260" spans="4:4" x14ac:dyDescent="0.3">
      <c r="D260" s="1091"/>
    </row>
    <row r="261" spans="4:4" x14ac:dyDescent="0.3">
      <c r="D261" s="1091"/>
    </row>
    <row r="262" spans="4:4" x14ac:dyDescent="0.3">
      <c r="D262" s="1091"/>
    </row>
    <row r="263" spans="4:4" x14ac:dyDescent="0.3">
      <c r="D263" s="1091"/>
    </row>
    <row r="264" spans="4:4" x14ac:dyDescent="0.3">
      <c r="D264" s="1091"/>
    </row>
    <row r="265" spans="4:4" x14ac:dyDescent="0.3">
      <c r="D265" s="1091"/>
    </row>
    <row r="266" spans="4:4" x14ac:dyDescent="0.3">
      <c r="D266" s="1091"/>
    </row>
    <row r="267" spans="4:4" x14ac:dyDescent="0.3">
      <c r="D267" s="1091"/>
    </row>
    <row r="268" spans="4:4" x14ac:dyDescent="0.3">
      <c r="D268" s="1091"/>
    </row>
    <row r="269" spans="4:4" x14ac:dyDescent="0.3">
      <c r="D269" s="1091"/>
    </row>
    <row r="270" spans="4:4" x14ac:dyDescent="0.3">
      <c r="D270" s="1091"/>
    </row>
    <row r="271" spans="4:4" x14ac:dyDescent="0.3">
      <c r="D271" s="1091"/>
    </row>
    <row r="272" spans="4:4" x14ac:dyDescent="0.3">
      <c r="D272" s="1091"/>
    </row>
    <row r="273" spans="4:4" x14ac:dyDescent="0.3">
      <c r="D273" s="1091"/>
    </row>
    <row r="274" spans="4:4" x14ac:dyDescent="0.3">
      <c r="D274" s="1091"/>
    </row>
    <row r="275" spans="4:4" x14ac:dyDescent="0.3">
      <c r="D275" s="1091"/>
    </row>
    <row r="276" spans="4:4" x14ac:dyDescent="0.3">
      <c r="D276" s="1091"/>
    </row>
    <row r="277" spans="4:4" x14ac:dyDescent="0.3">
      <c r="D277" s="1091"/>
    </row>
    <row r="278" spans="4:4" x14ac:dyDescent="0.3">
      <c r="D278" s="1091"/>
    </row>
    <row r="279" spans="4:4" x14ac:dyDescent="0.3">
      <c r="D279" s="1091"/>
    </row>
    <row r="280" spans="4:4" x14ac:dyDescent="0.3">
      <c r="D280" s="1091"/>
    </row>
    <row r="281" spans="4:4" x14ac:dyDescent="0.3">
      <c r="D281" s="1091"/>
    </row>
    <row r="282" spans="4:4" x14ac:dyDescent="0.3">
      <c r="D282" s="1091"/>
    </row>
    <row r="283" spans="4:4" x14ac:dyDescent="0.3">
      <c r="D283" s="1091"/>
    </row>
    <row r="284" spans="4:4" x14ac:dyDescent="0.3">
      <c r="D284" s="1091"/>
    </row>
    <row r="285" spans="4:4" x14ac:dyDescent="0.3">
      <c r="D285" s="1091"/>
    </row>
    <row r="286" spans="4:4" x14ac:dyDescent="0.3">
      <c r="D286" s="1091"/>
    </row>
    <row r="287" spans="4:4" x14ac:dyDescent="0.3">
      <c r="D287" s="1091"/>
    </row>
    <row r="288" spans="4:4" x14ac:dyDescent="0.3">
      <c r="D288" s="1091"/>
    </row>
    <row r="289" spans="4:4" x14ac:dyDescent="0.3">
      <c r="D289" s="1091"/>
    </row>
    <row r="290" spans="4:4" x14ac:dyDescent="0.3">
      <c r="D290" s="1091"/>
    </row>
    <row r="291" spans="4:4" x14ac:dyDescent="0.3">
      <c r="D291" s="1091"/>
    </row>
    <row r="292" spans="4:4" x14ac:dyDescent="0.3">
      <c r="D292" s="1091"/>
    </row>
    <row r="293" spans="4:4" x14ac:dyDescent="0.3">
      <c r="D293" s="1091"/>
    </row>
    <row r="294" spans="4:4" x14ac:dyDescent="0.3">
      <c r="D294" s="1091"/>
    </row>
    <row r="295" spans="4:4" x14ac:dyDescent="0.3">
      <c r="D295" s="1091"/>
    </row>
    <row r="296" spans="4:4" x14ac:dyDescent="0.3">
      <c r="D296" s="1091"/>
    </row>
    <row r="297" spans="4:4" x14ac:dyDescent="0.3">
      <c r="D297" s="1091"/>
    </row>
    <row r="298" spans="4:4" x14ac:dyDescent="0.3">
      <c r="D298" s="1091"/>
    </row>
    <row r="299" spans="4:4" x14ac:dyDescent="0.3">
      <c r="D299" s="1091"/>
    </row>
    <row r="300" spans="4:4" x14ac:dyDescent="0.3">
      <c r="D300" s="1091"/>
    </row>
    <row r="301" spans="4:4" x14ac:dyDescent="0.3">
      <c r="D301" s="1091"/>
    </row>
    <row r="302" spans="4:4" x14ac:dyDescent="0.3">
      <c r="D302" s="1091"/>
    </row>
    <row r="303" spans="4:4" x14ac:dyDescent="0.3">
      <c r="D303" s="1091"/>
    </row>
    <row r="304" spans="4:4" x14ac:dyDescent="0.3">
      <c r="D304" s="1091"/>
    </row>
    <row r="305" spans="4:4" x14ac:dyDescent="0.3">
      <c r="D305" s="1091"/>
    </row>
    <row r="306" spans="4:4" x14ac:dyDescent="0.3">
      <c r="D306" s="1091"/>
    </row>
    <row r="307" spans="4:4" x14ac:dyDescent="0.3">
      <c r="D307" s="1091"/>
    </row>
    <row r="308" spans="4:4" x14ac:dyDescent="0.3">
      <c r="D308" s="1091"/>
    </row>
    <row r="309" spans="4:4" x14ac:dyDescent="0.3">
      <c r="D309" s="1091"/>
    </row>
    <row r="310" spans="4:4" x14ac:dyDescent="0.3">
      <c r="D310" s="1091"/>
    </row>
    <row r="311" spans="4:4" x14ac:dyDescent="0.3">
      <c r="D311" s="1091"/>
    </row>
    <row r="312" spans="4:4" x14ac:dyDescent="0.3">
      <c r="D312" s="1091"/>
    </row>
    <row r="313" spans="4:4" x14ac:dyDescent="0.3">
      <c r="D313" s="1091"/>
    </row>
    <row r="314" spans="4:4" x14ac:dyDescent="0.3">
      <c r="D314" s="1091"/>
    </row>
    <row r="315" spans="4:4" x14ac:dyDescent="0.3">
      <c r="D315" s="1091"/>
    </row>
    <row r="316" spans="4:4" x14ac:dyDescent="0.3">
      <c r="D316" s="1091"/>
    </row>
    <row r="317" spans="4:4" x14ac:dyDescent="0.3">
      <c r="D317" s="1091"/>
    </row>
    <row r="318" spans="4:4" x14ac:dyDescent="0.3">
      <c r="D318" s="1091"/>
    </row>
    <row r="319" spans="4:4" x14ac:dyDescent="0.3">
      <c r="D319" s="1091"/>
    </row>
    <row r="320" spans="4:4" x14ac:dyDescent="0.3">
      <c r="D320" s="1091"/>
    </row>
    <row r="321" spans="4:4" x14ac:dyDescent="0.3">
      <c r="D321" s="1091"/>
    </row>
    <row r="322" spans="4:4" x14ac:dyDescent="0.3">
      <c r="D322" s="1091"/>
    </row>
    <row r="323" spans="4:4" x14ac:dyDescent="0.3">
      <c r="D323" s="1091"/>
    </row>
    <row r="324" spans="4:4" x14ac:dyDescent="0.3">
      <c r="D324" s="1091"/>
    </row>
    <row r="325" spans="4:4" x14ac:dyDescent="0.3">
      <c r="D325" s="1091"/>
    </row>
    <row r="326" spans="4:4" x14ac:dyDescent="0.3">
      <c r="D326" s="1091"/>
    </row>
    <row r="327" spans="4:4" x14ac:dyDescent="0.3">
      <c r="D327" s="1091"/>
    </row>
    <row r="328" spans="4:4" x14ac:dyDescent="0.3">
      <c r="D328" s="1091"/>
    </row>
    <row r="329" spans="4:4" x14ac:dyDescent="0.3">
      <c r="D329" s="1091"/>
    </row>
    <row r="330" spans="4:4" x14ac:dyDescent="0.3">
      <c r="D330" s="1091"/>
    </row>
    <row r="331" spans="4:4" x14ac:dyDescent="0.3">
      <c r="D331" s="1091"/>
    </row>
    <row r="332" spans="4:4" x14ac:dyDescent="0.3">
      <c r="D332" s="1091"/>
    </row>
    <row r="333" spans="4:4" x14ac:dyDescent="0.3">
      <c r="D333" s="1091"/>
    </row>
    <row r="334" spans="4:4" x14ac:dyDescent="0.3">
      <c r="D334" s="1091"/>
    </row>
    <row r="335" spans="4:4" x14ac:dyDescent="0.3">
      <c r="D335" s="1091"/>
    </row>
    <row r="336" spans="4:4" x14ac:dyDescent="0.3">
      <c r="D336" s="1091"/>
    </row>
    <row r="337" spans="4:4" x14ac:dyDescent="0.3">
      <c r="D337" s="1091"/>
    </row>
    <row r="338" spans="4:4" x14ac:dyDescent="0.3">
      <c r="D338" s="1091"/>
    </row>
    <row r="339" spans="4:4" x14ac:dyDescent="0.3">
      <c r="D339" s="1091"/>
    </row>
    <row r="340" spans="4:4" x14ac:dyDescent="0.3">
      <c r="D340" s="1091"/>
    </row>
    <row r="341" spans="4:4" x14ac:dyDescent="0.3">
      <c r="D341" s="1091"/>
    </row>
    <row r="342" spans="4:4" x14ac:dyDescent="0.3">
      <c r="D342" s="1091"/>
    </row>
    <row r="343" spans="4:4" x14ac:dyDescent="0.3">
      <c r="D343" s="1091"/>
    </row>
    <row r="344" spans="4:4" x14ac:dyDescent="0.3">
      <c r="D344" s="1091"/>
    </row>
    <row r="345" spans="4:4" x14ac:dyDescent="0.3">
      <c r="D345" s="1091"/>
    </row>
    <row r="346" spans="4:4" x14ac:dyDescent="0.3">
      <c r="D346" s="1091"/>
    </row>
    <row r="347" spans="4:4" x14ac:dyDescent="0.3">
      <c r="D347" s="1091"/>
    </row>
    <row r="348" spans="4:4" x14ac:dyDescent="0.3">
      <c r="D348" s="1091"/>
    </row>
    <row r="349" spans="4:4" x14ac:dyDescent="0.3">
      <c r="D349" s="1091"/>
    </row>
    <row r="350" spans="4:4" x14ac:dyDescent="0.3">
      <c r="D350" s="1091"/>
    </row>
    <row r="351" spans="4:4" x14ac:dyDescent="0.3">
      <c r="D351" s="1091"/>
    </row>
    <row r="352" spans="4:4" x14ac:dyDescent="0.3">
      <c r="D352" s="1091"/>
    </row>
    <row r="353" spans="4:4" x14ac:dyDescent="0.3">
      <c r="D353" s="1091"/>
    </row>
    <row r="354" spans="4:4" x14ac:dyDescent="0.3">
      <c r="D354" s="1091"/>
    </row>
    <row r="355" spans="4:4" x14ac:dyDescent="0.3">
      <c r="D355" s="1091"/>
    </row>
    <row r="356" spans="4:4" x14ac:dyDescent="0.3">
      <c r="D356" s="1091"/>
    </row>
    <row r="357" spans="4:4" x14ac:dyDescent="0.3">
      <c r="D357" s="1091"/>
    </row>
    <row r="358" spans="4:4" x14ac:dyDescent="0.3">
      <c r="D358" s="1091"/>
    </row>
    <row r="359" spans="4:4" x14ac:dyDescent="0.3">
      <c r="D359" s="1091"/>
    </row>
    <row r="360" spans="4:4" x14ac:dyDescent="0.3">
      <c r="D360" s="1091"/>
    </row>
    <row r="361" spans="4:4" x14ac:dyDescent="0.3">
      <c r="D361" s="1091"/>
    </row>
    <row r="362" spans="4:4" x14ac:dyDescent="0.3">
      <c r="D362" s="1091"/>
    </row>
    <row r="363" spans="4:4" x14ac:dyDescent="0.3">
      <c r="D363" s="1091"/>
    </row>
    <row r="364" spans="4:4" x14ac:dyDescent="0.3">
      <c r="D364" s="1091"/>
    </row>
    <row r="365" spans="4:4" x14ac:dyDescent="0.3">
      <c r="D365" s="1091"/>
    </row>
    <row r="366" spans="4:4" x14ac:dyDescent="0.3">
      <c r="D366" s="1091"/>
    </row>
    <row r="367" spans="4:4" x14ac:dyDescent="0.3">
      <c r="D367" s="1091"/>
    </row>
    <row r="368" spans="4:4" x14ac:dyDescent="0.3">
      <c r="D368" s="1091"/>
    </row>
    <row r="369" spans="4:4" x14ac:dyDescent="0.3">
      <c r="D369" s="1091"/>
    </row>
    <row r="370" spans="4:4" x14ac:dyDescent="0.3">
      <c r="D370" s="1091"/>
    </row>
    <row r="371" spans="4:4" x14ac:dyDescent="0.3">
      <c r="D371" s="1091"/>
    </row>
    <row r="372" spans="4:4" x14ac:dyDescent="0.3">
      <c r="D372" s="1091"/>
    </row>
    <row r="373" spans="4:4" x14ac:dyDescent="0.3">
      <c r="D373" s="1091"/>
    </row>
    <row r="374" spans="4:4" x14ac:dyDescent="0.3">
      <c r="D374" s="1091"/>
    </row>
    <row r="375" spans="4:4" x14ac:dyDescent="0.3">
      <c r="D375" s="1091"/>
    </row>
    <row r="376" spans="4:4" x14ac:dyDescent="0.3">
      <c r="D376" s="1091"/>
    </row>
    <row r="377" spans="4:4" x14ac:dyDescent="0.3">
      <c r="D377" s="1091"/>
    </row>
    <row r="378" spans="4:4" x14ac:dyDescent="0.3">
      <c r="D378" s="1091"/>
    </row>
    <row r="379" spans="4:4" x14ac:dyDescent="0.3">
      <c r="D379" s="1091"/>
    </row>
    <row r="380" spans="4:4" x14ac:dyDescent="0.3">
      <c r="D380" s="1091"/>
    </row>
    <row r="381" spans="4:4" x14ac:dyDescent="0.3">
      <c r="D381" s="1091"/>
    </row>
    <row r="382" spans="4:4" x14ac:dyDescent="0.3">
      <c r="D382" s="1091"/>
    </row>
    <row r="383" spans="4:4" x14ac:dyDescent="0.3">
      <c r="D383" s="1091"/>
    </row>
    <row r="384" spans="4:4" x14ac:dyDescent="0.3">
      <c r="D384" s="1091"/>
    </row>
    <row r="385" spans="4:4" x14ac:dyDescent="0.3">
      <c r="D385" s="1091"/>
    </row>
    <row r="386" spans="4:4" x14ac:dyDescent="0.3">
      <c r="D386" s="1091"/>
    </row>
    <row r="387" spans="4:4" x14ac:dyDescent="0.3">
      <c r="D387" s="1091"/>
    </row>
    <row r="388" spans="4:4" x14ac:dyDescent="0.3">
      <c r="D388" s="1091"/>
    </row>
    <row r="389" spans="4:4" x14ac:dyDescent="0.3">
      <c r="D389" s="1091"/>
    </row>
    <row r="390" spans="4:4" x14ac:dyDescent="0.3">
      <c r="D390" s="1091"/>
    </row>
    <row r="391" spans="4:4" x14ac:dyDescent="0.3">
      <c r="D391" s="1091"/>
    </row>
    <row r="392" spans="4:4" x14ac:dyDescent="0.3">
      <c r="D392" s="1091"/>
    </row>
    <row r="393" spans="4:4" x14ac:dyDescent="0.3">
      <c r="D393" s="1091"/>
    </row>
    <row r="394" spans="4:4" x14ac:dyDescent="0.3">
      <c r="D394" s="1091"/>
    </row>
    <row r="395" spans="4:4" x14ac:dyDescent="0.3">
      <c r="D395" s="1091"/>
    </row>
    <row r="396" spans="4:4" x14ac:dyDescent="0.3">
      <c r="D396" s="1091"/>
    </row>
    <row r="397" spans="4:4" x14ac:dyDescent="0.3">
      <c r="D397" s="1091"/>
    </row>
    <row r="398" spans="4:4" x14ac:dyDescent="0.3">
      <c r="D398" s="1091"/>
    </row>
    <row r="399" spans="4:4" x14ac:dyDescent="0.3">
      <c r="D399" s="1091"/>
    </row>
    <row r="400" spans="4:4" x14ac:dyDescent="0.3">
      <c r="D400" s="1091"/>
    </row>
    <row r="401" spans="4:4" x14ac:dyDescent="0.3">
      <c r="D401" s="1091"/>
    </row>
    <row r="402" spans="4:4" x14ac:dyDescent="0.3">
      <c r="D402" s="1091"/>
    </row>
    <row r="403" spans="4:4" x14ac:dyDescent="0.3">
      <c r="D403" s="1091"/>
    </row>
    <row r="404" spans="4:4" x14ac:dyDescent="0.3">
      <c r="D404" s="1091"/>
    </row>
    <row r="405" spans="4:4" x14ac:dyDescent="0.3">
      <c r="D405" s="1091"/>
    </row>
    <row r="406" spans="4:4" x14ac:dyDescent="0.3">
      <c r="D406" s="1091"/>
    </row>
    <row r="407" spans="4:4" x14ac:dyDescent="0.3">
      <c r="D407" s="1091"/>
    </row>
    <row r="408" spans="4:4" x14ac:dyDescent="0.3">
      <c r="D408" s="1091"/>
    </row>
    <row r="409" spans="4:4" x14ac:dyDescent="0.3">
      <c r="D409" s="1091"/>
    </row>
    <row r="410" spans="4:4" x14ac:dyDescent="0.3">
      <c r="D410" s="1091"/>
    </row>
    <row r="411" spans="4:4" x14ac:dyDescent="0.3">
      <c r="D411" s="1091"/>
    </row>
    <row r="412" spans="4:4" x14ac:dyDescent="0.3">
      <c r="D412" s="1091"/>
    </row>
    <row r="413" spans="4:4" x14ac:dyDescent="0.3">
      <c r="D413" s="1091"/>
    </row>
    <row r="414" spans="4:4" x14ac:dyDescent="0.3">
      <c r="D414" s="1091"/>
    </row>
    <row r="415" spans="4:4" x14ac:dyDescent="0.3">
      <c r="D415" s="1091"/>
    </row>
    <row r="416" spans="4:4" x14ac:dyDescent="0.3">
      <c r="D416" s="1091"/>
    </row>
    <row r="417" spans="4:4" x14ac:dyDescent="0.3">
      <c r="D417" s="1091"/>
    </row>
    <row r="418" spans="4:4" x14ac:dyDescent="0.3">
      <c r="D418" s="1091"/>
    </row>
    <row r="419" spans="4:4" x14ac:dyDescent="0.3">
      <c r="D419" s="1091"/>
    </row>
    <row r="420" spans="4:4" x14ac:dyDescent="0.3">
      <c r="D420" s="1091"/>
    </row>
    <row r="421" spans="4:4" x14ac:dyDescent="0.3">
      <c r="D421" s="1091"/>
    </row>
    <row r="422" spans="4:4" x14ac:dyDescent="0.3">
      <c r="D422" s="1091"/>
    </row>
    <row r="423" spans="4:4" x14ac:dyDescent="0.3">
      <c r="D423" s="1091"/>
    </row>
    <row r="424" spans="4:4" x14ac:dyDescent="0.3">
      <c r="D424" s="1091"/>
    </row>
    <row r="425" spans="4:4" x14ac:dyDescent="0.3">
      <c r="D425" s="1091"/>
    </row>
  </sheetData>
  <mergeCells count="4">
    <mergeCell ref="A1:D1"/>
    <mergeCell ref="A3:D3"/>
    <mergeCell ref="A5:D5"/>
    <mergeCell ref="A31:C31"/>
  </mergeCells>
  <printOptions horizontalCentered="1"/>
  <pageMargins left="0.7" right="0.26" top="0.7" bottom="0.5" header="0.511811023622047" footer="0.35"/>
  <pageSetup paperSize="9" scale="90" orientation="portrait" r:id="rId1"/>
  <headerFooter alignWithMargins="0">
    <oddFooter>&amp;CPage &amp;P of &amp;N&amp;RSummary Sheet - Section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22"/>
  <sheetViews>
    <sheetView view="pageBreakPreview" topLeftCell="A52" zoomScaleNormal="100" zoomScaleSheetLayoutView="100" workbookViewId="0">
      <selection activeCell="B16" sqref="B16"/>
    </sheetView>
  </sheetViews>
  <sheetFormatPr defaultRowHeight="12.5" x14ac:dyDescent="0.25"/>
  <cols>
    <col min="1" max="1" width="10.1796875" customWidth="1"/>
    <col min="2" max="2" width="59.453125" customWidth="1"/>
    <col min="3" max="3" width="5.7265625" customWidth="1"/>
    <col min="4" max="4" width="10.26953125" customWidth="1"/>
    <col min="5" max="5" width="13.54296875" customWidth="1"/>
    <col min="6" max="6" width="16.26953125" customWidth="1"/>
  </cols>
  <sheetData>
    <row r="1" spans="1:6" ht="13" x14ac:dyDescent="0.25">
      <c r="A1" s="1949" t="s">
        <v>2506</v>
      </c>
      <c r="B1" s="1950"/>
      <c r="C1" s="1950"/>
      <c r="D1" s="1950"/>
      <c r="E1" s="1950"/>
      <c r="F1" s="1951"/>
    </row>
    <row r="2" spans="1:6" ht="13" x14ac:dyDescent="0.3">
      <c r="A2" s="1311"/>
      <c r="B2" s="1312"/>
      <c r="C2" s="1313"/>
      <c r="D2" s="1314"/>
      <c r="E2" s="1315"/>
      <c r="F2" s="1316"/>
    </row>
    <row r="3" spans="1:6" ht="13" x14ac:dyDescent="0.3">
      <c r="A3" s="1952" t="s">
        <v>1930</v>
      </c>
      <c r="B3" s="1953"/>
      <c r="C3" s="1953"/>
      <c r="D3" s="1953"/>
      <c r="E3" s="1953"/>
      <c r="F3" s="1954"/>
    </row>
    <row r="4" spans="1:6" x14ac:dyDescent="0.25">
      <c r="A4" s="1311"/>
      <c r="B4" s="1317"/>
      <c r="C4" s="1318"/>
      <c r="D4" s="1319"/>
      <c r="E4" s="1318"/>
      <c r="F4" s="1320"/>
    </row>
    <row r="5" spans="1:6" ht="13" x14ac:dyDescent="0.25">
      <c r="A5" s="1955" t="s">
        <v>2332</v>
      </c>
      <c r="B5" s="1956"/>
      <c r="C5" s="1956"/>
      <c r="D5" s="1956"/>
      <c r="E5" s="1956"/>
      <c r="F5" s="1957"/>
    </row>
    <row r="6" spans="1:6" ht="13.5" thickBot="1" x14ac:dyDescent="0.35">
      <c r="A6" s="1321"/>
      <c r="B6" s="1322"/>
      <c r="C6" s="1323"/>
      <c r="D6" s="1324"/>
      <c r="E6" s="1325"/>
      <c r="F6" s="1326"/>
    </row>
    <row r="7" spans="1:6" ht="13" x14ac:dyDescent="0.3">
      <c r="A7" s="1327" t="s">
        <v>0</v>
      </c>
      <c r="B7" s="1328" t="s">
        <v>1</v>
      </c>
      <c r="C7" s="1329" t="s">
        <v>2</v>
      </c>
      <c r="D7" s="1330" t="s">
        <v>3</v>
      </c>
      <c r="E7" s="1331" t="s">
        <v>4</v>
      </c>
      <c r="F7" s="1332" t="s">
        <v>5</v>
      </c>
    </row>
    <row r="8" spans="1:6" ht="13.5" thickBot="1" x14ac:dyDescent="0.35">
      <c r="A8" s="1333" t="s">
        <v>6</v>
      </c>
      <c r="B8" s="1334"/>
      <c r="C8" s="1335"/>
      <c r="D8" s="1336"/>
      <c r="E8" s="1337" t="s">
        <v>250</v>
      </c>
      <c r="F8" s="1338" t="s">
        <v>250</v>
      </c>
    </row>
    <row r="9" spans="1:6" ht="13" x14ac:dyDescent="0.3">
      <c r="A9" s="1327"/>
      <c r="B9" s="1339"/>
      <c r="C9" s="1329"/>
      <c r="D9" s="1330"/>
      <c r="E9" s="1331"/>
      <c r="F9" s="1332"/>
    </row>
    <row r="10" spans="1:6" ht="13" x14ac:dyDescent="0.3">
      <c r="A10" s="1340"/>
      <c r="B10" s="1341" t="s">
        <v>2333</v>
      </c>
      <c r="C10" s="1342"/>
      <c r="D10" s="1343"/>
      <c r="E10" s="1344"/>
    </row>
    <row r="11" spans="1:6" ht="13" x14ac:dyDescent="0.3">
      <c r="A11" s="1340"/>
      <c r="B11" s="1341"/>
      <c r="C11" s="1342"/>
      <c r="D11" s="1343"/>
      <c r="E11" s="1344"/>
    </row>
    <row r="12" spans="1:6" ht="13" x14ac:dyDescent="0.25">
      <c r="A12" s="1345" t="s">
        <v>2334</v>
      </c>
      <c r="B12" s="1346" t="s">
        <v>2335</v>
      </c>
      <c r="C12" s="1347"/>
      <c r="D12" s="1348"/>
      <c r="E12" s="1344"/>
    </row>
    <row r="13" spans="1:6" ht="13" x14ac:dyDescent="0.25">
      <c r="A13" s="1345"/>
      <c r="B13" s="1346"/>
      <c r="C13" s="1347"/>
      <c r="D13" s="1348"/>
      <c r="E13" s="1344"/>
    </row>
    <row r="14" spans="1:6" ht="50" x14ac:dyDescent="0.25">
      <c r="A14" s="1340" t="s">
        <v>2336</v>
      </c>
      <c r="B14" s="276" t="s">
        <v>2337</v>
      </c>
      <c r="C14" s="1347" t="s">
        <v>21</v>
      </c>
      <c r="D14" s="1349">
        <v>16400</v>
      </c>
      <c r="E14" s="1350"/>
    </row>
    <row r="15" spans="1:6" x14ac:dyDescent="0.25">
      <c r="A15" s="1340"/>
      <c r="B15" s="276"/>
      <c r="C15" s="1347"/>
      <c r="D15" s="1349"/>
      <c r="E15" s="1350"/>
    </row>
    <row r="16" spans="1:6" ht="62.5" x14ac:dyDescent="0.25">
      <c r="A16" s="1340" t="s">
        <v>2338</v>
      </c>
      <c r="B16" s="276" t="s">
        <v>2339</v>
      </c>
      <c r="C16" s="1347" t="s">
        <v>21</v>
      </c>
      <c r="D16" s="1349">
        <f>D14</f>
        <v>16400</v>
      </c>
      <c r="E16" s="1350"/>
    </row>
    <row r="17" spans="1:5" ht="13" x14ac:dyDescent="0.25">
      <c r="A17" s="1340"/>
      <c r="B17" s="276"/>
      <c r="C17" s="1347"/>
      <c r="D17" s="1349"/>
      <c r="E17" s="1344"/>
    </row>
    <row r="18" spans="1:5" ht="13" x14ac:dyDescent="0.25">
      <c r="A18" s="1340" t="s">
        <v>2340</v>
      </c>
      <c r="B18" s="1341" t="s">
        <v>2341</v>
      </c>
      <c r="C18" s="1351"/>
      <c r="D18" s="1352"/>
      <c r="E18" s="1353"/>
    </row>
    <row r="19" spans="1:5" ht="13" x14ac:dyDescent="0.25">
      <c r="A19" s="1340"/>
      <c r="B19" s="276"/>
      <c r="C19" s="1347"/>
      <c r="D19" s="1349"/>
      <c r="E19" s="1344"/>
    </row>
    <row r="20" spans="1:5" ht="25" x14ac:dyDescent="0.25">
      <c r="A20" s="1340"/>
      <c r="B20" s="1354" t="s">
        <v>2342</v>
      </c>
      <c r="C20" s="1351"/>
      <c r="D20" s="1355"/>
      <c r="E20" s="1353"/>
    </row>
    <row r="21" spans="1:5" ht="13" x14ac:dyDescent="0.25">
      <c r="A21" s="1340"/>
      <c r="B21" s="276"/>
      <c r="C21" s="1347"/>
      <c r="D21" s="1349"/>
      <c r="E21" s="1344"/>
    </row>
    <row r="22" spans="1:5" ht="112.5" x14ac:dyDescent="0.25">
      <c r="A22" s="1356"/>
      <c r="B22" s="1354" t="s">
        <v>2343</v>
      </c>
      <c r="C22" s="1357"/>
      <c r="D22" s="1358"/>
      <c r="E22" s="1359"/>
    </row>
    <row r="23" spans="1:5" ht="13" x14ac:dyDescent="0.25">
      <c r="A23" s="1356"/>
      <c r="B23" s="1360"/>
      <c r="C23" s="1357"/>
      <c r="D23" s="1358"/>
      <c r="E23" s="1359"/>
    </row>
    <row r="24" spans="1:5" x14ac:dyDescent="0.25">
      <c r="A24" s="1356" t="s">
        <v>2344</v>
      </c>
      <c r="B24" s="1354" t="s">
        <v>2345</v>
      </c>
      <c r="C24" s="1357" t="s">
        <v>9</v>
      </c>
      <c r="D24" s="1358" t="s">
        <v>1044</v>
      </c>
      <c r="E24" s="1359"/>
    </row>
    <row r="25" spans="1:5" ht="13" x14ac:dyDescent="0.25">
      <c r="A25" s="1340"/>
      <c r="B25" s="276"/>
      <c r="C25" s="1347"/>
      <c r="D25" s="1349"/>
      <c r="E25" s="1344"/>
    </row>
    <row r="26" spans="1:5" ht="25" x14ac:dyDescent="0.25">
      <c r="A26" s="1356"/>
      <c r="B26" s="1354" t="s">
        <v>2346</v>
      </c>
      <c r="C26" s="1357"/>
      <c r="D26" s="1358"/>
      <c r="E26" s="1359"/>
    </row>
    <row r="27" spans="1:5" ht="13" x14ac:dyDescent="0.25">
      <c r="A27" s="1340"/>
      <c r="B27" s="276"/>
      <c r="C27" s="1347"/>
      <c r="D27" s="1349"/>
      <c r="E27" s="1344"/>
    </row>
    <row r="28" spans="1:5" x14ac:dyDescent="0.25">
      <c r="A28" s="1356" t="s">
        <v>2347</v>
      </c>
      <c r="B28" s="1354" t="s">
        <v>2348</v>
      </c>
      <c r="C28" s="1357" t="s">
        <v>9</v>
      </c>
      <c r="D28" s="1361" t="s">
        <v>1044</v>
      </c>
      <c r="E28" s="1359"/>
    </row>
    <row r="29" spans="1:5" ht="13" x14ac:dyDescent="0.25">
      <c r="A29" s="1340"/>
      <c r="B29" s="276"/>
      <c r="C29" s="1347"/>
      <c r="D29" s="1349"/>
      <c r="E29" s="1344"/>
    </row>
    <row r="30" spans="1:5" x14ac:dyDescent="0.25">
      <c r="A30" s="1356"/>
      <c r="B30" s="1354"/>
      <c r="C30" s="1357"/>
      <c r="D30" s="1358"/>
      <c r="E30" s="1359"/>
    </row>
    <row r="31" spans="1:5" x14ac:dyDescent="0.25">
      <c r="A31" s="1356" t="s">
        <v>2349</v>
      </c>
      <c r="B31" s="1354" t="s">
        <v>2350</v>
      </c>
      <c r="C31" s="1357" t="s">
        <v>9</v>
      </c>
      <c r="D31" s="1361" t="s">
        <v>1044</v>
      </c>
      <c r="E31" s="1359"/>
    </row>
    <row r="32" spans="1:5" ht="13" x14ac:dyDescent="0.25">
      <c r="A32" s="1345"/>
      <c r="B32" s="276"/>
      <c r="C32" s="1351"/>
      <c r="D32" s="1352"/>
      <c r="E32" s="1353"/>
    </row>
    <row r="33" spans="1:5" ht="13" x14ac:dyDescent="0.25">
      <c r="A33" s="1345"/>
      <c r="B33" s="276"/>
      <c r="C33" s="1351"/>
      <c r="D33" s="1352"/>
      <c r="E33" s="1353"/>
    </row>
    <row r="34" spans="1:5" ht="13" x14ac:dyDescent="0.25">
      <c r="A34" s="1345"/>
      <c r="B34" s="276"/>
      <c r="C34" s="1351"/>
      <c r="D34" s="1352"/>
      <c r="E34" s="1353"/>
    </row>
    <row r="35" spans="1:5" ht="13" x14ac:dyDescent="0.25">
      <c r="A35" s="1340"/>
      <c r="B35" s="1341" t="s">
        <v>2351</v>
      </c>
      <c r="C35" s="1351"/>
      <c r="D35" s="1355"/>
      <c r="E35" s="1353"/>
    </row>
    <row r="36" spans="1:5" ht="13" x14ac:dyDescent="0.25">
      <c r="A36" s="1340"/>
      <c r="B36" s="276"/>
      <c r="C36" s="1347"/>
      <c r="D36" s="1349"/>
      <c r="E36" s="1344"/>
    </row>
    <row r="37" spans="1:5" x14ac:dyDescent="0.25">
      <c r="A37" s="1340" t="s">
        <v>2352</v>
      </c>
      <c r="B37" s="276" t="s">
        <v>2353</v>
      </c>
      <c r="C37" s="1351" t="s">
        <v>2354</v>
      </c>
      <c r="D37" s="1355">
        <v>7</v>
      </c>
      <c r="E37" s="1353"/>
    </row>
    <row r="38" spans="1:5" ht="13" x14ac:dyDescent="0.25">
      <c r="A38" s="1340"/>
      <c r="B38" s="1341"/>
      <c r="C38" s="1351"/>
      <c r="D38" s="1355"/>
      <c r="E38" s="1353"/>
    </row>
    <row r="39" spans="1:5" ht="13" x14ac:dyDescent="0.25">
      <c r="A39" s="1345" t="s">
        <v>2355</v>
      </c>
      <c r="B39" s="1346" t="s">
        <v>2356</v>
      </c>
      <c r="C39" s="1351"/>
      <c r="D39" s="1355"/>
      <c r="E39" s="1353"/>
    </row>
    <row r="40" spans="1:5" x14ac:dyDescent="0.25">
      <c r="A40" s="1340"/>
      <c r="B40" s="276" t="s">
        <v>2357</v>
      </c>
      <c r="C40" s="1351"/>
      <c r="D40" s="1355"/>
      <c r="E40" s="1353"/>
    </row>
    <row r="41" spans="1:5" ht="13" x14ac:dyDescent="0.25">
      <c r="A41" s="1340"/>
      <c r="B41" s="276"/>
      <c r="C41" s="1347"/>
      <c r="D41" s="1349"/>
      <c r="E41" s="1344"/>
    </row>
    <row r="42" spans="1:5" x14ac:dyDescent="0.25">
      <c r="A42" s="1340" t="s">
        <v>2358</v>
      </c>
      <c r="B42" s="276" t="s">
        <v>2359</v>
      </c>
      <c r="C42" s="1351" t="s">
        <v>12</v>
      </c>
      <c r="D42" s="1352">
        <v>250</v>
      </c>
      <c r="E42" s="1353"/>
    </row>
    <row r="43" spans="1:5" ht="13" x14ac:dyDescent="0.25">
      <c r="A43" s="1362"/>
      <c r="B43" s="1363"/>
      <c r="C43" s="1364"/>
      <c r="D43" s="1365"/>
      <c r="E43" s="1366"/>
    </row>
    <row r="44" spans="1:5" ht="13.5" thickBot="1" x14ac:dyDescent="0.3">
      <c r="A44" s="1947" t="s">
        <v>52</v>
      </c>
      <c r="B44" s="1948"/>
      <c r="C44" s="1948"/>
      <c r="D44" s="1367"/>
      <c r="E44" s="1368"/>
    </row>
    <row r="45" spans="1:5" x14ac:dyDescent="0.25">
      <c r="A45" s="1340" t="s">
        <v>2360</v>
      </c>
      <c r="B45" s="276" t="s">
        <v>2361</v>
      </c>
      <c r="C45" s="1351" t="s">
        <v>12</v>
      </c>
      <c r="D45" s="1352">
        <v>200</v>
      </c>
      <c r="E45" s="1353"/>
    </row>
    <row r="46" spans="1:5" ht="13" x14ac:dyDescent="0.25">
      <c r="A46" s="1340"/>
      <c r="B46" s="276"/>
      <c r="C46" s="1347"/>
      <c r="D46" s="1349"/>
      <c r="E46" s="1344"/>
    </row>
    <row r="47" spans="1:5" x14ac:dyDescent="0.25">
      <c r="A47" s="1340" t="s">
        <v>2362</v>
      </c>
      <c r="B47" s="276" t="s">
        <v>2363</v>
      </c>
      <c r="C47" s="1351" t="s">
        <v>12</v>
      </c>
      <c r="D47" s="1352">
        <v>100</v>
      </c>
      <c r="E47" s="1353"/>
    </row>
    <row r="48" spans="1:5" ht="13" x14ac:dyDescent="0.25">
      <c r="A48" s="1340"/>
      <c r="B48" s="276"/>
      <c r="C48" s="1347"/>
      <c r="D48" s="1349"/>
      <c r="E48" s="1344"/>
    </row>
    <row r="49" spans="1:5" x14ac:dyDescent="0.25">
      <c r="A49" s="1340" t="s">
        <v>2364</v>
      </c>
      <c r="B49" s="276" t="s">
        <v>2365</v>
      </c>
      <c r="C49" s="1351" t="s">
        <v>12</v>
      </c>
      <c r="D49" s="1352">
        <v>50</v>
      </c>
      <c r="E49" s="1353"/>
    </row>
    <row r="50" spans="1:5" ht="13" x14ac:dyDescent="0.25">
      <c r="A50" s="1340"/>
      <c r="B50" s="276"/>
      <c r="C50" s="1347"/>
      <c r="D50" s="1349"/>
      <c r="E50" s="1344"/>
    </row>
    <row r="51" spans="1:5" ht="13" x14ac:dyDescent="0.25">
      <c r="A51" s="1340"/>
      <c r="B51" s="276" t="s">
        <v>2366</v>
      </c>
      <c r="C51" s="1351"/>
      <c r="D51" s="1352"/>
      <c r="E51" s="1353"/>
    </row>
    <row r="52" spans="1:5" ht="13" x14ac:dyDescent="0.25">
      <c r="A52" s="1340"/>
      <c r="B52" s="276"/>
      <c r="C52" s="1347"/>
      <c r="D52" s="1349"/>
      <c r="E52" s="1344"/>
    </row>
    <row r="53" spans="1:5" ht="14" x14ac:dyDescent="0.25">
      <c r="A53" s="1340"/>
      <c r="B53" s="1369" t="s">
        <v>2367</v>
      </c>
      <c r="C53" s="1351"/>
      <c r="D53" s="1352"/>
      <c r="E53" s="1359"/>
    </row>
    <row r="54" spans="1:5" ht="13" x14ac:dyDescent="0.25">
      <c r="A54" s="1340"/>
      <c r="B54" s="276"/>
      <c r="C54" s="1347"/>
      <c r="D54" s="1349"/>
      <c r="E54" s="1344"/>
    </row>
    <row r="55" spans="1:5" ht="26" x14ac:dyDescent="0.25">
      <c r="A55" s="1340"/>
      <c r="B55" s="1341" t="s">
        <v>2368</v>
      </c>
      <c r="C55" s="1351"/>
      <c r="D55" s="1351"/>
      <c r="E55" s="1370"/>
    </row>
    <row r="56" spans="1:5" ht="13" x14ac:dyDescent="0.25">
      <c r="A56" s="1340"/>
      <c r="B56" s="276"/>
      <c r="C56" s="1347"/>
      <c r="D56" s="1349"/>
      <c r="E56" s="1344"/>
    </row>
    <row r="57" spans="1:5" ht="52" x14ac:dyDescent="0.25">
      <c r="A57" s="1340"/>
      <c r="B57" s="1341" t="s">
        <v>2369</v>
      </c>
      <c r="C57" s="1351"/>
      <c r="D57" s="1351"/>
      <c r="E57" s="1370"/>
    </row>
    <row r="58" spans="1:5" ht="13" x14ac:dyDescent="0.25">
      <c r="A58" s="1340"/>
      <c r="B58" s="276"/>
      <c r="C58" s="1347"/>
      <c r="D58" s="1349"/>
      <c r="E58" s="1344"/>
    </row>
    <row r="59" spans="1:5" ht="13" x14ac:dyDescent="0.25">
      <c r="A59" s="1340"/>
      <c r="B59" s="1341" t="s">
        <v>2370</v>
      </c>
      <c r="C59" s="1351"/>
      <c r="D59" s="1351"/>
      <c r="E59" s="1370"/>
    </row>
    <row r="60" spans="1:5" ht="13" x14ac:dyDescent="0.25">
      <c r="A60" s="1340"/>
      <c r="B60" s="276"/>
      <c r="C60" s="1347"/>
      <c r="D60" s="1349"/>
      <c r="E60" s="1344"/>
    </row>
    <row r="61" spans="1:5" ht="26" x14ac:dyDescent="0.25">
      <c r="A61" s="1345" t="s">
        <v>2371</v>
      </c>
      <c r="B61" s="1346" t="s">
        <v>2372</v>
      </c>
      <c r="C61" s="1351"/>
      <c r="D61" s="1351"/>
      <c r="E61" s="1370"/>
    </row>
    <row r="62" spans="1:5" ht="13" x14ac:dyDescent="0.25">
      <c r="A62" s="1340"/>
      <c r="B62" s="276"/>
      <c r="C62" s="1347"/>
      <c r="D62" s="1349"/>
      <c r="E62" s="1344"/>
    </row>
    <row r="63" spans="1:5" ht="13" x14ac:dyDescent="0.25">
      <c r="A63" s="1345"/>
      <c r="B63" s="1371" t="s">
        <v>2373</v>
      </c>
      <c r="C63" s="1351"/>
      <c r="D63" s="1351"/>
      <c r="E63" s="1370"/>
    </row>
    <row r="64" spans="1:5" ht="13" x14ac:dyDescent="0.25">
      <c r="A64" s="1340"/>
      <c r="B64" s="276"/>
      <c r="C64" s="1347"/>
      <c r="D64" s="1349"/>
      <c r="E64" s="1344"/>
    </row>
    <row r="65" spans="1:5" x14ac:dyDescent="0.25">
      <c r="A65" s="1340" t="s">
        <v>2374</v>
      </c>
      <c r="B65" s="276" t="s">
        <v>2375</v>
      </c>
      <c r="C65" s="1351" t="s">
        <v>21</v>
      </c>
      <c r="D65" s="1349">
        <v>600</v>
      </c>
      <c r="E65" s="1372"/>
    </row>
    <row r="66" spans="1:5" ht="13" x14ac:dyDescent="0.25">
      <c r="A66" s="1340"/>
      <c r="B66" s="276"/>
      <c r="C66" s="1347"/>
      <c r="D66" s="1349"/>
      <c r="E66" s="1344"/>
    </row>
    <row r="67" spans="1:5" x14ac:dyDescent="0.25">
      <c r="A67" s="1340" t="s">
        <v>2376</v>
      </c>
      <c r="B67" s="276" t="s">
        <v>2377</v>
      </c>
      <c r="C67" s="1351" t="s">
        <v>21</v>
      </c>
      <c r="D67" s="1349">
        <v>400</v>
      </c>
      <c r="E67" s="1372"/>
    </row>
    <row r="68" spans="1:5" ht="13" x14ac:dyDescent="0.25">
      <c r="A68" s="1340"/>
      <c r="B68" s="276"/>
      <c r="C68" s="1347"/>
      <c r="D68" s="1349"/>
      <c r="E68" s="1344"/>
    </row>
    <row r="69" spans="1:5" x14ac:dyDescent="0.25">
      <c r="A69" s="1340" t="s">
        <v>2378</v>
      </c>
      <c r="B69" s="276" t="s">
        <v>2379</v>
      </c>
      <c r="C69" s="1351" t="s">
        <v>21</v>
      </c>
      <c r="D69" s="1349">
        <v>120</v>
      </c>
      <c r="E69" s="1372"/>
    </row>
    <row r="70" spans="1:5" ht="13" x14ac:dyDescent="0.25">
      <c r="A70" s="1340"/>
      <c r="B70" s="276"/>
      <c r="C70" s="1347"/>
      <c r="D70" s="1349"/>
      <c r="E70" s="1344"/>
    </row>
    <row r="71" spans="1:5" x14ac:dyDescent="0.25">
      <c r="A71" s="1340" t="s">
        <v>2380</v>
      </c>
      <c r="B71" s="276" t="s">
        <v>2381</v>
      </c>
      <c r="C71" s="1351" t="s">
        <v>21</v>
      </c>
      <c r="D71" s="1349">
        <v>200</v>
      </c>
      <c r="E71" s="1372"/>
    </row>
    <row r="72" spans="1:5" ht="13" x14ac:dyDescent="0.25">
      <c r="A72" s="1340"/>
      <c r="B72" s="276"/>
      <c r="C72" s="1347"/>
      <c r="D72" s="1349"/>
      <c r="E72" s="1344"/>
    </row>
    <row r="73" spans="1:5" x14ac:dyDescent="0.25">
      <c r="A73" s="1340" t="s">
        <v>2382</v>
      </c>
      <c r="B73" s="276" t="s">
        <v>2383</v>
      </c>
      <c r="C73" s="1351" t="s">
        <v>21</v>
      </c>
      <c r="D73" s="1349">
        <v>80</v>
      </c>
      <c r="E73" s="1372"/>
    </row>
    <row r="74" spans="1:5" x14ac:dyDescent="0.25">
      <c r="A74" s="1340"/>
      <c r="B74" s="276"/>
      <c r="C74" s="1351"/>
      <c r="D74" s="1349"/>
      <c r="E74" s="1372"/>
    </row>
    <row r="75" spans="1:5" ht="100" x14ac:dyDescent="0.25">
      <c r="A75" s="1340"/>
      <c r="B75" s="276" t="s">
        <v>2871</v>
      </c>
      <c r="C75" s="1351"/>
      <c r="D75" s="1349"/>
      <c r="E75" s="1372"/>
    </row>
    <row r="76" spans="1:5" x14ac:dyDescent="0.25">
      <c r="A76" s="1340"/>
      <c r="B76" s="276"/>
      <c r="C76" s="1351"/>
      <c r="D76" s="1349"/>
      <c r="E76" s="1372"/>
    </row>
    <row r="77" spans="1:5" ht="13" x14ac:dyDescent="0.25">
      <c r="A77" s="1373"/>
      <c r="B77" s="1374" t="s">
        <v>2075</v>
      </c>
      <c r="C77" s="1375"/>
      <c r="D77" s="1376"/>
      <c r="E77" s="1377"/>
    </row>
    <row r="78" spans="1:5" x14ac:dyDescent="0.25">
      <c r="A78" s="1373">
        <v>1712.1</v>
      </c>
      <c r="B78" s="1378" t="s">
        <v>2384</v>
      </c>
      <c r="C78" s="1375" t="s">
        <v>21</v>
      </c>
      <c r="D78" s="1376">
        <v>4638</v>
      </c>
      <c r="E78" s="1377"/>
    </row>
    <row r="79" spans="1:5" x14ac:dyDescent="0.25">
      <c r="A79" s="1373"/>
      <c r="B79" s="1378"/>
      <c r="C79" s="1375"/>
      <c r="D79" s="1376"/>
      <c r="E79" s="1377"/>
    </row>
    <row r="80" spans="1:5" x14ac:dyDescent="0.25">
      <c r="A80" s="1373">
        <v>1712.2</v>
      </c>
      <c r="B80" s="1378" t="s">
        <v>2385</v>
      </c>
      <c r="C80" s="1375" t="s">
        <v>21</v>
      </c>
      <c r="D80" s="1376">
        <v>4714</v>
      </c>
      <c r="E80" s="1377"/>
    </row>
    <row r="81" spans="1:5" x14ac:dyDescent="0.25">
      <c r="A81" s="1373"/>
      <c r="B81" s="1378"/>
      <c r="C81" s="1375"/>
      <c r="D81" s="1376"/>
      <c r="E81" s="1377"/>
    </row>
    <row r="82" spans="1:5" x14ac:dyDescent="0.25">
      <c r="A82" s="1373">
        <v>1712.3</v>
      </c>
      <c r="B82" s="1378" t="s">
        <v>2386</v>
      </c>
      <c r="C82" s="1375" t="s">
        <v>21</v>
      </c>
      <c r="D82" s="1376">
        <v>2960</v>
      </c>
      <c r="E82" s="1377"/>
    </row>
    <row r="83" spans="1:5" x14ac:dyDescent="0.25">
      <c r="A83" s="1373"/>
      <c r="B83" s="1378"/>
      <c r="C83" s="1375"/>
      <c r="D83" s="1376"/>
      <c r="E83" s="1377"/>
    </row>
    <row r="84" spans="1:5" x14ac:dyDescent="0.25">
      <c r="A84" s="1373">
        <v>1712.4</v>
      </c>
      <c r="B84" s="1378" t="s">
        <v>2387</v>
      </c>
      <c r="C84" s="1375" t="s">
        <v>21</v>
      </c>
      <c r="D84" s="1376">
        <v>3852</v>
      </c>
      <c r="E84" s="1377"/>
    </row>
    <row r="85" spans="1:5" ht="13" x14ac:dyDescent="0.25">
      <c r="A85" s="1373"/>
      <c r="B85" s="1378"/>
      <c r="C85" s="1379"/>
      <c r="D85" s="1376"/>
      <c r="E85" s="1380"/>
    </row>
    <row r="86" spans="1:5" ht="26" x14ac:dyDescent="0.3">
      <c r="A86" s="1345" t="s">
        <v>2388</v>
      </c>
      <c r="B86" s="1346" t="s">
        <v>2389</v>
      </c>
      <c r="C86" s="1381"/>
      <c r="D86" s="1351"/>
      <c r="E86" s="1370"/>
    </row>
    <row r="87" spans="1:5" ht="13" x14ac:dyDescent="0.3">
      <c r="A87" s="1345"/>
      <c r="B87" s="1346"/>
      <c r="C87" s="1381"/>
      <c r="D87" s="1351"/>
      <c r="E87" s="1370"/>
    </row>
    <row r="88" spans="1:5" ht="13" x14ac:dyDescent="0.25">
      <c r="A88" s="1373"/>
      <c r="B88" s="1382" t="s">
        <v>2390</v>
      </c>
      <c r="C88" s="1375"/>
      <c r="D88" s="1375"/>
      <c r="E88" s="1383"/>
    </row>
    <row r="89" spans="1:5" ht="13" x14ac:dyDescent="0.25">
      <c r="A89" s="1373"/>
      <c r="B89" s="1374"/>
      <c r="C89" s="1375"/>
      <c r="D89" s="1375"/>
      <c r="E89" s="1383"/>
    </row>
    <row r="90" spans="1:5" x14ac:dyDescent="0.25">
      <c r="A90" s="1373" t="s">
        <v>2391</v>
      </c>
      <c r="B90" s="1378" t="s">
        <v>2375</v>
      </c>
      <c r="C90" s="1375" t="s">
        <v>21</v>
      </c>
      <c r="D90" s="1376">
        <v>60</v>
      </c>
      <c r="E90" s="1384"/>
    </row>
    <row r="91" spans="1:5" x14ac:dyDescent="0.25">
      <c r="A91" s="1373"/>
      <c r="B91" s="1378"/>
      <c r="C91" s="1375"/>
      <c r="D91" s="1376"/>
      <c r="E91" s="1385"/>
    </row>
    <row r="92" spans="1:5" x14ac:dyDescent="0.25">
      <c r="A92" s="1373" t="s">
        <v>2392</v>
      </c>
      <c r="B92" s="1378" t="s">
        <v>2377</v>
      </c>
      <c r="C92" s="1375" t="s">
        <v>21</v>
      </c>
      <c r="D92" s="1376">
        <v>60</v>
      </c>
      <c r="E92" s="1384"/>
    </row>
    <row r="93" spans="1:5" x14ac:dyDescent="0.25">
      <c r="A93" s="1340"/>
      <c r="B93" s="276"/>
      <c r="C93" s="1351"/>
      <c r="D93" s="1349"/>
      <c r="E93" s="1370"/>
    </row>
    <row r="94" spans="1:5" ht="13" x14ac:dyDescent="0.25">
      <c r="A94" s="1340"/>
      <c r="B94" s="1341" t="s">
        <v>2393</v>
      </c>
      <c r="C94" s="1351"/>
      <c r="D94" s="1348"/>
      <c r="E94" s="1386"/>
    </row>
    <row r="95" spans="1:5" ht="13" x14ac:dyDescent="0.25">
      <c r="A95" s="1340"/>
      <c r="B95" s="276"/>
      <c r="C95" s="1347"/>
      <c r="D95" s="1349"/>
      <c r="E95" s="1344"/>
    </row>
    <row r="96" spans="1:5" ht="39" x14ac:dyDescent="0.3">
      <c r="A96" s="1387" t="s">
        <v>2394</v>
      </c>
      <c r="B96" s="1388" t="s">
        <v>2395</v>
      </c>
      <c r="C96" s="1342"/>
      <c r="D96" s="1343"/>
      <c r="E96" s="1386"/>
    </row>
    <row r="97" spans="1:5" ht="13" x14ac:dyDescent="0.3">
      <c r="A97" s="1387" t="s">
        <v>2396</v>
      </c>
      <c r="B97" s="1388" t="s">
        <v>2397</v>
      </c>
      <c r="C97" s="1351"/>
      <c r="D97" s="1343"/>
      <c r="E97" s="1386"/>
    </row>
    <row r="98" spans="1:5" ht="13" x14ac:dyDescent="0.3">
      <c r="A98" s="1387"/>
      <c r="B98" s="1388"/>
      <c r="C98" s="1351"/>
      <c r="D98" s="1343"/>
      <c r="E98" s="1386"/>
    </row>
    <row r="99" spans="1:5" ht="13" x14ac:dyDescent="0.3">
      <c r="A99" s="1387" t="s">
        <v>2398</v>
      </c>
      <c r="B99" s="1388" t="s">
        <v>2399</v>
      </c>
      <c r="C99" s="1351"/>
      <c r="D99" s="1343"/>
      <c r="E99" s="1386"/>
    </row>
    <row r="100" spans="1:5" ht="13" x14ac:dyDescent="0.25">
      <c r="A100" s="1340"/>
      <c r="B100" s="276"/>
      <c r="C100" s="1347"/>
      <c r="D100" s="1349"/>
      <c r="E100" s="1344"/>
    </row>
    <row r="101" spans="1:5" ht="13" x14ac:dyDescent="0.25">
      <c r="A101" s="1387" t="s">
        <v>2400</v>
      </c>
      <c r="B101" s="1388" t="s">
        <v>2401</v>
      </c>
      <c r="C101" s="1351"/>
      <c r="D101" s="1351"/>
      <c r="E101" s="1386"/>
    </row>
    <row r="102" spans="1:5" ht="13" x14ac:dyDescent="0.25">
      <c r="A102" s="1340"/>
      <c r="B102" s="276"/>
      <c r="C102" s="1347"/>
      <c r="D102" s="1349"/>
      <c r="E102" s="1344"/>
    </row>
    <row r="103" spans="1:5" x14ac:dyDescent="0.25">
      <c r="A103" s="1389" t="s">
        <v>2402</v>
      </c>
      <c r="B103" s="1390" t="s">
        <v>2403</v>
      </c>
      <c r="C103" s="1351" t="s">
        <v>12</v>
      </c>
      <c r="D103" s="1351">
        <v>30</v>
      </c>
      <c r="E103" s="1391"/>
    </row>
    <row r="104" spans="1:5" ht="13" x14ac:dyDescent="0.25">
      <c r="A104" s="1340"/>
      <c r="B104" s="276"/>
      <c r="C104" s="1347"/>
      <c r="D104" s="1349"/>
      <c r="E104" s="1344"/>
    </row>
    <row r="105" spans="1:5" x14ac:dyDescent="0.25">
      <c r="A105" s="1389" t="s">
        <v>2404</v>
      </c>
      <c r="B105" s="1390" t="s">
        <v>2405</v>
      </c>
      <c r="C105" s="1351" t="s">
        <v>12</v>
      </c>
      <c r="D105" s="1351">
        <v>20</v>
      </c>
      <c r="E105" s="1386"/>
    </row>
    <row r="106" spans="1:5" x14ac:dyDescent="0.25">
      <c r="A106" s="1389"/>
      <c r="B106" s="1390"/>
      <c r="C106" s="1351"/>
      <c r="D106" s="1351"/>
      <c r="E106" s="1386"/>
    </row>
    <row r="107" spans="1:5" x14ac:dyDescent="0.25">
      <c r="A107" s="1389" t="s">
        <v>2406</v>
      </c>
      <c r="B107" s="1390" t="s">
        <v>2407</v>
      </c>
      <c r="C107" s="1351" t="s">
        <v>12</v>
      </c>
      <c r="D107" s="1351">
        <v>10</v>
      </c>
      <c r="E107" s="1386"/>
    </row>
    <row r="108" spans="1:5" ht="13" x14ac:dyDescent="0.25">
      <c r="A108" s="1340"/>
      <c r="B108" s="276"/>
      <c r="C108" s="1347"/>
      <c r="D108" s="1349"/>
      <c r="E108" s="1344"/>
    </row>
    <row r="109" spans="1:5" x14ac:dyDescent="0.25">
      <c r="A109" s="1389" t="s">
        <v>2408</v>
      </c>
      <c r="B109" s="1390" t="s">
        <v>2409</v>
      </c>
      <c r="C109" s="1351" t="s">
        <v>12</v>
      </c>
      <c r="D109" s="1351">
        <v>5</v>
      </c>
      <c r="E109" s="1386"/>
    </row>
    <row r="110" spans="1:5" ht="13" x14ac:dyDescent="0.25">
      <c r="A110" s="1362"/>
      <c r="B110" s="1363"/>
      <c r="C110" s="1364"/>
      <c r="D110" s="1365"/>
      <c r="E110" s="1366"/>
    </row>
    <row r="111" spans="1:5" x14ac:dyDescent="0.25">
      <c r="A111" s="1389" t="s">
        <v>2408</v>
      </c>
      <c r="B111" s="1390" t="s">
        <v>2410</v>
      </c>
      <c r="C111" s="1351" t="s">
        <v>12</v>
      </c>
      <c r="D111" s="1351">
        <v>2</v>
      </c>
      <c r="E111" s="1386"/>
    </row>
    <row r="112" spans="1:5" ht="13.5" thickBot="1" x14ac:dyDescent="0.3">
      <c r="A112" s="1947" t="s">
        <v>52</v>
      </c>
      <c r="B112" s="1948"/>
      <c r="C112" s="1948"/>
      <c r="D112" s="1367"/>
      <c r="E112" s="1368"/>
    </row>
    <row r="113" spans="1:5" ht="13" x14ac:dyDescent="0.3">
      <c r="A113" s="1387" t="s">
        <v>2411</v>
      </c>
      <c r="B113" s="1388" t="s">
        <v>2412</v>
      </c>
      <c r="C113" s="1351"/>
      <c r="D113" s="1343"/>
      <c r="E113" s="1353"/>
    </row>
    <row r="114" spans="1:5" ht="13" x14ac:dyDescent="0.3">
      <c r="A114" s="1387"/>
      <c r="B114" s="1371" t="s">
        <v>2413</v>
      </c>
      <c r="C114" s="1351"/>
      <c r="D114" s="1343"/>
      <c r="E114" s="1353"/>
    </row>
    <row r="115" spans="1:5" ht="13" x14ac:dyDescent="0.3">
      <c r="A115" s="1387"/>
      <c r="B115" s="1388"/>
      <c r="C115" s="1351"/>
      <c r="D115" s="1343"/>
      <c r="E115" s="1353"/>
    </row>
    <row r="116" spans="1:5" x14ac:dyDescent="0.25">
      <c r="A116" s="1392" t="s">
        <v>2414</v>
      </c>
      <c r="B116" s="1393" t="s">
        <v>2415</v>
      </c>
      <c r="C116" s="1351" t="s">
        <v>12</v>
      </c>
      <c r="D116" s="1351">
        <v>25</v>
      </c>
      <c r="E116" s="1394"/>
    </row>
    <row r="117" spans="1:5" x14ac:dyDescent="0.25">
      <c r="A117" s="1392"/>
      <c r="B117" s="1393"/>
      <c r="C117" s="1351"/>
      <c r="D117" s="1351"/>
      <c r="E117" s="1353"/>
    </row>
    <row r="118" spans="1:5" ht="13" x14ac:dyDescent="0.25">
      <c r="A118" s="1387" t="s">
        <v>2416</v>
      </c>
      <c r="B118" s="1388" t="s">
        <v>2417</v>
      </c>
      <c r="C118" s="1351"/>
      <c r="D118" s="1351"/>
      <c r="E118" s="1353"/>
    </row>
    <row r="119" spans="1:5" ht="13" x14ac:dyDescent="0.25">
      <c r="A119" s="1387"/>
      <c r="B119" s="1388"/>
      <c r="C119" s="1351"/>
      <c r="D119" s="1351"/>
      <c r="E119" s="1353"/>
    </row>
    <row r="120" spans="1:5" ht="13" x14ac:dyDescent="0.25">
      <c r="A120" s="1387"/>
      <c r="B120" s="1388" t="s">
        <v>2418</v>
      </c>
      <c r="C120" s="1351"/>
      <c r="D120" s="1351"/>
      <c r="E120" s="1353"/>
    </row>
    <row r="121" spans="1:5" ht="13" x14ac:dyDescent="0.25">
      <c r="A121" s="1345"/>
      <c r="B121" s="1346"/>
      <c r="C121" s="1351"/>
      <c r="D121" s="1351"/>
      <c r="E121" s="1353"/>
    </row>
    <row r="122" spans="1:5" x14ac:dyDescent="0.25">
      <c r="A122" s="1392" t="s">
        <v>2419</v>
      </c>
      <c r="B122" s="1393" t="s">
        <v>2420</v>
      </c>
      <c r="C122" s="1351" t="s">
        <v>12</v>
      </c>
      <c r="D122" s="1351">
        <v>25</v>
      </c>
      <c r="E122" s="1394"/>
    </row>
    <row r="123" spans="1:5" ht="13" x14ac:dyDescent="0.25">
      <c r="A123" s="1345"/>
      <c r="B123" s="1346"/>
      <c r="C123" s="1351"/>
      <c r="D123" s="1351"/>
      <c r="E123" s="1395"/>
    </row>
    <row r="124" spans="1:5" ht="13" x14ac:dyDescent="0.3">
      <c r="A124" s="1396" t="s">
        <v>2421</v>
      </c>
      <c r="B124" s="1397" t="s">
        <v>2422</v>
      </c>
      <c r="C124" s="1398"/>
      <c r="D124" s="1399"/>
      <c r="E124" s="1353"/>
    </row>
    <row r="125" spans="1:5" ht="13" x14ac:dyDescent="0.3">
      <c r="A125" s="1396"/>
      <c r="B125" s="1397"/>
      <c r="C125" s="1398"/>
      <c r="D125" s="1399"/>
      <c r="E125" s="1353"/>
    </row>
    <row r="126" spans="1:5" x14ac:dyDescent="0.25">
      <c r="A126" s="1392" t="s">
        <v>2423</v>
      </c>
      <c r="B126" s="1393" t="s">
        <v>2424</v>
      </c>
      <c r="C126" s="1351" t="s">
        <v>12</v>
      </c>
      <c r="D126" s="1351">
        <v>100</v>
      </c>
      <c r="E126" s="1394"/>
    </row>
    <row r="127" spans="1:5" x14ac:dyDescent="0.25">
      <c r="A127" s="1392" t="s">
        <v>2425</v>
      </c>
      <c r="B127" s="1393" t="s">
        <v>2426</v>
      </c>
      <c r="C127" s="1351" t="s">
        <v>12</v>
      </c>
      <c r="D127" s="1351">
        <v>12</v>
      </c>
      <c r="E127" s="1394"/>
    </row>
    <row r="128" spans="1:5" x14ac:dyDescent="0.25">
      <c r="A128" s="1392"/>
      <c r="B128" s="1393"/>
      <c r="C128" s="1351"/>
      <c r="D128" s="1351"/>
      <c r="E128" s="1353"/>
    </row>
    <row r="129" spans="1:5" ht="13" x14ac:dyDescent="0.3">
      <c r="A129" s="1345" t="s">
        <v>2427</v>
      </c>
      <c r="B129" s="1346" t="s">
        <v>2428</v>
      </c>
      <c r="C129" s="1381"/>
      <c r="D129" s="1351"/>
      <c r="E129" s="1353"/>
    </row>
    <row r="130" spans="1:5" ht="13" x14ac:dyDescent="0.25">
      <c r="A130" s="1345"/>
      <c r="B130" s="1341" t="s">
        <v>2429</v>
      </c>
      <c r="C130" s="1351"/>
      <c r="D130" s="1351"/>
      <c r="E130" s="1353"/>
    </row>
    <row r="131" spans="1:5" ht="13" x14ac:dyDescent="0.25">
      <c r="A131" s="1345"/>
      <c r="B131" s="1341"/>
      <c r="C131" s="1351"/>
      <c r="D131" s="1351"/>
      <c r="E131" s="1353"/>
    </row>
    <row r="132" spans="1:5" x14ac:dyDescent="0.25">
      <c r="A132" s="1340" t="s">
        <v>2430</v>
      </c>
      <c r="B132" s="276" t="s">
        <v>2431</v>
      </c>
      <c r="C132" s="1351" t="s">
        <v>12</v>
      </c>
      <c r="D132" s="1351">
        <v>90</v>
      </c>
      <c r="E132" s="1394"/>
    </row>
    <row r="133" spans="1:5" x14ac:dyDescent="0.25">
      <c r="A133" s="1340" t="s">
        <v>2430</v>
      </c>
      <c r="B133" s="276" t="s">
        <v>2432</v>
      </c>
      <c r="C133" s="1351" t="s">
        <v>12</v>
      </c>
      <c r="D133" s="1351">
        <v>20</v>
      </c>
      <c r="E133" s="1394"/>
    </row>
    <row r="134" spans="1:5" x14ac:dyDescent="0.25">
      <c r="A134" s="1340"/>
      <c r="B134" s="276"/>
      <c r="C134" s="1351"/>
      <c r="D134" s="1351"/>
      <c r="E134" s="1353"/>
    </row>
    <row r="135" spans="1:5" ht="13" x14ac:dyDescent="0.3">
      <c r="A135" s="1345" t="s">
        <v>2433</v>
      </c>
      <c r="B135" s="1346" t="s">
        <v>2434</v>
      </c>
      <c r="C135" s="1351"/>
      <c r="D135" s="1381"/>
      <c r="E135" s="1353"/>
    </row>
    <row r="136" spans="1:5" ht="13" x14ac:dyDescent="0.3">
      <c r="A136" s="1345" t="s">
        <v>2435</v>
      </c>
      <c r="B136" s="1346" t="s">
        <v>2436</v>
      </c>
      <c r="C136" s="1351"/>
      <c r="D136" s="1381"/>
      <c r="E136" s="1353"/>
    </row>
    <row r="137" spans="1:5" ht="52" x14ac:dyDescent="0.25">
      <c r="A137" s="1340"/>
      <c r="B137" s="1400" t="s">
        <v>2437</v>
      </c>
      <c r="C137" s="1351"/>
      <c r="D137" s="1351"/>
      <c r="E137" s="1353"/>
    </row>
    <row r="138" spans="1:5" x14ac:dyDescent="0.25">
      <c r="A138" s="1340"/>
      <c r="B138" s="276"/>
      <c r="C138" s="1351"/>
      <c r="D138" s="1351"/>
      <c r="E138" s="1353"/>
    </row>
    <row r="139" spans="1:5" x14ac:dyDescent="0.25">
      <c r="A139" s="1340" t="s">
        <v>2438</v>
      </c>
      <c r="B139" s="276" t="s">
        <v>2439</v>
      </c>
      <c r="C139" s="1351" t="s">
        <v>12</v>
      </c>
      <c r="D139" s="1351">
        <v>25</v>
      </c>
      <c r="E139" s="1394"/>
    </row>
    <row r="140" spans="1:5" x14ac:dyDescent="0.25">
      <c r="A140" s="1340"/>
      <c r="B140" s="276"/>
      <c r="C140" s="1351"/>
      <c r="D140" s="1351"/>
      <c r="E140" s="1353"/>
    </row>
    <row r="141" spans="1:5" x14ac:dyDescent="0.25">
      <c r="A141" s="1340" t="s">
        <v>2440</v>
      </c>
      <c r="B141" s="276" t="s">
        <v>2441</v>
      </c>
      <c r="C141" s="1351" t="s">
        <v>12</v>
      </c>
      <c r="D141" s="1351">
        <v>20</v>
      </c>
      <c r="E141" s="1394"/>
    </row>
    <row r="142" spans="1:5" x14ac:dyDescent="0.25">
      <c r="A142" s="1340"/>
      <c r="B142" s="276"/>
      <c r="C142" s="1351"/>
      <c r="D142" s="1351"/>
      <c r="E142" s="1395"/>
    </row>
    <row r="143" spans="1:5" x14ac:dyDescent="0.25">
      <c r="A143" s="1340" t="s">
        <v>2442</v>
      </c>
      <c r="B143" s="276" t="s">
        <v>2443</v>
      </c>
      <c r="C143" s="1351" t="s">
        <v>12</v>
      </c>
      <c r="D143" s="1351">
        <v>8</v>
      </c>
      <c r="E143" s="1394"/>
    </row>
    <row r="144" spans="1:5" x14ac:dyDescent="0.25">
      <c r="A144" s="1340"/>
      <c r="B144" s="276"/>
      <c r="C144" s="1351"/>
      <c r="D144" s="1351"/>
      <c r="E144" s="1353"/>
    </row>
    <row r="145" spans="1:5" ht="13" x14ac:dyDescent="0.25">
      <c r="A145" s="1345" t="s">
        <v>2444</v>
      </c>
      <c r="B145" s="1346" t="s">
        <v>2445</v>
      </c>
      <c r="C145" s="1351"/>
      <c r="D145" s="1351"/>
      <c r="E145" s="1353"/>
    </row>
    <row r="146" spans="1:5" x14ac:dyDescent="0.25">
      <c r="A146" s="1340"/>
      <c r="B146" s="276"/>
      <c r="C146" s="1351"/>
      <c r="D146" s="1351"/>
      <c r="E146" s="1353"/>
    </row>
    <row r="147" spans="1:5" ht="13" x14ac:dyDescent="0.25">
      <c r="A147" s="1387" t="s">
        <v>2446</v>
      </c>
      <c r="B147" s="1388" t="s">
        <v>2447</v>
      </c>
      <c r="C147" s="1351"/>
      <c r="D147" s="1351"/>
      <c r="E147" s="1353"/>
    </row>
    <row r="148" spans="1:5" x14ac:dyDescent="0.25">
      <c r="A148" s="1340"/>
      <c r="B148" s="276"/>
      <c r="C148" s="1351"/>
      <c r="D148" s="1351"/>
      <c r="E148" s="1353"/>
    </row>
    <row r="149" spans="1:5" x14ac:dyDescent="0.25">
      <c r="A149" s="1362" t="s">
        <v>2448</v>
      </c>
      <c r="B149" s="1363" t="s">
        <v>2449</v>
      </c>
      <c r="C149" s="1401" t="s">
        <v>12</v>
      </c>
      <c r="D149" s="1401">
        <v>25</v>
      </c>
      <c r="E149" s="1394"/>
    </row>
    <row r="150" spans="1:5" ht="13.5" thickBot="1" x14ac:dyDescent="0.3">
      <c r="A150" s="1947" t="s">
        <v>52</v>
      </c>
      <c r="B150" s="1948"/>
      <c r="C150" s="1948"/>
      <c r="D150" s="1367"/>
      <c r="E150" s="1368"/>
    </row>
    <row r="151" spans="1:5" ht="26" x14ac:dyDescent="0.25">
      <c r="A151" s="1402"/>
      <c r="B151" s="1403" t="s">
        <v>2450</v>
      </c>
      <c r="C151" s="1404"/>
      <c r="D151" s="1351"/>
      <c r="E151" s="1405"/>
    </row>
    <row r="152" spans="1:5" ht="25" x14ac:dyDescent="0.25">
      <c r="A152" s="1402"/>
      <c r="B152" s="1406" t="s">
        <v>2451</v>
      </c>
      <c r="C152" s="1404"/>
      <c r="D152" s="1351"/>
      <c r="E152" s="1407"/>
    </row>
    <row r="153" spans="1:5" ht="13" x14ac:dyDescent="0.25">
      <c r="A153" s="1402"/>
      <c r="B153" s="1406"/>
      <c r="C153" s="1404"/>
      <c r="D153" s="1351"/>
      <c r="E153" s="1407"/>
    </row>
    <row r="154" spans="1:5" ht="100.5" x14ac:dyDescent="0.25">
      <c r="A154" s="1408"/>
      <c r="B154" s="1409" t="s">
        <v>2452</v>
      </c>
      <c r="C154" s="1410"/>
      <c r="D154" s="1351"/>
      <c r="E154" s="1407"/>
    </row>
    <row r="155" spans="1:5" ht="13" x14ac:dyDescent="0.25">
      <c r="A155" s="1408"/>
      <c r="B155" s="1409"/>
      <c r="C155" s="1410"/>
      <c r="D155" s="1351"/>
      <c r="E155" s="1407"/>
    </row>
    <row r="156" spans="1:5" ht="13" x14ac:dyDescent="0.25">
      <c r="A156" s="1411" t="s">
        <v>2453</v>
      </c>
      <c r="B156" s="1412" t="s">
        <v>2454</v>
      </c>
      <c r="C156" s="1404"/>
      <c r="D156" s="1351"/>
      <c r="E156" s="1407"/>
    </row>
    <row r="157" spans="1:5" ht="13" x14ac:dyDescent="0.25">
      <c r="A157" s="1411"/>
      <c r="B157" s="1412"/>
      <c r="C157" s="1404"/>
      <c r="D157" s="1351"/>
      <c r="E157" s="1407"/>
    </row>
    <row r="158" spans="1:5" ht="50" x14ac:dyDescent="0.25">
      <c r="A158" s="1411"/>
      <c r="B158" s="1413" t="s">
        <v>2455</v>
      </c>
      <c r="C158" s="1404"/>
      <c r="D158" s="1351"/>
      <c r="E158" s="1407"/>
    </row>
    <row r="159" spans="1:5" ht="13" x14ac:dyDescent="0.25">
      <c r="A159" s="1411"/>
      <c r="B159" s="1412"/>
      <c r="C159" s="1404"/>
      <c r="D159" s="1351"/>
      <c r="E159" s="1407"/>
    </row>
    <row r="160" spans="1:5" x14ac:dyDescent="0.25">
      <c r="A160" s="1414" t="s">
        <v>2456</v>
      </c>
      <c r="B160" s="1406" t="s">
        <v>2457</v>
      </c>
      <c r="C160" s="1404" t="s">
        <v>12</v>
      </c>
      <c r="D160" s="1415">
        <v>20</v>
      </c>
      <c r="E160" s="1394"/>
    </row>
    <row r="161" spans="1:5" x14ac:dyDescent="0.25">
      <c r="A161" s="1414"/>
      <c r="B161" s="1406"/>
      <c r="C161" s="1404"/>
      <c r="D161" s="1415"/>
      <c r="E161" s="1395"/>
    </row>
    <row r="162" spans="1:5" x14ac:dyDescent="0.25">
      <c r="A162" s="1414" t="s">
        <v>2458</v>
      </c>
      <c r="B162" s="1406" t="s">
        <v>2459</v>
      </c>
      <c r="C162" s="1404" t="s">
        <v>12</v>
      </c>
      <c r="D162" s="1415">
        <v>25</v>
      </c>
      <c r="E162" s="1394"/>
    </row>
    <row r="163" spans="1:5" ht="13" x14ac:dyDescent="0.25">
      <c r="A163" s="1416"/>
      <c r="B163" s="1412"/>
      <c r="C163" s="1404"/>
      <c r="D163" s="1351"/>
      <c r="E163" s="1395"/>
    </row>
    <row r="164" spans="1:5" ht="13" x14ac:dyDescent="0.25">
      <c r="A164" s="1745" t="s">
        <v>2460</v>
      </c>
      <c r="B164" s="1417" t="s">
        <v>2461</v>
      </c>
      <c r="C164" s="1404"/>
      <c r="D164" s="1351"/>
      <c r="E164" s="1394"/>
    </row>
    <row r="165" spans="1:5" ht="13.5" thickBot="1" x14ac:dyDescent="0.3">
      <c r="A165" s="1947" t="s">
        <v>52</v>
      </c>
      <c r="B165" s="1948"/>
      <c r="C165" s="1948"/>
      <c r="D165" s="1367"/>
      <c r="E165" s="1368"/>
    </row>
    <row r="166" spans="1:5" ht="87.5" x14ac:dyDescent="0.25">
      <c r="A166" s="1418" t="s">
        <v>2462</v>
      </c>
      <c r="B166" s="1419" t="s">
        <v>2463</v>
      </c>
      <c r="C166" s="1404" t="s">
        <v>9</v>
      </c>
      <c r="D166" s="1361" t="s">
        <v>1044</v>
      </c>
      <c r="E166" s="1420"/>
    </row>
    <row r="167" spans="1:5" ht="13" x14ac:dyDescent="0.25">
      <c r="A167" s="1416"/>
      <c r="B167" s="1412"/>
      <c r="C167" s="1404"/>
      <c r="D167" s="1421"/>
      <c r="E167" s="1420"/>
    </row>
    <row r="168" spans="1:5" ht="13" x14ac:dyDescent="0.25">
      <c r="A168" s="1416" t="s">
        <v>2464</v>
      </c>
      <c r="B168" s="1412" t="s">
        <v>2465</v>
      </c>
      <c r="C168" s="1404"/>
      <c r="D168" s="1421"/>
      <c r="E168" s="1420"/>
    </row>
    <row r="169" spans="1:5" ht="13" x14ac:dyDescent="0.25">
      <c r="A169" s="1416"/>
      <c r="B169" s="1412"/>
      <c r="C169" s="1404"/>
      <c r="D169" s="1421"/>
      <c r="E169" s="1420"/>
    </row>
    <row r="170" spans="1:5" ht="25" x14ac:dyDescent="0.25">
      <c r="A170" s="1422" t="s">
        <v>2466</v>
      </c>
      <c r="B170" s="1423" t="s">
        <v>2467</v>
      </c>
      <c r="C170" s="1424" t="s">
        <v>12</v>
      </c>
      <c r="D170" s="1421">
        <v>50</v>
      </c>
      <c r="E170" s="1425"/>
    </row>
    <row r="171" spans="1:5" ht="13" x14ac:dyDescent="0.25">
      <c r="A171" s="1416"/>
      <c r="B171" s="1412"/>
      <c r="C171" s="1404"/>
      <c r="D171" s="1421"/>
      <c r="E171" s="1426"/>
    </row>
    <row r="172" spans="1:5" ht="25" x14ac:dyDescent="0.25">
      <c r="A172" s="1414" t="s">
        <v>2468</v>
      </c>
      <c r="B172" s="1406" t="s">
        <v>2469</v>
      </c>
      <c r="C172" s="1404" t="s">
        <v>12</v>
      </c>
      <c r="D172" s="1421">
        <v>20</v>
      </c>
      <c r="E172" s="1426"/>
    </row>
    <row r="173" spans="1:5" x14ac:dyDescent="0.25">
      <c r="A173" s="1414"/>
      <c r="B173" s="1406"/>
      <c r="C173" s="1404"/>
      <c r="D173" s="1421"/>
      <c r="E173" s="1420"/>
    </row>
    <row r="174" spans="1:5" ht="26" x14ac:dyDescent="0.25">
      <c r="A174" s="1414"/>
      <c r="B174" s="1403" t="s">
        <v>2470</v>
      </c>
      <c r="C174" s="1427"/>
      <c r="D174" s="1399"/>
      <c r="E174" s="1370"/>
    </row>
    <row r="175" spans="1:5" ht="13" x14ac:dyDescent="0.25">
      <c r="A175" s="1414"/>
      <c r="B175" s="1403"/>
      <c r="C175" s="1427"/>
      <c r="D175" s="1399"/>
      <c r="E175" s="1370"/>
    </row>
    <row r="176" spans="1:5" ht="26" x14ac:dyDescent="0.25">
      <c r="A176" s="1411" t="s">
        <v>2471</v>
      </c>
      <c r="B176" s="1412" t="s">
        <v>2472</v>
      </c>
      <c r="C176" s="1404"/>
      <c r="D176" s="1421"/>
      <c r="E176" s="1420"/>
    </row>
    <row r="177" spans="1:5" ht="13" x14ac:dyDescent="0.25">
      <c r="A177" s="1411" t="s">
        <v>2473</v>
      </c>
      <c r="B177" s="1428" t="s">
        <v>2474</v>
      </c>
      <c r="C177" s="1404"/>
      <c r="D177" s="1429"/>
      <c r="E177" s="1420"/>
    </row>
    <row r="178" spans="1:5" ht="13" x14ac:dyDescent="0.25">
      <c r="A178" s="1430"/>
      <c r="B178" s="1431"/>
      <c r="C178" s="1424"/>
      <c r="D178" s="1432"/>
      <c r="E178" s="1420"/>
    </row>
    <row r="179" spans="1:5" x14ac:dyDescent="0.25">
      <c r="A179" s="1433" t="s">
        <v>2475</v>
      </c>
      <c r="B179" s="1434" t="s">
        <v>2476</v>
      </c>
      <c r="C179" s="1424" t="s">
        <v>1045</v>
      </c>
      <c r="D179" s="1429">
        <v>250</v>
      </c>
      <c r="E179" s="1435"/>
    </row>
    <row r="180" spans="1:5" x14ac:dyDescent="0.25">
      <c r="A180" s="1433"/>
      <c r="B180" s="1434"/>
      <c r="C180" s="1424"/>
      <c r="D180" s="1436"/>
      <c r="E180" s="1435"/>
    </row>
    <row r="181" spans="1:5" x14ac:dyDescent="0.25">
      <c r="A181" s="1433" t="s">
        <v>2477</v>
      </c>
      <c r="B181" s="1434" t="s">
        <v>2478</v>
      </c>
      <c r="C181" s="1424" t="s">
        <v>1045</v>
      </c>
      <c r="D181" s="1429">
        <v>480</v>
      </c>
      <c r="E181" s="1435"/>
    </row>
    <row r="182" spans="1:5" x14ac:dyDescent="0.25">
      <c r="A182" s="1433"/>
      <c r="B182" s="1434"/>
      <c r="C182" s="1424"/>
      <c r="D182" s="1436"/>
      <c r="E182" s="1435"/>
    </row>
    <row r="183" spans="1:5" x14ac:dyDescent="0.25">
      <c r="A183" s="1414" t="s">
        <v>2479</v>
      </c>
      <c r="B183" s="1406" t="s">
        <v>2480</v>
      </c>
      <c r="C183" s="1404" t="s">
        <v>1045</v>
      </c>
      <c r="D183" s="1437">
        <v>200</v>
      </c>
      <c r="E183" s="1435"/>
    </row>
    <row r="184" spans="1:5" ht="13" x14ac:dyDescent="0.25">
      <c r="A184" s="1430"/>
      <c r="B184" s="1431"/>
      <c r="C184" s="1438"/>
      <c r="D184" s="1432"/>
      <c r="E184" s="1420"/>
    </row>
    <row r="185" spans="1:5" ht="13" x14ac:dyDescent="0.25">
      <c r="A185" s="1433"/>
      <c r="B185" s="1439" t="s">
        <v>2481</v>
      </c>
      <c r="C185" s="1424"/>
      <c r="D185" s="1440"/>
      <c r="E185" s="1420"/>
    </row>
    <row r="186" spans="1:5" x14ac:dyDescent="0.25">
      <c r="A186" s="1433"/>
      <c r="B186" s="1439"/>
      <c r="C186" s="1424"/>
      <c r="D186" s="1440"/>
      <c r="E186" s="1420"/>
    </row>
    <row r="187" spans="1:5" ht="13" x14ac:dyDescent="0.25">
      <c r="A187" s="1411" t="s">
        <v>2482</v>
      </c>
      <c r="B187" s="1428" t="s">
        <v>2483</v>
      </c>
      <c r="C187" s="1424"/>
      <c r="D187" s="1440"/>
      <c r="E187" s="1420"/>
    </row>
    <row r="188" spans="1:5" x14ac:dyDescent="0.25">
      <c r="A188" s="1433"/>
      <c r="B188" s="1439"/>
      <c r="C188" s="1424"/>
      <c r="D188" s="1440"/>
      <c r="E188" s="1420"/>
    </row>
    <row r="189" spans="1:5" ht="13" x14ac:dyDescent="0.25">
      <c r="A189" s="1411" t="s">
        <v>2484</v>
      </c>
      <c r="B189" s="1428" t="s">
        <v>2485</v>
      </c>
      <c r="C189" s="1404"/>
      <c r="D189" s="1421"/>
      <c r="E189" s="1420"/>
    </row>
    <row r="190" spans="1:5" ht="13" x14ac:dyDescent="0.25">
      <c r="A190" s="1430"/>
      <c r="B190" s="1431"/>
      <c r="C190" s="1424"/>
      <c r="D190" s="1440"/>
      <c r="E190" s="1420"/>
    </row>
    <row r="191" spans="1:5" ht="37.5" x14ac:dyDescent="0.25">
      <c r="A191" s="1433"/>
      <c r="B191" s="1423" t="s">
        <v>2507</v>
      </c>
      <c r="C191" s="1424"/>
      <c r="D191" s="1440"/>
      <c r="E191" s="1420"/>
    </row>
    <row r="192" spans="1:5" x14ac:dyDescent="0.25">
      <c r="A192" s="1433"/>
      <c r="B192" s="1423"/>
      <c r="C192" s="1404"/>
      <c r="D192" s="1421"/>
      <c r="E192" s="1420"/>
    </row>
    <row r="193" spans="1:5" x14ac:dyDescent="0.25">
      <c r="A193" s="1433" t="s">
        <v>2486</v>
      </c>
      <c r="B193" s="1434" t="s">
        <v>2487</v>
      </c>
      <c r="C193" s="1404" t="s">
        <v>1045</v>
      </c>
      <c r="D193" s="1441">
        <v>700</v>
      </c>
      <c r="E193" s="1394"/>
    </row>
    <row r="194" spans="1:5" x14ac:dyDescent="0.25">
      <c r="A194" s="1433"/>
      <c r="B194" s="1434"/>
      <c r="C194" s="1424"/>
      <c r="D194" s="1441"/>
      <c r="E194" s="1420"/>
    </row>
    <row r="195" spans="1:5" x14ac:dyDescent="0.25">
      <c r="A195" s="1442"/>
      <c r="B195" s="1443"/>
      <c r="C195" s="1444"/>
      <c r="D195" s="1445"/>
      <c r="E195" s="1446"/>
    </row>
    <row r="196" spans="1:5" ht="13.5" thickBot="1" x14ac:dyDescent="0.3">
      <c r="A196" s="1947" t="s">
        <v>52</v>
      </c>
      <c r="B196" s="1948"/>
      <c r="C196" s="1948"/>
      <c r="D196" s="1367"/>
      <c r="E196" s="1368"/>
    </row>
    <row r="197" spans="1:5" x14ac:dyDescent="0.25">
      <c r="A197" s="1433"/>
      <c r="B197" s="1434"/>
      <c r="C197" s="1424"/>
      <c r="D197" s="1441"/>
      <c r="E197" s="1420"/>
    </row>
    <row r="198" spans="1:5" ht="13" x14ac:dyDescent="0.25">
      <c r="A198" s="1411" t="s">
        <v>2488</v>
      </c>
      <c r="B198" s="1412" t="s">
        <v>2489</v>
      </c>
      <c r="C198" s="1404"/>
      <c r="D198" s="1421"/>
      <c r="E198" s="1420"/>
    </row>
    <row r="199" spans="1:5" ht="13" x14ac:dyDescent="0.25">
      <c r="A199" s="1430"/>
      <c r="B199" s="1447"/>
      <c r="C199" s="1424"/>
      <c r="D199" s="1440"/>
      <c r="E199" s="1448"/>
    </row>
    <row r="200" spans="1:5" ht="25" x14ac:dyDescent="0.25">
      <c r="A200" s="1430"/>
      <c r="B200" s="1423" t="s">
        <v>2490</v>
      </c>
      <c r="C200" s="1424"/>
      <c r="D200" s="1440"/>
      <c r="E200" s="1448"/>
    </row>
    <row r="201" spans="1:5" ht="13" x14ac:dyDescent="0.25">
      <c r="A201" s="1430"/>
      <c r="B201" s="1447"/>
      <c r="C201" s="1424"/>
      <c r="D201" s="1440"/>
      <c r="E201" s="1448"/>
    </row>
    <row r="202" spans="1:5" ht="13" x14ac:dyDescent="0.25">
      <c r="A202" s="1430"/>
      <c r="B202" s="1449" t="s">
        <v>2491</v>
      </c>
      <c r="C202" s="1424"/>
      <c r="D202" s="1440"/>
      <c r="E202" s="1448"/>
    </row>
    <row r="203" spans="1:5" ht="13" x14ac:dyDescent="0.25">
      <c r="A203" s="1430"/>
      <c r="B203" s="1447"/>
      <c r="C203" s="1424"/>
      <c r="D203" s="1440"/>
      <c r="E203" s="1448"/>
    </row>
    <row r="204" spans="1:5" ht="13" x14ac:dyDescent="0.25">
      <c r="A204" s="1430"/>
      <c r="B204" s="1423" t="s">
        <v>2492</v>
      </c>
      <c r="C204" s="1424"/>
      <c r="D204" s="1440"/>
      <c r="E204" s="1448"/>
    </row>
    <row r="205" spans="1:5" x14ac:dyDescent="0.25">
      <c r="A205" s="1450"/>
      <c r="B205" s="1451"/>
      <c r="C205" s="1452"/>
      <c r="D205" s="1440"/>
      <c r="E205" s="1448"/>
    </row>
    <row r="206" spans="1:5" ht="13" x14ac:dyDescent="0.25">
      <c r="A206" s="1453" t="s">
        <v>2493</v>
      </c>
      <c r="B206" s="1417" t="s">
        <v>2494</v>
      </c>
      <c r="C206" s="1452"/>
      <c r="D206" s="1440"/>
      <c r="E206" s="1448"/>
    </row>
    <row r="207" spans="1:5" ht="13" x14ac:dyDescent="0.25">
      <c r="A207" s="1453"/>
      <c r="B207" s="1417"/>
      <c r="C207" s="1452"/>
      <c r="D207" s="1440"/>
      <c r="E207" s="1448"/>
    </row>
    <row r="208" spans="1:5" x14ac:dyDescent="0.25">
      <c r="A208" s="1450" t="s">
        <v>2495</v>
      </c>
      <c r="B208" s="1419" t="s">
        <v>2496</v>
      </c>
      <c r="C208" s="1452" t="s">
        <v>12</v>
      </c>
      <c r="D208" s="1440">
        <v>2</v>
      </c>
      <c r="E208" s="1448"/>
    </row>
    <row r="209" spans="1:5" x14ac:dyDescent="0.25">
      <c r="A209" s="1450"/>
      <c r="B209" s="1419"/>
      <c r="C209" s="1452"/>
      <c r="D209" s="1440"/>
      <c r="E209" s="1448"/>
    </row>
    <row r="210" spans="1:5" ht="13" x14ac:dyDescent="0.25">
      <c r="A210" s="1453" t="s">
        <v>2497</v>
      </c>
      <c r="B210" s="1417" t="s">
        <v>2498</v>
      </c>
      <c r="C210" s="1452"/>
      <c r="D210" s="1441"/>
      <c r="E210" s="1420"/>
    </row>
    <row r="211" spans="1:5" ht="13" x14ac:dyDescent="0.25">
      <c r="A211" s="1453"/>
      <c r="B211" s="1417"/>
      <c r="C211" s="1452"/>
      <c r="D211" s="1441"/>
      <c r="E211" s="1420"/>
    </row>
    <row r="212" spans="1:5" x14ac:dyDescent="0.25">
      <c r="A212" s="1450" t="s">
        <v>2499</v>
      </c>
      <c r="B212" s="1419" t="s">
        <v>2496</v>
      </c>
      <c r="C212" s="1452" t="s">
        <v>12</v>
      </c>
      <c r="D212" s="1441">
        <v>5</v>
      </c>
      <c r="E212" s="1420"/>
    </row>
    <row r="213" spans="1:5" x14ac:dyDescent="0.25">
      <c r="A213" s="1450"/>
      <c r="B213" s="1419"/>
      <c r="C213" s="1452"/>
      <c r="D213" s="1441"/>
      <c r="E213" s="1448"/>
    </row>
    <row r="214" spans="1:5" ht="13" x14ac:dyDescent="0.25">
      <c r="A214" s="1453" t="s">
        <v>2500</v>
      </c>
      <c r="B214" s="1417" t="s">
        <v>2501</v>
      </c>
      <c r="C214" s="1452"/>
      <c r="D214" s="1441"/>
      <c r="E214" s="1448"/>
    </row>
    <row r="215" spans="1:5" ht="13" x14ac:dyDescent="0.25">
      <c r="A215" s="1453"/>
      <c r="B215" s="1417"/>
      <c r="C215" s="1452"/>
      <c r="D215" s="1441"/>
      <c r="E215" s="1448"/>
    </row>
    <row r="216" spans="1:5" x14ac:dyDescent="0.25">
      <c r="A216" s="1450" t="s">
        <v>2502</v>
      </c>
      <c r="B216" s="1419" t="s">
        <v>2496</v>
      </c>
      <c r="C216" s="1452" t="s">
        <v>12</v>
      </c>
      <c r="D216" s="1441">
        <v>25</v>
      </c>
      <c r="E216" s="1448"/>
    </row>
    <row r="217" spans="1:5" x14ac:dyDescent="0.25">
      <c r="A217" s="1450"/>
      <c r="B217" s="1419"/>
      <c r="C217" s="1452"/>
      <c r="D217" s="1441"/>
      <c r="E217" s="1448"/>
    </row>
    <row r="218" spans="1:5" ht="13" x14ac:dyDescent="0.25">
      <c r="A218" s="1453" t="s">
        <v>2503</v>
      </c>
      <c r="B218" s="1417" t="s">
        <v>2504</v>
      </c>
      <c r="C218" s="1452"/>
      <c r="D218" s="1441"/>
      <c r="E218" s="1448"/>
    </row>
    <row r="219" spans="1:5" ht="13" x14ac:dyDescent="0.25">
      <c r="A219" s="1453"/>
      <c r="B219" s="1417"/>
      <c r="C219" s="1452"/>
      <c r="D219" s="1441"/>
      <c r="E219" s="1448"/>
    </row>
    <row r="220" spans="1:5" x14ac:dyDescent="0.25">
      <c r="A220" s="1450" t="s">
        <v>2505</v>
      </c>
      <c r="B220" s="1419" t="s">
        <v>2496</v>
      </c>
      <c r="C220" s="1452" t="s">
        <v>12</v>
      </c>
      <c r="D220" s="1454">
        <v>5</v>
      </c>
      <c r="E220" s="1420"/>
    </row>
    <row r="221" spans="1:5" ht="13" x14ac:dyDescent="0.25">
      <c r="A221" s="1455"/>
      <c r="B221" s="1456"/>
      <c r="C221" s="1457"/>
      <c r="D221" s="1445"/>
      <c r="E221" s="1458"/>
    </row>
    <row r="222" spans="1:5" ht="13.5" thickBot="1" x14ac:dyDescent="0.35">
      <c r="A222" s="1947" t="s">
        <v>52</v>
      </c>
      <c r="B222" s="1948"/>
      <c r="C222" s="1948"/>
      <c r="D222" s="1459"/>
      <c r="E222" s="1368"/>
    </row>
  </sheetData>
  <mergeCells count="9">
    <mergeCell ref="A165:C165"/>
    <mergeCell ref="A196:C196"/>
    <mergeCell ref="A222:C222"/>
    <mergeCell ref="A1:F1"/>
    <mergeCell ref="A3:F3"/>
    <mergeCell ref="A5:F5"/>
    <mergeCell ref="A44:C44"/>
    <mergeCell ref="A112:C112"/>
    <mergeCell ref="A150:C150"/>
  </mergeCells>
  <pageMargins left="0.7" right="0.7" top="0.75" bottom="0.75" header="0.3" footer="0.3"/>
  <pageSetup scale="8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25"/>
  <sheetViews>
    <sheetView view="pageBreakPreview" zoomScaleNormal="100" zoomScaleSheetLayoutView="100" workbookViewId="0">
      <selection activeCell="C12" sqref="C12:C20"/>
    </sheetView>
  </sheetViews>
  <sheetFormatPr defaultRowHeight="12.5" x14ac:dyDescent="0.25"/>
  <cols>
    <col min="1" max="1" width="7.7265625" customWidth="1"/>
    <col min="2" max="2" width="65.453125" customWidth="1"/>
    <col min="3" max="3" width="24.81640625" customWidth="1"/>
  </cols>
  <sheetData>
    <row r="1" spans="1:3" ht="13" x14ac:dyDescent="0.25">
      <c r="A1" s="588"/>
      <c r="B1" s="1958" t="s">
        <v>2511</v>
      </c>
      <c r="C1" s="1959"/>
    </row>
    <row r="2" spans="1:3" ht="13" x14ac:dyDescent="0.25">
      <c r="A2" s="588"/>
      <c r="B2" s="592"/>
      <c r="C2" s="593"/>
    </row>
    <row r="3" spans="1:3" ht="13" x14ac:dyDescent="0.25">
      <c r="A3" s="588"/>
      <c r="B3" s="592" t="s">
        <v>2076</v>
      </c>
      <c r="C3" s="593"/>
    </row>
    <row r="4" spans="1:3" x14ac:dyDescent="0.25">
      <c r="A4" s="588"/>
      <c r="B4" s="590"/>
      <c r="C4" s="591"/>
    </row>
    <row r="5" spans="1:3" ht="13" x14ac:dyDescent="0.25">
      <c r="A5" s="588"/>
      <c r="B5" s="1464" t="s">
        <v>2023</v>
      </c>
      <c r="C5" s="1465"/>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87"/>
      <c r="C9" s="754"/>
    </row>
    <row r="10" spans="1:3" x14ac:dyDescent="0.25">
      <c r="A10" s="601"/>
      <c r="B10" s="602" t="s">
        <v>1549</v>
      </c>
      <c r="C10" s="603"/>
    </row>
    <row r="11" spans="1:3" x14ac:dyDescent="0.25">
      <c r="A11" s="588"/>
      <c r="B11" s="599"/>
      <c r="C11" s="600"/>
    </row>
    <row r="12" spans="1:3" x14ac:dyDescent="0.25">
      <c r="A12" s="601"/>
      <c r="B12" s="602" t="s">
        <v>1550</v>
      </c>
    </row>
    <row r="13" spans="1:3" x14ac:dyDescent="0.25">
      <c r="A13" s="588"/>
      <c r="B13" s="599"/>
    </row>
    <row r="14" spans="1:3" x14ac:dyDescent="0.25">
      <c r="A14" s="601"/>
      <c r="B14" s="602" t="s">
        <v>1551</v>
      </c>
    </row>
    <row r="15" spans="1:3" x14ac:dyDescent="0.25">
      <c r="A15" s="588"/>
      <c r="B15" s="599"/>
    </row>
    <row r="16" spans="1:3" x14ac:dyDescent="0.25">
      <c r="A16" s="601"/>
      <c r="B16" s="602" t="s">
        <v>1552</v>
      </c>
    </row>
    <row r="17" spans="1:3" x14ac:dyDescent="0.25">
      <c r="A17" s="588"/>
      <c r="B17" s="599"/>
    </row>
    <row r="18" spans="1:3" x14ac:dyDescent="0.25">
      <c r="A18" s="601"/>
      <c r="B18" s="602" t="s">
        <v>1553</v>
      </c>
    </row>
    <row r="19" spans="1:3" x14ac:dyDescent="0.25">
      <c r="A19" s="588"/>
      <c r="B19" s="599"/>
    </row>
    <row r="20" spans="1:3" x14ac:dyDescent="0.25">
      <c r="A20" s="601"/>
      <c r="B20" s="602" t="s">
        <v>1554</v>
      </c>
    </row>
    <row r="21" spans="1:3" x14ac:dyDescent="0.25">
      <c r="A21" s="588"/>
      <c r="B21" s="599"/>
      <c r="C21" s="600"/>
    </row>
    <row r="22" spans="1:3" x14ac:dyDescent="0.25">
      <c r="A22" s="601"/>
      <c r="B22" s="602"/>
      <c r="C22" s="603"/>
    </row>
    <row r="23" spans="1:3" x14ac:dyDescent="0.25">
      <c r="A23" s="588"/>
      <c r="B23" s="599"/>
      <c r="C23" s="600"/>
    </row>
    <row r="24" spans="1:3" x14ac:dyDescent="0.25">
      <c r="A24" s="604"/>
      <c r="B24" s="605"/>
      <c r="C24" s="606"/>
    </row>
    <row r="25" spans="1:3" ht="13.5" thickBot="1" x14ac:dyDescent="0.3">
      <c r="A25" s="1792" t="s">
        <v>2510</v>
      </c>
      <c r="B25" s="1793"/>
      <c r="C25" s="607"/>
    </row>
  </sheetData>
  <mergeCells count="2">
    <mergeCell ref="B1:C1"/>
    <mergeCell ref="A25:B25"/>
  </mergeCells>
  <pageMargins left="0.7" right="0.7" top="0.75" bottom="0.75" header="0.3" footer="0.3"/>
  <pageSetup scale="94"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81"/>
  <sheetViews>
    <sheetView view="pageBreakPreview" topLeftCell="A103" zoomScaleNormal="100" zoomScaleSheetLayoutView="100" workbookViewId="0">
      <selection activeCell="F11" sqref="F11:F281"/>
    </sheetView>
  </sheetViews>
  <sheetFormatPr defaultRowHeight="12.5" x14ac:dyDescent="0.25"/>
  <cols>
    <col min="1" max="1" width="10.7265625" customWidth="1"/>
    <col min="2" max="2" width="54.7265625" customWidth="1"/>
    <col min="3" max="3" width="7" customWidth="1"/>
    <col min="4" max="4" width="9.81640625" customWidth="1"/>
    <col min="5" max="5" width="14.7265625" customWidth="1"/>
    <col min="6" max="6" width="17.26953125" customWidth="1"/>
  </cols>
  <sheetData>
    <row r="1" spans="1:6" ht="13" x14ac:dyDescent="0.25">
      <c r="A1" s="1960" t="s">
        <v>2707</v>
      </c>
      <c r="B1" s="1961"/>
      <c r="C1" s="1961"/>
      <c r="D1" s="1961"/>
      <c r="E1" s="1961"/>
      <c r="F1" s="1962"/>
    </row>
    <row r="2" spans="1:6" ht="13" x14ac:dyDescent="0.25">
      <c r="A2" s="1467"/>
      <c r="B2" s="1468"/>
      <c r="C2" s="1469"/>
      <c r="D2" s="1469"/>
      <c r="E2" s="1470"/>
      <c r="F2" s="1471"/>
    </row>
    <row r="3" spans="1:6" ht="13" x14ac:dyDescent="0.25">
      <c r="A3" s="1963" t="s">
        <v>2708</v>
      </c>
      <c r="B3" s="1964"/>
      <c r="C3" s="1964"/>
      <c r="D3" s="1964"/>
      <c r="E3" s="1964"/>
      <c r="F3" s="1965"/>
    </row>
    <row r="4" spans="1:6" ht="13" x14ac:dyDescent="0.25">
      <c r="A4" s="1467"/>
      <c r="B4" s="1468"/>
      <c r="C4" s="1469"/>
      <c r="D4" s="1469"/>
      <c r="E4" s="1470"/>
      <c r="F4" s="1471"/>
    </row>
    <row r="5" spans="1:6" ht="13" x14ac:dyDescent="0.25">
      <c r="A5" s="1963" t="s">
        <v>2513</v>
      </c>
      <c r="B5" s="1964"/>
      <c r="C5" s="1964"/>
      <c r="D5" s="1964"/>
      <c r="E5" s="1964"/>
      <c r="F5" s="1965"/>
    </row>
    <row r="6" spans="1:6" ht="13.5" thickBot="1" x14ac:dyDescent="0.3">
      <c r="A6" s="1472"/>
      <c r="B6" s="1473"/>
      <c r="C6" s="1474"/>
      <c r="D6" s="1474"/>
      <c r="E6" s="1475"/>
      <c r="F6" s="1476"/>
    </row>
    <row r="7" spans="1:6" ht="13" x14ac:dyDescent="0.3">
      <c r="A7" s="1477" t="s">
        <v>0</v>
      </c>
      <c r="B7" s="1478" t="s">
        <v>1</v>
      </c>
      <c r="C7" s="1479" t="s">
        <v>2</v>
      </c>
      <c r="D7" s="1479" t="s">
        <v>3</v>
      </c>
      <c r="E7" s="1480" t="s">
        <v>4</v>
      </c>
      <c r="F7" s="1481" t="s">
        <v>5</v>
      </c>
    </row>
    <row r="8" spans="1:6" ht="13.5" thickBot="1" x14ac:dyDescent="0.35">
      <c r="A8" s="1482" t="s">
        <v>6</v>
      </c>
      <c r="B8" s="1483"/>
      <c r="C8" s="1484"/>
      <c r="D8" s="1484"/>
      <c r="E8" s="1485" t="s">
        <v>250</v>
      </c>
      <c r="F8" s="1486" t="s">
        <v>250</v>
      </c>
    </row>
    <row r="9" spans="1:6" ht="13" x14ac:dyDescent="0.3">
      <c r="A9" s="1487"/>
      <c r="B9" s="1488"/>
      <c r="C9" s="1489"/>
      <c r="D9" s="1489"/>
      <c r="E9" s="1489"/>
      <c r="F9" s="1490"/>
    </row>
    <row r="10" spans="1:6" ht="13" x14ac:dyDescent="0.25">
      <c r="A10" s="1491" t="s">
        <v>2514</v>
      </c>
      <c r="B10" s="1492" t="s">
        <v>8</v>
      </c>
      <c r="C10" s="1493"/>
      <c r="D10" s="1494"/>
      <c r="E10" s="1495"/>
      <c r="F10" s="1496"/>
    </row>
    <row r="11" spans="1:6" ht="13" x14ac:dyDescent="0.25">
      <c r="A11" s="1497"/>
      <c r="B11" s="1498"/>
      <c r="C11" s="1493"/>
      <c r="D11" s="1494"/>
      <c r="E11" s="1495"/>
    </row>
    <row r="12" spans="1:6" ht="13" x14ac:dyDescent="0.25">
      <c r="A12" s="1497"/>
      <c r="B12" s="1499" t="s">
        <v>2515</v>
      </c>
      <c r="C12" s="1493"/>
      <c r="D12" s="1494"/>
      <c r="E12" s="1495"/>
    </row>
    <row r="13" spans="1:6" ht="13" x14ac:dyDescent="0.25">
      <c r="A13" s="1497"/>
      <c r="B13" s="1498"/>
      <c r="C13" s="1493"/>
      <c r="D13" s="1494"/>
      <c r="E13" s="1495"/>
    </row>
    <row r="14" spans="1:6" ht="37.5" x14ac:dyDescent="0.25">
      <c r="A14" s="1500" t="s">
        <v>2516</v>
      </c>
      <c r="B14" s="1501" t="s">
        <v>2517</v>
      </c>
      <c r="C14" s="1493" t="s">
        <v>9</v>
      </c>
      <c r="D14" s="1494" t="s">
        <v>10</v>
      </c>
      <c r="E14" s="1495"/>
    </row>
    <row r="15" spans="1:6" ht="13" x14ac:dyDescent="0.25">
      <c r="A15" s="1497"/>
      <c r="B15" s="1498"/>
      <c r="C15" s="1493"/>
      <c r="D15" s="1494"/>
      <c r="E15" s="1495"/>
    </row>
    <row r="16" spans="1:6" ht="13" x14ac:dyDescent="0.25">
      <c r="A16" s="1500"/>
      <c r="B16" s="1499" t="s">
        <v>2341</v>
      </c>
      <c r="C16" s="1493"/>
      <c r="D16" s="1494"/>
      <c r="E16" s="1495"/>
    </row>
    <row r="17" spans="1:5" ht="13" x14ac:dyDescent="0.25">
      <c r="A17" s="1497"/>
      <c r="B17" s="1498"/>
      <c r="C17" s="1493"/>
      <c r="D17" s="1494"/>
      <c r="E17" s="1495"/>
    </row>
    <row r="18" spans="1:5" ht="25" x14ac:dyDescent="0.25">
      <c r="A18" s="1500"/>
      <c r="B18" s="1501" t="s">
        <v>2518</v>
      </c>
      <c r="C18" s="1493"/>
      <c r="D18" s="1494"/>
      <c r="E18" s="1495"/>
    </row>
    <row r="19" spans="1:5" ht="13" x14ac:dyDescent="0.25">
      <c r="A19" s="1497"/>
      <c r="B19" s="1498"/>
      <c r="C19" s="1493"/>
      <c r="D19" s="1494"/>
      <c r="E19" s="1495"/>
    </row>
    <row r="20" spans="1:5" x14ac:dyDescent="0.25">
      <c r="A20" s="1502" t="s">
        <v>2519</v>
      </c>
      <c r="B20" s="1503" t="s">
        <v>2520</v>
      </c>
      <c r="C20" s="1504" t="s">
        <v>9</v>
      </c>
      <c r="D20" s="1505" t="s">
        <v>10</v>
      </c>
      <c r="E20" s="1495"/>
    </row>
    <row r="21" spans="1:5" ht="13" x14ac:dyDescent="0.25">
      <c r="A21" s="1497"/>
      <c r="B21" s="1498"/>
      <c r="C21" s="1493"/>
      <c r="D21" s="1494"/>
      <c r="E21" s="1495"/>
    </row>
    <row r="22" spans="1:5" x14ac:dyDescent="0.25">
      <c r="A22" s="1502" t="s">
        <v>2521</v>
      </c>
      <c r="B22" s="1503" t="s">
        <v>2522</v>
      </c>
      <c r="C22" s="1504" t="s">
        <v>9</v>
      </c>
      <c r="D22" s="1505" t="s">
        <v>10</v>
      </c>
      <c r="E22" s="1495"/>
    </row>
    <row r="23" spans="1:5" ht="13" x14ac:dyDescent="0.25">
      <c r="A23" s="1497"/>
      <c r="B23" s="1498"/>
      <c r="C23" s="1493"/>
      <c r="D23" s="1494"/>
      <c r="E23" s="1495"/>
    </row>
    <row r="24" spans="1:5" ht="25" x14ac:dyDescent="0.3">
      <c r="A24" s="1507" t="s">
        <v>2523</v>
      </c>
      <c r="B24" s="1501" t="s">
        <v>2524</v>
      </c>
      <c r="C24" s="1508"/>
      <c r="D24" s="1509"/>
      <c r="E24" s="1510"/>
    </row>
    <row r="25" spans="1:5" ht="13" x14ac:dyDescent="0.25">
      <c r="A25" s="1497"/>
      <c r="B25" s="1498"/>
      <c r="C25" s="1493"/>
      <c r="D25" s="1494"/>
      <c r="E25" s="1495"/>
    </row>
    <row r="26" spans="1:5" ht="13" x14ac:dyDescent="0.25">
      <c r="A26" s="1497"/>
      <c r="B26" s="1498"/>
      <c r="C26" s="1493"/>
      <c r="D26" s="1494"/>
      <c r="E26" s="1495"/>
    </row>
    <row r="27" spans="1:5" ht="13" x14ac:dyDescent="0.25">
      <c r="A27" s="1500"/>
      <c r="B27" s="1499" t="s">
        <v>2525</v>
      </c>
      <c r="C27" s="1493"/>
      <c r="D27" s="1494"/>
      <c r="E27" s="1495"/>
    </row>
    <row r="28" spans="1:5" ht="13" x14ac:dyDescent="0.25">
      <c r="A28" s="1497"/>
      <c r="B28" s="1498"/>
      <c r="C28" s="1493"/>
      <c r="D28" s="1494"/>
      <c r="E28" s="1495"/>
    </row>
    <row r="29" spans="1:5" ht="75" x14ac:dyDescent="0.25">
      <c r="A29" s="1507" t="s">
        <v>2526</v>
      </c>
      <c r="B29" s="1511" t="s">
        <v>2878</v>
      </c>
      <c r="C29" s="1493" t="s">
        <v>9</v>
      </c>
      <c r="D29" s="1494" t="s">
        <v>11</v>
      </c>
      <c r="E29" s="1495"/>
    </row>
    <row r="30" spans="1:5" ht="13" x14ac:dyDescent="0.25">
      <c r="A30" s="1497"/>
      <c r="B30" s="1498"/>
      <c r="C30" s="1493"/>
      <c r="D30" s="1494"/>
      <c r="E30" s="1495"/>
    </row>
    <row r="31" spans="1:5" ht="13" x14ac:dyDescent="0.25">
      <c r="A31" s="1491" t="s">
        <v>2527</v>
      </c>
      <c r="B31" s="1492" t="s">
        <v>2528</v>
      </c>
      <c r="C31" s="1493"/>
      <c r="D31" s="1494"/>
      <c r="E31" s="1495"/>
    </row>
    <row r="32" spans="1:5" ht="13" x14ac:dyDescent="0.25">
      <c r="A32" s="1497"/>
      <c r="B32" s="1498"/>
      <c r="C32" s="1493"/>
      <c r="D32" s="1494"/>
      <c r="E32" s="1495"/>
    </row>
    <row r="33" spans="1:5" ht="26" x14ac:dyDescent="0.25">
      <c r="A33" s="1497"/>
      <c r="B33" s="1498" t="s">
        <v>2529</v>
      </c>
      <c r="C33" s="1493"/>
      <c r="D33" s="1494"/>
      <c r="E33" s="1495"/>
    </row>
    <row r="34" spans="1:5" ht="13" x14ac:dyDescent="0.25">
      <c r="A34" s="1497"/>
      <c r="B34" s="1498"/>
      <c r="C34" s="1493"/>
      <c r="D34" s="1494"/>
      <c r="E34" s="1495"/>
    </row>
    <row r="35" spans="1:5" x14ac:dyDescent="0.25">
      <c r="A35" s="1502" t="s">
        <v>2530</v>
      </c>
      <c r="B35" s="1503" t="s">
        <v>2531</v>
      </c>
      <c r="C35" s="1504" t="s">
        <v>12</v>
      </c>
      <c r="D35" s="1505">
        <v>1</v>
      </c>
      <c r="E35" s="1506"/>
    </row>
    <row r="36" spans="1:5" ht="13" x14ac:dyDescent="0.25">
      <c r="A36" s="1497"/>
      <c r="B36" s="1498"/>
      <c r="C36" s="1493"/>
      <c r="D36" s="1494"/>
      <c r="E36" s="1506"/>
    </row>
    <row r="37" spans="1:5" x14ac:dyDescent="0.25">
      <c r="A37" s="1502" t="s">
        <v>2532</v>
      </c>
      <c r="B37" s="1503" t="s">
        <v>2533</v>
      </c>
      <c r="C37" s="1504" t="s">
        <v>12</v>
      </c>
      <c r="D37" s="1505">
        <v>1</v>
      </c>
      <c r="E37" s="1506"/>
    </row>
    <row r="38" spans="1:5" ht="13" x14ac:dyDescent="0.25">
      <c r="A38" s="1497"/>
      <c r="B38" s="1498"/>
      <c r="C38" s="1493"/>
      <c r="D38" s="1494"/>
      <c r="E38" s="1506"/>
    </row>
    <row r="39" spans="1:5" x14ac:dyDescent="0.25">
      <c r="A39" s="1502" t="s">
        <v>2534</v>
      </c>
      <c r="B39" s="1503" t="s">
        <v>2535</v>
      </c>
      <c r="C39" s="1504" t="s">
        <v>12</v>
      </c>
      <c r="D39" s="1505">
        <v>1</v>
      </c>
      <c r="E39" s="1506"/>
    </row>
    <row r="40" spans="1:5" ht="13" x14ac:dyDescent="0.25">
      <c r="A40" s="1497"/>
      <c r="B40" s="1498"/>
      <c r="C40" s="1493"/>
      <c r="D40" s="1494"/>
      <c r="E40" s="1495"/>
    </row>
    <row r="41" spans="1:5" ht="13" x14ac:dyDescent="0.25">
      <c r="A41" s="1512" t="s">
        <v>2536</v>
      </c>
      <c r="B41" s="1513" t="s">
        <v>2537</v>
      </c>
      <c r="C41" s="1514"/>
      <c r="D41" s="1515"/>
      <c r="E41" s="1516"/>
    </row>
    <row r="42" spans="1:5" ht="13" x14ac:dyDescent="0.25">
      <c r="A42" s="1497"/>
      <c r="B42" s="1498"/>
      <c r="C42" s="1493"/>
      <c r="D42" s="1494"/>
      <c r="E42" s="1495"/>
    </row>
    <row r="43" spans="1:5" ht="65" x14ac:dyDescent="0.25">
      <c r="A43" s="1497"/>
      <c r="B43" s="1517" t="s">
        <v>2538</v>
      </c>
      <c r="C43" s="1493"/>
      <c r="D43" s="1494"/>
      <c r="E43" s="1495"/>
    </row>
    <row r="44" spans="1:5" ht="13" x14ac:dyDescent="0.25">
      <c r="A44" s="1497"/>
      <c r="B44" s="1498"/>
      <c r="C44" s="1493"/>
      <c r="D44" s="1494"/>
      <c r="E44" s="1495"/>
    </row>
    <row r="45" spans="1:5" x14ac:dyDescent="0.25">
      <c r="A45" s="1502" t="s">
        <v>2539</v>
      </c>
      <c r="B45" s="1503" t="s">
        <v>2540</v>
      </c>
      <c r="C45" s="1504" t="s">
        <v>2354</v>
      </c>
      <c r="D45" s="1518">
        <v>0.2</v>
      </c>
      <c r="E45" s="1506"/>
    </row>
    <row r="46" spans="1:5" ht="13" x14ac:dyDescent="0.25">
      <c r="A46" s="1497"/>
      <c r="B46" s="1498"/>
      <c r="C46" s="1493"/>
      <c r="D46" s="1494"/>
      <c r="E46" s="1519"/>
    </row>
    <row r="47" spans="1:5" x14ac:dyDescent="0.25">
      <c r="A47" s="1502" t="s">
        <v>2541</v>
      </c>
      <c r="B47" s="1503" t="s">
        <v>2542</v>
      </c>
      <c r="C47" s="1504" t="s">
        <v>12</v>
      </c>
      <c r="D47" s="1505">
        <v>20</v>
      </c>
      <c r="E47" s="1506"/>
    </row>
    <row r="48" spans="1:5" x14ac:dyDescent="0.25">
      <c r="A48" s="1502"/>
      <c r="B48" s="1503"/>
      <c r="C48" s="1504"/>
      <c r="D48" s="1505"/>
      <c r="E48" s="1495"/>
    </row>
    <row r="49" spans="1:5" ht="13.5" thickBot="1" x14ac:dyDescent="0.35">
      <c r="A49" s="1520" t="s">
        <v>2543</v>
      </c>
      <c r="B49" s="1521"/>
      <c r="C49" s="1522"/>
      <c r="D49" s="1523"/>
      <c r="E49" s="1524"/>
    </row>
    <row r="50" spans="1:5" x14ac:dyDescent="0.25">
      <c r="A50" s="1525" t="s">
        <v>2544</v>
      </c>
      <c r="B50" s="1503" t="s">
        <v>2545</v>
      </c>
      <c r="C50" s="1504" t="s">
        <v>12</v>
      </c>
      <c r="D50" s="1505">
        <v>30</v>
      </c>
      <c r="E50" s="1506"/>
    </row>
    <row r="51" spans="1:5" ht="13" x14ac:dyDescent="0.25">
      <c r="A51" s="1491"/>
      <c r="B51" s="1492"/>
      <c r="C51" s="1504"/>
      <c r="D51" s="1505"/>
      <c r="E51" s="1519"/>
    </row>
    <row r="52" spans="1:5" x14ac:dyDescent="0.25">
      <c r="A52" s="1502" t="s">
        <v>2546</v>
      </c>
      <c r="B52" s="1503" t="s">
        <v>2547</v>
      </c>
      <c r="C52" s="1504" t="s">
        <v>12</v>
      </c>
      <c r="D52" s="1505">
        <v>10</v>
      </c>
      <c r="E52" s="1506"/>
    </row>
    <row r="53" spans="1:5" ht="13" x14ac:dyDescent="0.25">
      <c r="A53" s="1491"/>
      <c r="B53" s="1492"/>
      <c r="C53" s="1504"/>
      <c r="D53" s="1505"/>
      <c r="E53" s="1506"/>
    </row>
    <row r="54" spans="1:5" x14ac:dyDescent="0.25">
      <c r="A54" s="1525" t="s">
        <v>2548</v>
      </c>
      <c r="B54" s="1503" t="s">
        <v>2549</v>
      </c>
      <c r="C54" s="1504" t="s">
        <v>12</v>
      </c>
      <c r="D54" s="1505">
        <v>15</v>
      </c>
      <c r="E54" s="1506"/>
    </row>
    <row r="55" spans="1:5" ht="13" x14ac:dyDescent="0.25">
      <c r="A55" s="1491"/>
      <c r="B55" s="1492"/>
      <c r="C55" s="1504"/>
      <c r="D55" s="1505"/>
      <c r="E55" s="1495"/>
    </row>
    <row r="56" spans="1:5" ht="13" x14ac:dyDescent="0.25">
      <c r="A56" s="1491" t="s">
        <v>2550</v>
      </c>
      <c r="B56" s="1499" t="s">
        <v>13</v>
      </c>
      <c r="C56" s="1493"/>
      <c r="D56" s="1526"/>
      <c r="E56" s="1527"/>
    </row>
    <row r="57" spans="1:5" ht="13" x14ac:dyDescent="0.25">
      <c r="A57" s="1497"/>
      <c r="B57" s="1498"/>
      <c r="C57" s="1493"/>
      <c r="D57" s="1494"/>
      <c r="E57" s="1495"/>
    </row>
    <row r="58" spans="1:5" ht="39" x14ac:dyDescent="0.25">
      <c r="A58" s="1497"/>
      <c r="B58" s="1517" t="s">
        <v>2551</v>
      </c>
      <c r="C58" s="1493"/>
      <c r="D58" s="1526"/>
      <c r="E58" s="1527"/>
    </row>
    <row r="59" spans="1:5" ht="13" x14ac:dyDescent="0.25">
      <c r="A59" s="1497"/>
      <c r="B59" s="1498"/>
      <c r="C59" s="1493"/>
      <c r="D59" s="1494"/>
      <c r="E59" s="1495"/>
    </row>
    <row r="60" spans="1:5" ht="13" x14ac:dyDescent="0.25">
      <c r="A60" s="1500"/>
      <c r="B60" s="1499" t="s">
        <v>2552</v>
      </c>
      <c r="C60" s="1493"/>
      <c r="D60" s="1526"/>
      <c r="E60" s="1527"/>
    </row>
    <row r="61" spans="1:5" ht="13" x14ac:dyDescent="0.25">
      <c r="A61" s="1491"/>
      <c r="B61" s="1492"/>
      <c r="C61" s="1504"/>
      <c r="D61" s="1505"/>
      <c r="E61" s="1495"/>
    </row>
    <row r="62" spans="1:5" x14ac:dyDescent="0.25">
      <c r="A62" s="1500"/>
      <c r="B62" s="1528" t="s">
        <v>2553</v>
      </c>
      <c r="C62" s="1493"/>
      <c r="D62" s="1526"/>
      <c r="E62" s="1527"/>
    </row>
    <row r="63" spans="1:5" ht="13" x14ac:dyDescent="0.25">
      <c r="A63" s="1491"/>
      <c r="B63" s="1492"/>
      <c r="C63" s="1504"/>
      <c r="D63" s="1505"/>
      <c r="E63" s="1495"/>
    </row>
    <row r="64" spans="1:5" ht="14.5" x14ac:dyDescent="0.25">
      <c r="A64" s="1525" t="s">
        <v>2554</v>
      </c>
      <c r="B64" s="1529" t="s">
        <v>2555</v>
      </c>
      <c r="C64" s="1504" t="s">
        <v>14</v>
      </c>
      <c r="D64" s="1530">
        <v>60</v>
      </c>
      <c r="E64" s="1527"/>
    </row>
    <row r="65" spans="1:5" ht="13" x14ac:dyDescent="0.25">
      <c r="A65" s="1491"/>
      <c r="B65" s="1492"/>
      <c r="C65" s="1504"/>
      <c r="D65" s="1505"/>
      <c r="E65" s="1495"/>
    </row>
    <row r="66" spans="1:5" ht="14.5" x14ac:dyDescent="0.25">
      <c r="A66" s="1525" t="s">
        <v>2556</v>
      </c>
      <c r="B66" s="1529" t="s">
        <v>2557</v>
      </c>
      <c r="C66" s="1504" t="s">
        <v>14</v>
      </c>
      <c r="D66" s="1530">
        <v>170</v>
      </c>
      <c r="E66" s="1527"/>
    </row>
    <row r="67" spans="1:5" ht="13" x14ac:dyDescent="0.25">
      <c r="A67" s="1491"/>
      <c r="B67" s="1492"/>
      <c r="C67" s="1504"/>
      <c r="D67" s="1505"/>
      <c r="E67" s="1495"/>
    </row>
    <row r="68" spans="1:5" ht="14.5" x14ac:dyDescent="0.25">
      <c r="A68" s="1525" t="s">
        <v>2558</v>
      </c>
      <c r="B68" s="1529" t="s">
        <v>2559</v>
      </c>
      <c r="C68" s="1504" t="s">
        <v>14</v>
      </c>
      <c r="D68" s="1530">
        <v>221</v>
      </c>
      <c r="E68" s="1527"/>
    </row>
    <row r="69" spans="1:5" ht="13" x14ac:dyDescent="0.25">
      <c r="A69" s="1491"/>
      <c r="B69" s="1492"/>
      <c r="C69" s="1504"/>
      <c r="D69" s="1505"/>
      <c r="E69" s="1495"/>
    </row>
    <row r="70" spans="1:5" ht="14.5" x14ac:dyDescent="0.25">
      <c r="A70" s="1525" t="s">
        <v>2560</v>
      </c>
      <c r="B70" s="1529" t="s">
        <v>2561</v>
      </c>
      <c r="C70" s="1504" t="s">
        <v>14</v>
      </c>
      <c r="D70" s="1530">
        <v>20</v>
      </c>
      <c r="E70" s="1527"/>
    </row>
    <row r="71" spans="1:5" ht="13" x14ac:dyDescent="0.25">
      <c r="A71" s="1491"/>
      <c r="B71" s="1492"/>
      <c r="C71" s="1504"/>
      <c r="D71" s="1505"/>
      <c r="E71" s="1495"/>
    </row>
    <row r="72" spans="1:5" ht="14.5" x14ac:dyDescent="0.25">
      <c r="A72" s="1525" t="s">
        <v>2562</v>
      </c>
      <c r="B72" s="1529" t="s">
        <v>2563</v>
      </c>
      <c r="C72" s="1504" t="s">
        <v>14</v>
      </c>
      <c r="D72" s="1530">
        <v>120</v>
      </c>
      <c r="E72" s="1527"/>
    </row>
    <row r="73" spans="1:5" ht="13" x14ac:dyDescent="0.25">
      <c r="A73" s="1491"/>
      <c r="B73" s="1492"/>
      <c r="C73" s="1504"/>
      <c r="D73" s="1505"/>
      <c r="E73" s="1495"/>
    </row>
    <row r="74" spans="1:5" ht="14.5" x14ac:dyDescent="0.25">
      <c r="A74" s="1525" t="s">
        <v>2564</v>
      </c>
      <c r="B74" s="1529" t="s">
        <v>2561</v>
      </c>
      <c r="C74" s="1504" t="s">
        <v>14</v>
      </c>
      <c r="D74" s="1530">
        <v>10</v>
      </c>
      <c r="E74" s="1527"/>
    </row>
    <row r="75" spans="1:5" ht="13" x14ac:dyDescent="0.25">
      <c r="A75" s="1491"/>
      <c r="B75" s="1492"/>
      <c r="C75" s="1504"/>
      <c r="D75" s="1505"/>
      <c r="E75" s="1495"/>
    </row>
    <row r="76" spans="1:5" ht="13" x14ac:dyDescent="0.25">
      <c r="A76" s="1500"/>
      <c r="B76" s="1531" t="s">
        <v>2565</v>
      </c>
      <c r="C76" s="1493"/>
      <c r="D76" s="1526"/>
      <c r="E76" s="1527"/>
    </row>
    <row r="77" spans="1:5" ht="13" x14ac:dyDescent="0.25">
      <c r="A77" s="1491"/>
      <c r="B77" s="1492"/>
      <c r="C77" s="1504"/>
      <c r="D77" s="1505"/>
      <c r="E77" s="1495"/>
    </row>
    <row r="78" spans="1:5" x14ac:dyDescent="0.25">
      <c r="A78" s="1500"/>
      <c r="B78" s="1532" t="s">
        <v>2566</v>
      </c>
      <c r="C78" s="1493"/>
      <c r="D78" s="1526"/>
      <c r="E78" s="1527"/>
    </row>
    <row r="79" spans="1:5" ht="13" x14ac:dyDescent="0.25">
      <c r="A79" s="1491"/>
      <c r="B79" s="1492"/>
      <c r="C79" s="1504"/>
      <c r="D79" s="1505"/>
      <c r="E79" s="1495"/>
    </row>
    <row r="80" spans="1:5" ht="14.5" x14ac:dyDescent="0.25">
      <c r="A80" s="1525" t="s">
        <v>2567</v>
      </c>
      <c r="B80" s="1529" t="s">
        <v>2555</v>
      </c>
      <c r="C80" s="1504" t="s">
        <v>14</v>
      </c>
      <c r="D80" s="1530">
        <v>80</v>
      </c>
      <c r="E80" s="1527"/>
    </row>
    <row r="81" spans="1:5" ht="13" x14ac:dyDescent="0.25">
      <c r="A81" s="1491"/>
      <c r="B81" s="1492"/>
      <c r="C81" s="1504"/>
      <c r="D81" s="1505"/>
      <c r="E81" s="1495"/>
    </row>
    <row r="82" spans="1:5" ht="14.5" x14ac:dyDescent="0.25">
      <c r="A82" s="1525" t="s">
        <v>2568</v>
      </c>
      <c r="B82" s="1529" t="s">
        <v>2557</v>
      </c>
      <c r="C82" s="1504" t="s">
        <v>14</v>
      </c>
      <c r="D82" s="1530">
        <v>340</v>
      </c>
      <c r="E82" s="1527"/>
    </row>
    <row r="83" spans="1:5" ht="13" x14ac:dyDescent="0.25">
      <c r="A83" s="1491"/>
      <c r="B83" s="1492"/>
      <c r="C83" s="1504"/>
      <c r="D83" s="1505"/>
      <c r="E83" s="1495"/>
    </row>
    <row r="84" spans="1:5" ht="14.5" x14ac:dyDescent="0.25">
      <c r="A84" s="1533" t="s">
        <v>2569</v>
      </c>
      <c r="B84" s="1534" t="s">
        <v>2559</v>
      </c>
      <c r="C84" s="1535" t="s">
        <v>14</v>
      </c>
      <c r="D84" s="1536">
        <v>320</v>
      </c>
      <c r="E84" s="1537"/>
    </row>
    <row r="85" spans="1:5" ht="13" x14ac:dyDescent="0.25">
      <c r="A85" s="1491"/>
      <c r="B85" s="1492"/>
      <c r="C85" s="1504"/>
      <c r="D85" s="1505"/>
      <c r="E85" s="1495"/>
    </row>
    <row r="86" spans="1:5" ht="14.5" x14ac:dyDescent="0.25">
      <c r="A86" s="1525" t="s">
        <v>2570</v>
      </c>
      <c r="B86" s="1529" t="s">
        <v>2561</v>
      </c>
      <c r="C86" s="1504" t="s">
        <v>14</v>
      </c>
      <c r="D86" s="1530">
        <v>640</v>
      </c>
      <c r="E86" s="1527"/>
    </row>
    <row r="87" spans="1:5" ht="13" x14ac:dyDescent="0.25">
      <c r="A87" s="1491"/>
      <c r="B87" s="1492"/>
      <c r="C87" s="1504"/>
      <c r="D87" s="1505"/>
      <c r="E87" s="1495"/>
    </row>
    <row r="88" spans="1:5" ht="14.5" x14ac:dyDescent="0.25">
      <c r="A88" s="1525" t="s">
        <v>2571</v>
      </c>
      <c r="B88" s="1529" t="s">
        <v>2572</v>
      </c>
      <c r="C88" s="1504" t="s">
        <v>14</v>
      </c>
      <c r="D88" s="1530">
        <v>165</v>
      </c>
      <c r="E88" s="1527"/>
    </row>
    <row r="89" spans="1:5" ht="13" x14ac:dyDescent="0.25">
      <c r="A89" s="1491"/>
      <c r="B89" s="1492"/>
      <c r="C89" s="1504"/>
      <c r="D89" s="1505"/>
      <c r="E89" s="1495"/>
    </row>
    <row r="90" spans="1:5" ht="14.5" x14ac:dyDescent="0.25">
      <c r="A90" s="1525" t="s">
        <v>2573</v>
      </c>
      <c r="B90" s="1529" t="s">
        <v>2561</v>
      </c>
      <c r="C90" s="1504" t="s">
        <v>14</v>
      </c>
      <c r="D90" s="1530">
        <v>160</v>
      </c>
      <c r="E90" s="1527"/>
    </row>
    <row r="91" spans="1:5" ht="13" x14ac:dyDescent="0.25">
      <c r="A91" s="1491"/>
      <c r="B91" s="1492"/>
      <c r="C91" s="1504"/>
      <c r="D91" s="1505"/>
      <c r="E91" s="1495"/>
    </row>
    <row r="92" spans="1:5" ht="13" x14ac:dyDescent="0.25">
      <c r="A92" s="1500"/>
      <c r="B92" s="1531" t="s">
        <v>2574</v>
      </c>
      <c r="C92" s="1493"/>
      <c r="D92" s="1526"/>
      <c r="E92" s="1527"/>
    </row>
    <row r="93" spans="1:5" ht="13" x14ac:dyDescent="0.25">
      <c r="A93" s="1491"/>
      <c r="B93" s="1492"/>
      <c r="C93" s="1504"/>
      <c r="D93" s="1505"/>
      <c r="E93" s="1495"/>
    </row>
    <row r="94" spans="1:5" x14ac:dyDescent="0.25">
      <c r="A94" s="1500"/>
      <c r="B94" s="1532" t="s">
        <v>2575</v>
      </c>
      <c r="C94" s="1493"/>
      <c r="D94" s="1526"/>
      <c r="E94" s="1527"/>
    </row>
    <row r="95" spans="1:5" ht="13" x14ac:dyDescent="0.25">
      <c r="A95" s="1491"/>
      <c r="B95" s="1492"/>
      <c r="C95" s="1504"/>
      <c r="D95" s="1505"/>
      <c r="E95" s="1495"/>
    </row>
    <row r="96" spans="1:5" ht="14.5" x14ac:dyDescent="0.25">
      <c r="A96" s="1525" t="s">
        <v>2576</v>
      </c>
      <c r="B96" s="1529" t="s">
        <v>2577</v>
      </c>
      <c r="C96" s="1504" t="s">
        <v>15</v>
      </c>
      <c r="D96" s="1530">
        <v>320</v>
      </c>
      <c r="E96" s="1527"/>
    </row>
    <row r="97" spans="1:5" ht="13" x14ac:dyDescent="0.25">
      <c r="A97" s="1491"/>
      <c r="B97" s="1492"/>
      <c r="C97" s="1504"/>
      <c r="D97" s="1505"/>
      <c r="E97" s="1495"/>
    </row>
    <row r="98" spans="1:5" ht="14.5" x14ac:dyDescent="0.25">
      <c r="A98" s="1525" t="s">
        <v>2578</v>
      </c>
      <c r="B98" s="1529" t="s">
        <v>2579</v>
      </c>
      <c r="C98" s="1504" t="s">
        <v>15</v>
      </c>
      <c r="D98" s="1530">
        <v>80</v>
      </c>
      <c r="E98" s="1527"/>
    </row>
    <row r="99" spans="1:5" ht="13" x14ac:dyDescent="0.25">
      <c r="A99" s="1491"/>
      <c r="B99" s="1492"/>
      <c r="C99" s="1504"/>
      <c r="D99" s="1505"/>
      <c r="E99" s="1495"/>
    </row>
    <row r="100" spans="1:5" x14ac:dyDescent="0.25">
      <c r="A100" s="1500"/>
      <c r="B100" s="1532" t="s">
        <v>2580</v>
      </c>
      <c r="C100" s="1493"/>
      <c r="D100" s="1526"/>
      <c r="E100" s="1527"/>
    </row>
    <row r="101" spans="1:5" ht="13" x14ac:dyDescent="0.25">
      <c r="A101" s="1491"/>
      <c r="B101" s="1492"/>
      <c r="C101" s="1504"/>
      <c r="D101" s="1505"/>
      <c r="E101" s="1495"/>
    </row>
    <row r="102" spans="1:5" ht="14.5" x14ac:dyDescent="0.25">
      <c r="A102" s="1525" t="s">
        <v>2581</v>
      </c>
      <c r="B102" s="1529" t="s">
        <v>2582</v>
      </c>
      <c r="C102" s="1504" t="s">
        <v>14</v>
      </c>
      <c r="D102" s="1530">
        <v>600</v>
      </c>
      <c r="E102" s="1527"/>
    </row>
    <row r="103" spans="1:5" ht="13" x14ac:dyDescent="0.25">
      <c r="A103" s="1491"/>
      <c r="B103" s="1492"/>
      <c r="C103" s="1504"/>
      <c r="D103" s="1505"/>
      <c r="E103" s="1495"/>
    </row>
    <row r="104" spans="1:5" ht="14.5" x14ac:dyDescent="0.25">
      <c r="A104" s="1525" t="s">
        <v>2583</v>
      </c>
      <c r="B104" s="1529" t="s">
        <v>2584</v>
      </c>
      <c r="C104" s="1504" t="s">
        <v>14</v>
      </c>
      <c r="D104" s="1530">
        <v>100</v>
      </c>
      <c r="E104" s="1527"/>
    </row>
    <row r="105" spans="1:5" ht="13" x14ac:dyDescent="0.25">
      <c r="A105" s="1491"/>
      <c r="B105" s="1492"/>
      <c r="C105" s="1504"/>
      <c r="D105" s="1505"/>
      <c r="E105" s="1495"/>
    </row>
    <row r="106" spans="1:5" ht="13.5" thickBot="1" x14ac:dyDescent="0.35">
      <c r="A106" s="1520" t="s">
        <v>2543</v>
      </c>
      <c r="B106" s="1538"/>
      <c r="C106" s="1522"/>
      <c r="D106" s="1523"/>
      <c r="E106" s="1524"/>
    </row>
    <row r="107" spans="1:5" x14ac:dyDescent="0.25">
      <c r="A107" s="1539"/>
      <c r="B107" s="1528" t="s">
        <v>2585</v>
      </c>
      <c r="C107" s="1540"/>
      <c r="D107" s="1541"/>
      <c r="E107" s="1542"/>
    </row>
    <row r="108" spans="1:5" x14ac:dyDescent="0.25">
      <c r="A108" s="1539"/>
      <c r="B108" s="1511" t="s">
        <v>2586</v>
      </c>
      <c r="C108" s="1540"/>
      <c r="D108" s="1541"/>
      <c r="E108" s="1542"/>
    </row>
    <row r="109" spans="1:5" ht="13" x14ac:dyDescent="0.25">
      <c r="A109" s="1491"/>
      <c r="B109" s="1492"/>
      <c r="C109" s="1504"/>
      <c r="D109" s="1505"/>
      <c r="E109" s="1495"/>
    </row>
    <row r="110" spans="1:5" ht="14.5" x14ac:dyDescent="0.25">
      <c r="A110" s="1525" t="s">
        <v>2587</v>
      </c>
      <c r="B110" s="1529" t="s">
        <v>2588</v>
      </c>
      <c r="C110" s="1504" t="s">
        <v>14</v>
      </c>
      <c r="D110" s="1530">
        <v>10</v>
      </c>
      <c r="E110" s="1527"/>
    </row>
    <row r="111" spans="1:5" ht="13" x14ac:dyDescent="0.25">
      <c r="A111" s="1491"/>
      <c r="B111" s="1492"/>
      <c r="C111" s="1504"/>
      <c r="D111" s="1505"/>
      <c r="E111" s="1495"/>
    </row>
    <row r="112" spans="1:5" ht="14.5" x14ac:dyDescent="0.25">
      <c r="A112" s="1525" t="s">
        <v>2589</v>
      </c>
      <c r="B112" s="1529" t="s">
        <v>2590</v>
      </c>
      <c r="C112" s="1504" t="s">
        <v>14</v>
      </c>
      <c r="D112" s="1530">
        <v>500</v>
      </c>
      <c r="E112" s="1527"/>
    </row>
    <row r="113" spans="1:5" ht="13" x14ac:dyDescent="0.25">
      <c r="A113" s="1491"/>
      <c r="B113" s="1492"/>
      <c r="C113" s="1504"/>
      <c r="D113" s="1505"/>
      <c r="E113" s="1495"/>
    </row>
    <row r="114" spans="1:5" ht="25" x14ac:dyDescent="0.25">
      <c r="A114" s="1543" t="s">
        <v>2591</v>
      </c>
      <c r="B114" s="1511" t="s">
        <v>2592</v>
      </c>
      <c r="C114" s="1493" t="s">
        <v>14</v>
      </c>
      <c r="D114" s="1526">
        <v>200</v>
      </c>
      <c r="E114" s="1527"/>
    </row>
    <row r="115" spans="1:5" ht="13" x14ac:dyDescent="0.25">
      <c r="A115" s="1491"/>
      <c r="B115" s="1492"/>
      <c r="C115" s="1504"/>
      <c r="D115" s="1505"/>
      <c r="E115" s="1495"/>
    </row>
    <row r="116" spans="1:5" ht="13" x14ac:dyDescent="0.25">
      <c r="A116" s="1491" t="s">
        <v>2593</v>
      </c>
      <c r="B116" s="1499" t="s">
        <v>16</v>
      </c>
      <c r="C116" s="1504"/>
      <c r="D116" s="1530"/>
      <c r="E116" s="1527"/>
    </row>
    <row r="117" spans="1:5" ht="13" x14ac:dyDescent="0.25">
      <c r="A117" s="1491"/>
      <c r="B117" s="1492"/>
      <c r="C117" s="1504"/>
      <c r="D117" s="1505"/>
      <c r="E117" s="1495"/>
    </row>
    <row r="118" spans="1:5" ht="13" x14ac:dyDescent="0.25">
      <c r="A118" s="1502"/>
      <c r="B118" s="1499" t="s">
        <v>17</v>
      </c>
      <c r="C118" s="1504"/>
      <c r="D118" s="1530"/>
      <c r="E118" s="1527"/>
    </row>
    <row r="119" spans="1:5" ht="13" x14ac:dyDescent="0.25">
      <c r="A119" s="1491"/>
      <c r="B119" s="1492"/>
      <c r="C119" s="1504"/>
      <c r="D119" s="1505"/>
      <c r="E119" s="1495"/>
    </row>
    <row r="120" spans="1:5" ht="13" x14ac:dyDescent="0.25">
      <c r="A120" s="1502"/>
      <c r="B120" s="1544" t="s">
        <v>2594</v>
      </c>
      <c r="C120" s="1504"/>
      <c r="D120" s="1530"/>
      <c r="E120" s="1527"/>
    </row>
    <row r="121" spans="1:5" ht="13" x14ac:dyDescent="0.25">
      <c r="A121" s="1491"/>
      <c r="B121" s="1492"/>
      <c r="C121" s="1504"/>
      <c r="D121" s="1505"/>
      <c r="E121" s="1495"/>
    </row>
    <row r="122" spans="1:5" ht="14.5" x14ac:dyDescent="0.25">
      <c r="A122" s="1502" t="s">
        <v>2595</v>
      </c>
      <c r="B122" s="1529" t="s">
        <v>2596</v>
      </c>
      <c r="C122" s="1504" t="s">
        <v>14</v>
      </c>
      <c r="D122" s="1505">
        <v>112</v>
      </c>
      <c r="E122" s="1527"/>
    </row>
    <row r="123" spans="1:5" ht="13" x14ac:dyDescent="0.25">
      <c r="A123" s="1491"/>
      <c r="B123" s="1492"/>
      <c r="C123" s="1504"/>
      <c r="D123" s="1505"/>
      <c r="E123" s="1495"/>
    </row>
    <row r="124" spans="1:5" ht="14.5" x14ac:dyDescent="0.25">
      <c r="A124" s="1502" t="s">
        <v>2597</v>
      </c>
      <c r="B124" s="1529" t="s">
        <v>2598</v>
      </c>
      <c r="C124" s="1504" t="s">
        <v>14</v>
      </c>
      <c r="D124" s="1505">
        <v>165</v>
      </c>
      <c r="E124" s="1527"/>
    </row>
    <row r="125" spans="1:5" ht="13" x14ac:dyDescent="0.25">
      <c r="A125" s="1491"/>
      <c r="B125" s="1492"/>
      <c r="C125" s="1504"/>
      <c r="D125" s="1505"/>
      <c r="E125" s="1495"/>
    </row>
    <row r="126" spans="1:5" ht="13" x14ac:dyDescent="0.25">
      <c r="A126" s="1502"/>
      <c r="B126" s="1499" t="s">
        <v>18</v>
      </c>
      <c r="C126" s="1504"/>
      <c r="D126" s="1530"/>
      <c r="E126" s="1527"/>
    </row>
    <row r="127" spans="1:5" ht="13" x14ac:dyDescent="0.25">
      <c r="A127" s="1491"/>
      <c r="B127" s="1492"/>
      <c r="C127" s="1504"/>
      <c r="D127" s="1505"/>
      <c r="E127" s="1495"/>
    </row>
    <row r="128" spans="1:5" ht="13" x14ac:dyDescent="0.25">
      <c r="A128" s="1502"/>
      <c r="B128" s="1544" t="s">
        <v>2599</v>
      </c>
      <c r="C128" s="1504"/>
      <c r="D128" s="1530"/>
      <c r="E128" s="1527"/>
    </row>
    <row r="129" spans="1:5" ht="13" x14ac:dyDescent="0.25">
      <c r="A129" s="1491"/>
      <c r="B129" s="1492"/>
      <c r="C129" s="1504"/>
      <c r="D129" s="1505"/>
      <c r="E129" s="1495"/>
    </row>
    <row r="130" spans="1:5" ht="13" x14ac:dyDescent="0.25">
      <c r="A130" s="1502"/>
      <c r="B130" s="1545" t="s">
        <v>2600</v>
      </c>
      <c r="C130" s="1504"/>
      <c r="D130" s="1530"/>
      <c r="E130" s="1527"/>
    </row>
    <row r="131" spans="1:5" ht="13" x14ac:dyDescent="0.25">
      <c r="A131" s="1491"/>
      <c r="B131" s="1492"/>
      <c r="C131" s="1504"/>
      <c r="D131" s="1505"/>
      <c r="E131" s="1495"/>
    </row>
    <row r="132" spans="1:5" ht="14.5" x14ac:dyDescent="0.25">
      <c r="A132" s="1502" t="s">
        <v>2601</v>
      </c>
      <c r="B132" s="1503" t="s">
        <v>2602</v>
      </c>
      <c r="C132" s="1504" t="s">
        <v>15</v>
      </c>
      <c r="D132" s="1505">
        <v>12</v>
      </c>
      <c r="E132" s="1495"/>
    </row>
    <row r="133" spans="1:5" ht="13" x14ac:dyDescent="0.25">
      <c r="A133" s="1491"/>
      <c r="B133" s="1492"/>
      <c r="C133" s="1504"/>
      <c r="D133" s="1505"/>
      <c r="E133" s="1495"/>
    </row>
    <row r="134" spans="1:5" ht="13" x14ac:dyDescent="0.25">
      <c r="A134" s="1491"/>
      <c r="B134" s="1545" t="s">
        <v>2603</v>
      </c>
      <c r="C134" s="1504"/>
      <c r="D134" s="1505"/>
      <c r="E134" s="1495"/>
    </row>
    <row r="135" spans="1:5" ht="13" x14ac:dyDescent="0.25">
      <c r="A135" s="1491"/>
      <c r="B135" s="1492"/>
      <c r="C135" s="1504"/>
      <c r="D135" s="1505"/>
      <c r="E135" s="1495"/>
    </row>
    <row r="136" spans="1:5" ht="14.5" x14ac:dyDescent="0.25">
      <c r="A136" s="1500" t="s">
        <v>2604</v>
      </c>
      <c r="B136" s="1501" t="s">
        <v>2605</v>
      </c>
      <c r="C136" s="1504" t="s">
        <v>15</v>
      </c>
      <c r="D136" s="1494">
        <v>50</v>
      </c>
      <c r="E136" s="1495"/>
    </row>
    <row r="137" spans="1:5" ht="13" x14ac:dyDescent="0.25">
      <c r="A137" s="1491"/>
      <c r="B137" s="1492"/>
      <c r="C137" s="1504"/>
      <c r="D137" s="1505"/>
      <c r="E137" s="1495"/>
    </row>
    <row r="138" spans="1:5" ht="25" x14ac:dyDescent="0.25">
      <c r="A138" s="1500" t="s">
        <v>2606</v>
      </c>
      <c r="B138" s="1501" t="s">
        <v>2607</v>
      </c>
      <c r="C138" s="1504" t="s">
        <v>15</v>
      </c>
      <c r="D138" s="1494">
        <v>50</v>
      </c>
      <c r="E138" s="1495"/>
    </row>
    <row r="139" spans="1:5" ht="13" x14ac:dyDescent="0.25">
      <c r="A139" s="1491"/>
      <c r="B139" s="1492"/>
      <c r="C139" s="1504"/>
      <c r="D139" s="1505"/>
      <c r="E139" s="1495"/>
    </row>
    <row r="140" spans="1:5" ht="13" x14ac:dyDescent="0.25">
      <c r="A140" s="1500"/>
      <c r="B140" s="1544" t="s">
        <v>2608</v>
      </c>
      <c r="C140" s="1546"/>
      <c r="D140" s="1547"/>
      <c r="E140" s="1542"/>
    </row>
    <row r="141" spans="1:5" ht="13" x14ac:dyDescent="0.25">
      <c r="A141" s="1491"/>
      <c r="B141" s="1492"/>
      <c r="C141" s="1504"/>
      <c r="D141" s="1505"/>
      <c r="E141" s="1495"/>
    </row>
    <row r="142" spans="1:5" ht="13" x14ac:dyDescent="0.25">
      <c r="A142" s="1500"/>
      <c r="B142" s="1545" t="s">
        <v>2609</v>
      </c>
      <c r="C142" s="1546"/>
      <c r="D142" s="1547"/>
      <c r="E142" s="1542"/>
    </row>
    <row r="143" spans="1:5" ht="13" x14ac:dyDescent="0.25">
      <c r="A143" s="1491"/>
      <c r="B143" s="1492"/>
      <c r="C143" s="1504"/>
      <c r="D143" s="1505"/>
      <c r="E143" s="1495"/>
    </row>
    <row r="144" spans="1:5" ht="25" x14ac:dyDescent="0.25">
      <c r="A144" s="1500" t="s">
        <v>2610</v>
      </c>
      <c r="B144" s="1511" t="s">
        <v>2611</v>
      </c>
      <c r="C144" s="1504" t="s">
        <v>15</v>
      </c>
      <c r="D144" s="1526">
        <v>89</v>
      </c>
      <c r="E144" s="1527"/>
    </row>
    <row r="145" spans="1:5" ht="13" x14ac:dyDescent="0.25">
      <c r="A145" s="1491"/>
      <c r="B145" s="1492"/>
      <c r="C145" s="1504"/>
      <c r="D145" s="1505"/>
      <c r="E145" s="1495"/>
    </row>
    <row r="146" spans="1:5" ht="13" x14ac:dyDescent="0.25">
      <c r="A146" s="1502"/>
      <c r="B146" s="1545" t="s">
        <v>2612</v>
      </c>
      <c r="C146" s="1504"/>
      <c r="D146" s="1530"/>
      <c r="E146" s="1527"/>
    </row>
    <row r="147" spans="1:5" ht="13" x14ac:dyDescent="0.25">
      <c r="A147" s="1491"/>
      <c r="B147" s="1492"/>
      <c r="C147" s="1504"/>
      <c r="D147" s="1505"/>
      <c r="E147" s="1495"/>
    </row>
    <row r="148" spans="1:5" ht="14.5" x14ac:dyDescent="0.25">
      <c r="A148" s="1502" t="s">
        <v>2613</v>
      </c>
      <c r="B148" s="1529" t="s">
        <v>2614</v>
      </c>
      <c r="C148" s="1504" t="s">
        <v>15</v>
      </c>
      <c r="D148" s="1530">
        <v>3</v>
      </c>
      <c r="E148" s="1527"/>
    </row>
    <row r="149" spans="1:5" ht="13" x14ac:dyDescent="0.25">
      <c r="A149" s="1491"/>
      <c r="B149" s="1492"/>
      <c r="C149" s="1504"/>
      <c r="D149" s="1505"/>
      <c r="E149" s="1495"/>
    </row>
    <row r="150" spans="1:5" ht="13" x14ac:dyDescent="0.25">
      <c r="A150" s="1502"/>
      <c r="B150" s="1545" t="s">
        <v>19</v>
      </c>
      <c r="C150" s="1504"/>
      <c r="D150" s="1530"/>
      <c r="E150" s="1548"/>
    </row>
    <row r="151" spans="1:5" ht="13" x14ac:dyDescent="0.25">
      <c r="A151" s="1491"/>
      <c r="B151" s="1492"/>
      <c r="C151" s="1504"/>
      <c r="D151" s="1505"/>
      <c r="E151" s="1495"/>
    </row>
    <row r="152" spans="1:5" ht="14.5" x14ac:dyDescent="0.25">
      <c r="A152" s="1502" t="s">
        <v>2615</v>
      </c>
      <c r="B152" s="1529" t="s">
        <v>2616</v>
      </c>
      <c r="C152" s="1504" t="s">
        <v>15</v>
      </c>
      <c r="D152" s="1530">
        <v>40</v>
      </c>
      <c r="E152" s="1548"/>
    </row>
    <row r="153" spans="1:5" ht="13" x14ac:dyDescent="0.25">
      <c r="A153" s="1491"/>
      <c r="B153" s="1492"/>
      <c r="C153" s="1504"/>
      <c r="D153" s="1505"/>
      <c r="E153" s="1495"/>
    </row>
    <row r="154" spans="1:5" ht="13" x14ac:dyDescent="0.25">
      <c r="A154" s="1502"/>
      <c r="B154" s="1545" t="s">
        <v>2617</v>
      </c>
      <c r="C154" s="1504"/>
      <c r="D154" s="1530"/>
      <c r="E154" s="1548"/>
    </row>
    <row r="155" spans="1:5" ht="13" x14ac:dyDescent="0.25">
      <c r="A155" s="1491"/>
      <c r="B155" s="1492"/>
      <c r="C155" s="1504"/>
      <c r="D155" s="1505"/>
      <c r="E155" s="1495"/>
    </row>
    <row r="156" spans="1:5" ht="14.5" x14ac:dyDescent="0.25">
      <c r="A156" s="1502" t="s">
        <v>2618</v>
      </c>
      <c r="B156" s="1529" t="s">
        <v>2619</v>
      </c>
      <c r="C156" s="1504" t="s">
        <v>15</v>
      </c>
      <c r="D156" s="1530">
        <v>33</v>
      </c>
      <c r="E156" s="1548"/>
    </row>
    <row r="157" spans="1:5" ht="13" x14ac:dyDescent="0.25">
      <c r="A157" s="1491"/>
      <c r="B157" s="1492"/>
      <c r="C157" s="1504"/>
      <c r="D157" s="1505"/>
      <c r="E157" s="1495"/>
    </row>
    <row r="158" spans="1:5" ht="13.5" thickBot="1" x14ac:dyDescent="0.35">
      <c r="A158" s="1520" t="s">
        <v>2543</v>
      </c>
      <c r="B158" s="1538"/>
      <c r="C158" s="1522"/>
      <c r="D158" s="1523"/>
      <c r="E158" s="1524"/>
    </row>
    <row r="159" spans="1:5" ht="13" x14ac:dyDescent="0.25">
      <c r="A159" s="1491" t="s">
        <v>2620</v>
      </c>
      <c r="B159" s="1499" t="s">
        <v>20</v>
      </c>
      <c r="C159" s="1504"/>
      <c r="D159" s="1530"/>
      <c r="E159" s="1548"/>
    </row>
    <row r="160" spans="1:5" ht="13" x14ac:dyDescent="0.25">
      <c r="A160" s="1491"/>
      <c r="B160" s="1492"/>
      <c r="C160" s="1504"/>
      <c r="D160" s="1505"/>
      <c r="E160" s="1495"/>
    </row>
    <row r="161" spans="1:5" ht="13" x14ac:dyDescent="0.25">
      <c r="A161" s="1502"/>
      <c r="B161" s="1544" t="s">
        <v>2621</v>
      </c>
      <c r="C161" s="1504"/>
      <c r="D161" s="1530"/>
      <c r="E161" s="1548"/>
    </row>
    <row r="162" spans="1:5" ht="13" x14ac:dyDescent="0.25">
      <c r="A162" s="1491"/>
      <c r="B162" s="1492"/>
      <c r="C162" s="1504"/>
      <c r="D162" s="1505"/>
      <c r="E162" s="1495"/>
    </row>
    <row r="163" spans="1:5" ht="13" x14ac:dyDescent="0.25">
      <c r="A163" s="1502"/>
      <c r="B163" s="1549" t="s">
        <v>2622</v>
      </c>
      <c r="C163" s="1504"/>
      <c r="D163" s="1530"/>
      <c r="E163" s="1548"/>
    </row>
    <row r="164" spans="1:5" ht="13" x14ac:dyDescent="0.25">
      <c r="A164" s="1491"/>
      <c r="B164" s="1492"/>
      <c r="C164" s="1504"/>
      <c r="D164" s="1505"/>
      <c r="E164" s="1495"/>
    </row>
    <row r="165" spans="1:5" ht="14.5" x14ac:dyDescent="0.25">
      <c r="A165" s="1502" t="s">
        <v>2623</v>
      </c>
      <c r="B165" s="1529" t="s">
        <v>2624</v>
      </c>
      <c r="C165" s="1504" t="s">
        <v>15</v>
      </c>
      <c r="D165" s="1530">
        <v>52</v>
      </c>
      <c r="E165" s="1548"/>
    </row>
    <row r="166" spans="1:5" ht="13" x14ac:dyDescent="0.25">
      <c r="A166" s="1491"/>
      <c r="B166" s="1492"/>
      <c r="C166" s="1504"/>
      <c r="D166" s="1505"/>
      <c r="E166" s="1495"/>
    </row>
    <row r="167" spans="1:5" ht="14.5" x14ac:dyDescent="0.25">
      <c r="A167" s="1502" t="s">
        <v>2625</v>
      </c>
      <c r="B167" s="1529" t="s">
        <v>2626</v>
      </c>
      <c r="C167" s="1504" t="s">
        <v>15</v>
      </c>
      <c r="D167" s="1530">
        <v>125</v>
      </c>
      <c r="E167" s="1548"/>
    </row>
    <row r="168" spans="1:5" ht="13" x14ac:dyDescent="0.25">
      <c r="A168" s="1491"/>
      <c r="B168" s="1492"/>
      <c r="C168" s="1504"/>
      <c r="D168" s="1505"/>
      <c r="E168" s="1495"/>
    </row>
    <row r="169" spans="1:5" ht="13" x14ac:dyDescent="0.25">
      <c r="A169" s="1502"/>
      <c r="B169" s="1544" t="s">
        <v>2627</v>
      </c>
      <c r="C169" s="1504"/>
      <c r="D169" s="1530"/>
      <c r="E169" s="1548"/>
    </row>
    <row r="170" spans="1:5" ht="13" x14ac:dyDescent="0.25">
      <c r="A170" s="1491"/>
      <c r="B170" s="1492"/>
      <c r="C170" s="1504"/>
      <c r="D170" s="1505"/>
      <c r="E170" s="1495"/>
    </row>
    <row r="171" spans="1:5" ht="13" x14ac:dyDescent="0.25">
      <c r="A171" s="1502"/>
      <c r="B171" s="1549" t="s">
        <v>2628</v>
      </c>
      <c r="C171" s="1504"/>
      <c r="D171" s="1530"/>
      <c r="E171" s="1548"/>
    </row>
    <row r="172" spans="1:5" ht="13" x14ac:dyDescent="0.25">
      <c r="A172" s="1491"/>
      <c r="B172" s="1492"/>
      <c r="C172" s="1504"/>
      <c r="D172" s="1505"/>
      <c r="E172" s="1495"/>
    </row>
    <row r="173" spans="1:5" ht="14.5" x14ac:dyDescent="0.25">
      <c r="A173" s="1502" t="s">
        <v>2629</v>
      </c>
      <c r="B173" s="1529" t="s">
        <v>2630</v>
      </c>
      <c r="C173" s="1504" t="s">
        <v>15</v>
      </c>
      <c r="D173" s="1530">
        <v>20</v>
      </c>
      <c r="E173" s="1548"/>
    </row>
    <row r="174" spans="1:5" ht="13" x14ac:dyDescent="0.25">
      <c r="A174" s="1491"/>
      <c r="B174" s="1492"/>
      <c r="C174" s="1504"/>
      <c r="D174" s="1505"/>
      <c r="E174" s="1495"/>
    </row>
    <row r="175" spans="1:5" ht="13" x14ac:dyDescent="0.25">
      <c r="A175" s="1502"/>
      <c r="B175" s="1549" t="s">
        <v>2631</v>
      </c>
      <c r="C175" s="1504"/>
      <c r="D175" s="1530"/>
      <c r="E175" s="1548"/>
    </row>
    <row r="176" spans="1:5" ht="13" x14ac:dyDescent="0.25">
      <c r="A176" s="1491"/>
      <c r="B176" s="1492"/>
      <c r="C176" s="1504"/>
      <c r="D176" s="1505"/>
      <c r="E176" s="1495"/>
    </row>
    <row r="177" spans="1:5" ht="14.5" x14ac:dyDescent="0.25">
      <c r="A177" s="1502" t="s">
        <v>2632</v>
      </c>
      <c r="B177" s="1529" t="s">
        <v>2633</v>
      </c>
      <c r="C177" s="1504" t="s">
        <v>15</v>
      </c>
      <c r="D177" s="1530">
        <v>30</v>
      </c>
      <c r="E177" s="1548"/>
    </row>
    <row r="178" spans="1:5" ht="13" x14ac:dyDescent="0.25">
      <c r="A178" s="1491"/>
      <c r="B178" s="1492"/>
      <c r="C178" s="1504"/>
      <c r="D178" s="1505"/>
      <c r="E178" s="1495"/>
    </row>
    <row r="179" spans="1:5" ht="13" x14ac:dyDescent="0.25">
      <c r="A179" s="1502"/>
      <c r="B179" s="1549" t="s">
        <v>2622</v>
      </c>
      <c r="C179" s="1504"/>
      <c r="D179" s="1530"/>
      <c r="E179" s="1548"/>
    </row>
    <row r="180" spans="1:5" ht="13" x14ac:dyDescent="0.25">
      <c r="A180" s="1491"/>
      <c r="B180" s="1492"/>
      <c r="C180" s="1504"/>
      <c r="D180" s="1505"/>
      <c r="E180" s="1495"/>
    </row>
    <row r="181" spans="1:5" ht="14.5" x14ac:dyDescent="0.25">
      <c r="A181" s="1502" t="s">
        <v>2634</v>
      </c>
      <c r="B181" s="1529" t="s">
        <v>2635</v>
      </c>
      <c r="C181" s="1504" t="s">
        <v>15</v>
      </c>
      <c r="D181" s="1530">
        <v>20</v>
      </c>
      <c r="E181" s="1548"/>
    </row>
    <row r="182" spans="1:5" ht="13" x14ac:dyDescent="0.25">
      <c r="A182" s="1491"/>
      <c r="B182" s="1492"/>
      <c r="C182" s="1504"/>
      <c r="D182" s="1505"/>
      <c r="E182" s="1495"/>
    </row>
    <row r="183" spans="1:5" ht="14.5" x14ac:dyDescent="0.25">
      <c r="A183" s="1502" t="s">
        <v>2636</v>
      </c>
      <c r="B183" s="1529" t="s">
        <v>2637</v>
      </c>
      <c r="C183" s="1504" t="s">
        <v>15</v>
      </c>
      <c r="D183" s="1530">
        <v>250</v>
      </c>
      <c r="E183" s="1548"/>
    </row>
    <row r="184" spans="1:5" ht="13" x14ac:dyDescent="0.25">
      <c r="A184" s="1491"/>
      <c r="B184" s="1492"/>
      <c r="C184" s="1504"/>
      <c r="D184" s="1505"/>
      <c r="E184" s="1495"/>
    </row>
    <row r="185" spans="1:5" ht="13" x14ac:dyDescent="0.25">
      <c r="A185" s="1502"/>
      <c r="B185" s="1549" t="s">
        <v>2638</v>
      </c>
      <c r="C185" s="1504"/>
      <c r="D185" s="1530"/>
      <c r="E185" s="1548"/>
    </row>
    <row r="186" spans="1:5" ht="13" x14ac:dyDescent="0.25">
      <c r="A186" s="1491"/>
      <c r="B186" s="1492"/>
      <c r="C186" s="1504"/>
      <c r="D186" s="1505"/>
      <c r="E186" s="1495"/>
    </row>
    <row r="187" spans="1:5" ht="14.5" x14ac:dyDescent="0.25">
      <c r="A187" s="1502" t="s">
        <v>2639</v>
      </c>
      <c r="B187" s="1529" t="s">
        <v>2640</v>
      </c>
      <c r="C187" s="1504" t="s">
        <v>15</v>
      </c>
      <c r="D187" s="1530">
        <v>10</v>
      </c>
      <c r="E187" s="1548"/>
    </row>
    <row r="188" spans="1:5" ht="13" x14ac:dyDescent="0.25">
      <c r="A188" s="1491"/>
      <c r="B188" s="1492"/>
      <c r="C188" s="1504"/>
      <c r="D188" s="1505"/>
      <c r="E188" s="1495"/>
    </row>
    <row r="189" spans="1:5" ht="13" x14ac:dyDescent="0.25">
      <c r="A189" s="1502"/>
      <c r="B189" s="1549" t="s">
        <v>2641</v>
      </c>
      <c r="C189" s="1504"/>
      <c r="D189" s="1530"/>
      <c r="E189" s="1548"/>
    </row>
    <row r="190" spans="1:5" ht="13" x14ac:dyDescent="0.25">
      <c r="A190" s="1491"/>
      <c r="B190" s="1492"/>
      <c r="C190" s="1504"/>
      <c r="D190" s="1505"/>
      <c r="E190" s="1495"/>
    </row>
    <row r="191" spans="1:5" ht="25" x14ac:dyDescent="0.25">
      <c r="A191" s="1500" t="s">
        <v>2642</v>
      </c>
      <c r="B191" s="1511" t="s">
        <v>2643</v>
      </c>
      <c r="C191" s="1493" t="s">
        <v>21</v>
      </c>
      <c r="D191" s="1526">
        <v>15</v>
      </c>
      <c r="E191" s="1527"/>
    </row>
    <row r="192" spans="1:5" ht="13" x14ac:dyDescent="0.25">
      <c r="A192" s="1491"/>
      <c r="B192" s="1492"/>
      <c r="C192" s="1504"/>
      <c r="D192" s="1505"/>
      <c r="E192" s="1495"/>
    </row>
    <row r="193" spans="1:5" ht="13" x14ac:dyDescent="0.25">
      <c r="A193" s="1500"/>
      <c r="B193" s="1549" t="s">
        <v>2644</v>
      </c>
      <c r="C193" s="1493"/>
      <c r="D193" s="1526"/>
      <c r="E193" s="1527"/>
    </row>
    <row r="194" spans="1:5" ht="13" x14ac:dyDescent="0.25">
      <c r="A194" s="1491"/>
      <c r="B194" s="1492"/>
      <c r="C194" s="1504"/>
      <c r="D194" s="1505"/>
      <c r="E194" s="1495"/>
    </row>
    <row r="195" spans="1:5" ht="25" x14ac:dyDescent="0.25">
      <c r="A195" s="1500" t="s">
        <v>2645</v>
      </c>
      <c r="B195" s="1511" t="s">
        <v>2646</v>
      </c>
      <c r="C195" s="1493" t="s">
        <v>12</v>
      </c>
      <c r="D195" s="1526">
        <v>2</v>
      </c>
      <c r="E195" s="1527"/>
    </row>
    <row r="196" spans="1:5" ht="13" x14ac:dyDescent="0.25">
      <c r="A196" s="1491"/>
      <c r="B196" s="1492"/>
      <c r="C196" s="1504"/>
      <c r="D196" s="1505"/>
      <c r="E196" s="1495"/>
    </row>
    <row r="197" spans="1:5" ht="13" x14ac:dyDescent="0.25">
      <c r="A197" s="1502"/>
      <c r="B197" s="1550" t="s">
        <v>22</v>
      </c>
      <c r="C197" s="1504"/>
      <c r="D197" s="1530"/>
      <c r="E197" s="1527"/>
    </row>
    <row r="198" spans="1:5" ht="13" x14ac:dyDescent="0.25">
      <c r="A198" s="1491"/>
      <c r="B198" s="1492"/>
      <c r="C198" s="1504"/>
      <c r="D198" s="1505"/>
      <c r="E198" s="1495"/>
    </row>
    <row r="199" spans="1:5" ht="13" x14ac:dyDescent="0.25">
      <c r="A199" s="1502"/>
      <c r="B199" s="1551" t="s">
        <v>2647</v>
      </c>
      <c r="C199" s="1504"/>
      <c r="D199" s="1530"/>
      <c r="E199" s="1527"/>
    </row>
    <row r="200" spans="1:5" ht="13" x14ac:dyDescent="0.25">
      <c r="A200" s="1491"/>
      <c r="B200" s="1492"/>
      <c r="C200" s="1504"/>
      <c r="D200" s="1505"/>
      <c r="E200" s="1495"/>
    </row>
    <row r="201" spans="1:5" s="1657" customFormat="1" x14ac:dyDescent="0.25">
      <c r="A201" s="1727" t="s">
        <v>2648</v>
      </c>
      <c r="B201" s="1728" t="s">
        <v>2649</v>
      </c>
      <c r="C201" s="1729" t="s">
        <v>23</v>
      </c>
      <c r="D201" s="1730">
        <v>15</v>
      </c>
      <c r="E201" s="1731"/>
    </row>
    <row r="202" spans="1:5" ht="13" x14ac:dyDescent="0.25">
      <c r="A202" s="1491"/>
      <c r="B202" s="1492"/>
      <c r="C202" s="1504"/>
      <c r="D202" s="1505"/>
      <c r="E202" s="1495"/>
    </row>
    <row r="203" spans="1:5" ht="13" x14ac:dyDescent="0.25">
      <c r="A203" s="1502"/>
      <c r="B203" s="1544" t="s">
        <v>2650</v>
      </c>
      <c r="C203" s="1504"/>
      <c r="D203" s="1530"/>
      <c r="E203" s="1527"/>
    </row>
    <row r="204" spans="1:5" ht="13" x14ac:dyDescent="0.25">
      <c r="A204" s="1491"/>
      <c r="B204" s="1492"/>
      <c r="C204" s="1504"/>
      <c r="D204" s="1505"/>
      <c r="E204" s="1495"/>
    </row>
    <row r="205" spans="1:5" ht="13" x14ac:dyDescent="0.25">
      <c r="A205" s="1502"/>
      <c r="B205" s="1545" t="s">
        <v>2651</v>
      </c>
      <c r="C205" s="1504"/>
      <c r="D205" s="1530"/>
      <c r="E205" s="1527"/>
    </row>
    <row r="206" spans="1:5" ht="13" x14ac:dyDescent="0.25">
      <c r="A206" s="1491"/>
      <c r="B206" s="1492"/>
      <c r="C206" s="1504"/>
      <c r="D206" s="1505"/>
      <c r="E206" s="1495"/>
    </row>
    <row r="207" spans="1:5" ht="25" x14ac:dyDescent="0.25">
      <c r="A207" s="1500" t="s">
        <v>2652</v>
      </c>
      <c r="B207" s="1552" t="s">
        <v>2653</v>
      </c>
      <c r="C207" s="1493" t="s">
        <v>15</v>
      </c>
      <c r="D207" s="1526">
        <v>100</v>
      </c>
      <c r="E207" s="1527"/>
    </row>
    <row r="208" spans="1:5" ht="13" x14ac:dyDescent="0.25">
      <c r="A208" s="1491"/>
      <c r="B208" s="1492"/>
      <c r="C208" s="1504"/>
      <c r="D208" s="1505"/>
      <c r="E208" s="1495"/>
    </row>
    <row r="209" spans="1:5" ht="13" x14ac:dyDescent="0.25">
      <c r="A209" s="1553"/>
      <c r="B209" s="1545" t="s">
        <v>2654</v>
      </c>
      <c r="C209" s="1546"/>
      <c r="D209" s="1547"/>
      <c r="E209" s="1542"/>
    </row>
    <row r="210" spans="1:5" ht="13" x14ac:dyDescent="0.25">
      <c r="A210" s="1491"/>
      <c r="B210" s="1492"/>
      <c r="C210" s="1504"/>
      <c r="D210" s="1505"/>
      <c r="E210" s="1495"/>
    </row>
    <row r="211" spans="1:5" ht="37.5" x14ac:dyDescent="0.25">
      <c r="A211" s="1500" t="s">
        <v>2655</v>
      </c>
      <c r="B211" s="1511" t="s">
        <v>2712</v>
      </c>
      <c r="C211" s="1493" t="s">
        <v>12</v>
      </c>
      <c r="D211" s="1526">
        <v>1</v>
      </c>
      <c r="E211" s="1527"/>
    </row>
    <row r="212" spans="1:5" x14ac:dyDescent="0.25">
      <c r="A212" s="1500"/>
      <c r="B212" s="1511"/>
      <c r="C212" s="1493"/>
      <c r="D212" s="1526"/>
      <c r="E212" s="1527"/>
    </row>
    <row r="213" spans="1:5" ht="37.5" x14ac:dyDescent="0.25">
      <c r="A213" s="1500" t="s">
        <v>2656</v>
      </c>
      <c r="B213" s="1511" t="s">
        <v>2874</v>
      </c>
      <c r="C213" s="1493" t="s">
        <v>12</v>
      </c>
      <c r="D213" s="1526">
        <v>1</v>
      </c>
      <c r="E213" s="1718"/>
    </row>
    <row r="214" spans="1:5" ht="13" x14ac:dyDescent="0.25">
      <c r="A214" s="1491"/>
      <c r="B214" s="1492"/>
      <c r="C214" s="1504"/>
      <c r="D214" s="1505"/>
      <c r="E214" s="1495"/>
    </row>
    <row r="215" spans="1:5" ht="13.5" thickBot="1" x14ac:dyDescent="0.35">
      <c r="A215" s="1520" t="s">
        <v>2543</v>
      </c>
      <c r="B215" s="1538"/>
      <c r="C215" s="1522"/>
      <c r="D215" s="1523"/>
      <c r="E215" s="1524"/>
    </row>
    <row r="216" spans="1:5" ht="37.5" x14ac:dyDescent="0.25">
      <c r="A216" s="1500" t="s">
        <v>2658</v>
      </c>
      <c r="B216" s="1511" t="s">
        <v>2657</v>
      </c>
      <c r="C216" s="1493" t="s">
        <v>12</v>
      </c>
      <c r="D216" s="1526">
        <v>1</v>
      </c>
      <c r="E216" s="1527"/>
    </row>
    <row r="217" spans="1:5" ht="13" x14ac:dyDescent="0.25">
      <c r="A217" s="1491"/>
      <c r="B217" s="1492"/>
      <c r="C217" s="1504"/>
      <c r="D217" s="1505"/>
      <c r="E217" s="1495"/>
    </row>
    <row r="218" spans="1:5" ht="25" x14ac:dyDescent="0.25">
      <c r="A218" s="1500" t="s">
        <v>2881</v>
      </c>
      <c r="B218" s="1511" t="s">
        <v>2659</v>
      </c>
      <c r="C218" s="1493" t="s">
        <v>12</v>
      </c>
      <c r="D218" s="1526">
        <v>2</v>
      </c>
      <c r="E218" s="1527"/>
    </row>
    <row r="219" spans="1:5" ht="13" x14ac:dyDescent="0.25">
      <c r="A219" s="1491"/>
      <c r="B219" s="1492"/>
      <c r="C219" s="1504"/>
      <c r="D219" s="1505"/>
      <c r="E219" s="1495"/>
    </row>
    <row r="220" spans="1:5" ht="13" x14ac:dyDescent="0.25">
      <c r="A220" s="1512" t="s">
        <v>2660</v>
      </c>
      <c r="B220" s="1554" t="s">
        <v>2661</v>
      </c>
      <c r="C220" s="1514"/>
      <c r="D220" s="1555"/>
      <c r="E220" s="1537"/>
    </row>
    <row r="221" spans="1:5" ht="13" x14ac:dyDescent="0.25">
      <c r="A221" s="1491"/>
      <c r="B221" s="1492"/>
      <c r="C221" s="1504"/>
      <c r="D221" s="1505"/>
      <c r="E221" s="1495"/>
    </row>
    <row r="222" spans="1:5" ht="13" x14ac:dyDescent="0.25">
      <c r="A222" s="1502"/>
      <c r="B222" s="1556" t="s">
        <v>2662</v>
      </c>
      <c r="C222" s="1493"/>
      <c r="D222" s="1493"/>
      <c r="E222" s="1557"/>
    </row>
    <row r="223" spans="1:5" ht="13" x14ac:dyDescent="0.25">
      <c r="A223" s="1491"/>
      <c r="B223" s="1492"/>
      <c r="C223" s="1504"/>
      <c r="D223" s="1505"/>
      <c r="E223" s="1495"/>
    </row>
    <row r="224" spans="1:5" ht="26" x14ac:dyDescent="0.25">
      <c r="A224" s="1502"/>
      <c r="B224" s="1558" t="s">
        <v>2663</v>
      </c>
      <c r="C224" s="1493"/>
      <c r="D224" s="1493"/>
      <c r="E224" s="1557"/>
    </row>
    <row r="225" spans="1:5" ht="13" x14ac:dyDescent="0.25">
      <c r="A225" s="1491"/>
      <c r="B225" s="1492"/>
      <c r="C225" s="1504"/>
      <c r="D225" s="1505"/>
      <c r="E225" s="1495"/>
    </row>
    <row r="226" spans="1:5" x14ac:dyDescent="0.25">
      <c r="A226" s="1502" t="s">
        <v>2664</v>
      </c>
      <c r="B226" s="1503" t="s">
        <v>2665</v>
      </c>
      <c r="C226" s="1493" t="s">
        <v>21</v>
      </c>
      <c r="D226" s="1493">
        <v>30</v>
      </c>
      <c r="E226" s="1557"/>
    </row>
    <row r="227" spans="1:5" ht="13" x14ac:dyDescent="0.25">
      <c r="A227" s="1491"/>
      <c r="B227" s="1492"/>
      <c r="C227" s="1504"/>
      <c r="D227" s="1505"/>
      <c r="E227" s="1495"/>
    </row>
    <row r="228" spans="1:5" x14ac:dyDescent="0.25">
      <c r="A228" s="1502" t="s">
        <v>2666</v>
      </c>
      <c r="B228" s="1503" t="s">
        <v>2713</v>
      </c>
      <c r="C228" s="1493" t="s">
        <v>21</v>
      </c>
      <c r="D228" s="1493">
        <v>30</v>
      </c>
      <c r="E228" s="1557"/>
    </row>
    <row r="229" spans="1:5" ht="13" x14ac:dyDescent="0.25">
      <c r="A229" s="1491"/>
      <c r="B229" s="1492"/>
      <c r="C229" s="1504"/>
      <c r="D229" s="1505"/>
      <c r="E229" s="1495"/>
    </row>
    <row r="230" spans="1:5" ht="13" x14ac:dyDescent="0.25">
      <c r="A230" s="1491" t="s">
        <v>2667</v>
      </c>
      <c r="B230" s="1499" t="s">
        <v>24</v>
      </c>
      <c r="C230" s="1493"/>
      <c r="D230" s="1526"/>
      <c r="E230" s="1527"/>
    </row>
    <row r="231" spans="1:5" ht="13" x14ac:dyDescent="0.25">
      <c r="A231" s="1491"/>
      <c r="B231" s="1492"/>
      <c r="C231" s="1504"/>
      <c r="D231" s="1505"/>
      <c r="E231" s="1495"/>
    </row>
    <row r="232" spans="1:5" ht="13" x14ac:dyDescent="0.25">
      <c r="A232" s="1502"/>
      <c r="B232" s="1556" t="s">
        <v>2668</v>
      </c>
      <c r="C232" s="1493"/>
      <c r="D232" s="1493"/>
      <c r="E232" s="1493"/>
    </row>
    <row r="233" spans="1:5" ht="13" x14ac:dyDescent="0.25">
      <c r="A233" s="1491"/>
      <c r="B233" s="1492"/>
      <c r="C233" s="1504"/>
      <c r="D233" s="1505"/>
      <c r="E233" s="1495"/>
    </row>
    <row r="234" spans="1:5" ht="13" x14ac:dyDescent="0.25">
      <c r="A234" s="1502"/>
      <c r="B234" s="1558" t="s">
        <v>2669</v>
      </c>
      <c r="C234" s="1493"/>
      <c r="D234" s="1559"/>
      <c r="E234" s="1493"/>
    </row>
    <row r="235" spans="1:5" ht="13" x14ac:dyDescent="0.25">
      <c r="A235" s="1491"/>
      <c r="B235" s="1492"/>
      <c r="C235" s="1504"/>
      <c r="D235" s="1505"/>
      <c r="E235" s="1495"/>
    </row>
    <row r="236" spans="1:5" x14ac:dyDescent="0.25">
      <c r="A236" s="1502" t="s">
        <v>2670</v>
      </c>
      <c r="B236" s="1503" t="s">
        <v>2671</v>
      </c>
      <c r="C236" s="1493" t="s">
        <v>12</v>
      </c>
      <c r="D236" s="1493">
        <v>1</v>
      </c>
      <c r="E236" s="1493"/>
    </row>
    <row r="237" spans="1:5" ht="13" x14ac:dyDescent="0.25">
      <c r="A237" s="1491"/>
      <c r="B237" s="1492"/>
      <c r="C237" s="1504"/>
      <c r="D237" s="1505"/>
      <c r="E237" s="1495"/>
    </row>
    <row r="238" spans="1:5" x14ac:dyDescent="0.25">
      <c r="A238" s="1502" t="s">
        <v>2672</v>
      </c>
      <c r="B238" s="1503" t="s">
        <v>2443</v>
      </c>
      <c r="C238" s="1493" t="s">
        <v>12</v>
      </c>
      <c r="D238" s="1493">
        <v>2</v>
      </c>
      <c r="E238" s="1493"/>
    </row>
    <row r="239" spans="1:5" ht="13" x14ac:dyDescent="0.25">
      <c r="A239" s="1491"/>
      <c r="B239" s="1492"/>
      <c r="C239" s="1504"/>
      <c r="D239" s="1505"/>
      <c r="E239" s="1495"/>
    </row>
    <row r="240" spans="1:5" ht="13" x14ac:dyDescent="0.25">
      <c r="A240" s="1553"/>
      <c r="B240" s="1560" t="s">
        <v>2673</v>
      </c>
      <c r="C240" s="1546"/>
      <c r="D240" s="1547"/>
      <c r="E240" s="1542"/>
    </row>
    <row r="241" spans="1:5" ht="13" x14ac:dyDescent="0.25">
      <c r="A241" s="1491"/>
      <c r="B241" s="1492"/>
      <c r="C241" s="1504"/>
      <c r="D241" s="1505"/>
      <c r="E241" s="1495"/>
    </row>
    <row r="242" spans="1:5" ht="25" x14ac:dyDescent="0.25">
      <c r="A242" s="1500" t="s">
        <v>2674</v>
      </c>
      <c r="B242" s="1511" t="s">
        <v>2675</v>
      </c>
      <c r="C242" s="1493" t="s">
        <v>12</v>
      </c>
      <c r="D242" s="1526">
        <v>1</v>
      </c>
      <c r="E242" s="1527"/>
    </row>
    <row r="243" spans="1:5" ht="13" x14ac:dyDescent="0.25">
      <c r="A243" s="1491"/>
      <c r="B243" s="1492"/>
      <c r="C243" s="1504"/>
      <c r="D243" s="1505"/>
      <c r="E243" s="1495"/>
    </row>
    <row r="244" spans="1:5" ht="25" x14ac:dyDescent="0.25">
      <c r="A244" s="1500" t="s">
        <v>2676</v>
      </c>
      <c r="B244" s="1511" t="s">
        <v>2677</v>
      </c>
      <c r="C244" s="1493" t="s">
        <v>12</v>
      </c>
      <c r="D244" s="1526">
        <v>2</v>
      </c>
      <c r="E244" s="1527"/>
    </row>
    <row r="245" spans="1:5" ht="13" x14ac:dyDescent="0.25">
      <c r="A245" s="1491"/>
      <c r="B245" s="1492"/>
      <c r="C245" s="1504"/>
      <c r="D245" s="1505"/>
      <c r="E245" s="1495"/>
    </row>
    <row r="246" spans="1:5" ht="25" x14ac:dyDescent="0.25">
      <c r="A246" s="1500" t="s">
        <v>2678</v>
      </c>
      <c r="B246" s="1511" t="s">
        <v>2714</v>
      </c>
      <c r="C246" s="1493" t="s">
        <v>12</v>
      </c>
      <c r="D246" s="1526">
        <v>1</v>
      </c>
      <c r="E246" s="1527"/>
    </row>
    <row r="247" spans="1:5" x14ac:dyDescent="0.25">
      <c r="A247" s="1500"/>
      <c r="B247" s="1511"/>
      <c r="C247" s="1493"/>
      <c r="D247" s="1526"/>
      <c r="E247" s="1527"/>
    </row>
    <row r="248" spans="1:5" ht="25" x14ac:dyDescent="0.25">
      <c r="A248" s="1500" t="s">
        <v>2876</v>
      </c>
      <c r="B248" s="1511" t="s">
        <v>2877</v>
      </c>
      <c r="C248" s="1493" t="s">
        <v>12</v>
      </c>
      <c r="D248" s="1526">
        <v>1</v>
      </c>
      <c r="E248" s="1527"/>
    </row>
    <row r="249" spans="1:5" ht="13" x14ac:dyDescent="0.25">
      <c r="A249" s="1491"/>
      <c r="B249" s="1492"/>
      <c r="C249" s="1504"/>
      <c r="D249" s="1505"/>
      <c r="E249" s="1495"/>
    </row>
    <row r="250" spans="1:5" ht="13" x14ac:dyDescent="0.25">
      <c r="A250" s="1497" t="s">
        <v>2679</v>
      </c>
      <c r="B250" s="1531" t="s">
        <v>25</v>
      </c>
      <c r="C250" s="1493"/>
      <c r="D250" s="1526"/>
      <c r="E250" s="1527"/>
    </row>
    <row r="251" spans="1:5" ht="13" x14ac:dyDescent="0.25">
      <c r="A251" s="1491"/>
      <c r="B251" s="1492"/>
      <c r="C251" s="1504"/>
      <c r="D251" s="1505"/>
      <c r="E251" s="1495"/>
    </row>
    <row r="252" spans="1:5" x14ac:dyDescent="0.25">
      <c r="A252" s="1500" t="s">
        <v>2680</v>
      </c>
      <c r="B252" s="1511" t="s">
        <v>2681</v>
      </c>
      <c r="C252" s="1493" t="s">
        <v>21</v>
      </c>
      <c r="D252" s="1526">
        <v>30</v>
      </c>
      <c r="E252" s="1527"/>
    </row>
    <row r="253" spans="1:5" ht="13" x14ac:dyDescent="0.25">
      <c r="A253" s="1491"/>
      <c r="B253" s="1492"/>
      <c r="C253" s="1504"/>
      <c r="D253" s="1505"/>
      <c r="E253" s="1495"/>
    </row>
    <row r="254" spans="1:5" x14ac:dyDescent="0.25">
      <c r="A254" s="1500" t="s">
        <v>2682</v>
      </c>
      <c r="B254" s="1511" t="s">
        <v>2683</v>
      </c>
      <c r="C254" s="1493" t="s">
        <v>21</v>
      </c>
      <c r="D254" s="1526">
        <v>30</v>
      </c>
      <c r="E254" s="1527"/>
    </row>
    <row r="255" spans="1:5" ht="13" x14ac:dyDescent="0.25">
      <c r="A255" s="1491"/>
      <c r="B255" s="1492"/>
      <c r="C255" s="1504"/>
      <c r="D255" s="1505"/>
      <c r="E255" s="1495"/>
    </row>
    <row r="256" spans="1:5" ht="37.5" x14ac:dyDescent="0.25">
      <c r="A256" s="1500" t="s">
        <v>2684</v>
      </c>
      <c r="B256" s="1511" t="s">
        <v>2685</v>
      </c>
      <c r="C256" s="1493" t="s">
        <v>12</v>
      </c>
      <c r="D256" s="1526">
        <v>3</v>
      </c>
      <c r="E256" s="1527"/>
    </row>
    <row r="257" spans="1:5" ht="13" x14ac:dyDescent="0.25">
      <c r="A257" s="1491"/>
      <c r="B257" s="1492"/>
      <c r="C257" s="1504"/>
      <c r="D257" s="1505"/>
      <c r="E257" s="1495"/>
    </row>
    <row r="258" spans="1:5" ht="25" x14ac:dyDescent="0.25">
      <c r="A258" s="1500" t="s">
        <v>2686</v>
      </c>
      <c r="B258" s="1511" t="s">
        <v>2687</v>
      </c>
      <c r="C258" s="1493" t="s">
        <v>12</v>
      </c>
      <c r="D258" s="1526">
        <v>2</v>
      </c>
      <c r="E258" s="1527"/>
    </row>
    <row r="259" spans="1:5" ht="13" x14ac:dyDescent="0.25">
      <c r="A259" s="1491"/>
      <c r="B259" s="1492"/>
      <c r="C259" s="1504"/>
      <c r="D259" s="1505"/>
      <c r="E259" s="1495"/>
    </row>
    <row r="260" spans="1:5" ht="13.5" thickBot="1" x14ac:dyDescent="0.35">
      <c r="A260" s="1520" t="s">
        <v>2543</v>
      </c>
      <c r="B260" s="1538"/>
      <c r="C260" s="1522"/>
      <c r="D260" s="1523"/>
      <c r="E260" s="1524"/>
    </row>
    <row r="261" spans="1:5" ht="50" x14ac:dyDescent="0.25">
      <c r="A261" s="1561" t="s">
        <v>2688</v>
      </c>
      <c r="B261" s="1562" t="s">
        <v>2689</v>
      </c>
      <c r="C261" s="1514" t="s">
        <v>12</v>
      </c>
      <c r="D261" s="1555">
        <v>84</v>
      </c>
      <c r="E261" s="1537"/>
    </row>
    <row r="262" spans="1:5" ht="13" x14ac:dyDescent="0.25">
      <c r="A262" s="1491"/>
      <c r="B262" s="1492"/>
      <c r="C262" s="1504"/>
      <c r="D262" s="1505"/>
      <c r="E262" s="1495"/>
    </row>
    <row r="263" spans="1:5" x14ac:dyDescent="0.25">
      <c r="A263" s="1500" t="s">
        <v>2690</v>
      </c>
      <c r="B263" s="1511" t="s">
        <v>2691</v>
      </c>
      <c r="C263" s="1493" t="s">
        <v>12</v>
      </c>
      <c r="D263" s="1526">
        <v>5</v>
      </c>
      <c r="E263" s="1527"/>
    </row>
    <row r="264" spans="1:5" ht="13" x14ac:dyDescent="0.25">
      <c r="A264" s="1491"/>
      <c r="B264" s="1492"/>
      <c r="C264" s="1504"/>
      <c r="D264" s="1505"/>
      <c r="E264" s="1495"/>
    </row>
    <row r="265" spans="1:5" x14ac:dyDescent="0.25">
      <c r="A265" s="1500" t="s">
        <v>2692</v>
      </c>
      <c r="B265" s="1511" t="s">
        <v>2693</v>
      </c>
      <c r="C265" s="1493" t="s">
        <v>12</v>
      </c>
      <c r="D265" s="1526">
        <v>10</v>
      </c>
      <c r="E265" s="1527"/>
    </row>
    <row r="266" spans="1:5" ht="13" x14ac:dyDescent="0.25">
      <c r="A266" s="1491"/>
      <c r="B266" s="1492"/>
      <c r="C266" s="1504"/>
      <c r="D266" s="1505"/>
      <c r="E266" s="1495"/>
    </row>
    <row r="267" spans="1:5" ht="37.5" x14ac:dyDescent="0.25">
      <c r="A267" s="1500" t="s">
        <v>2694</v>
      </c>
      <c r="B267" s="1511" t="s">
        <v>2695</v>
      </c>
      <c r="C267" s="1493" t="s">
        <v>12</v>
      </c>
      <c r="D267" s="1526">
        <v>1</v>
      </c>
      <c r="E267" s="1527"/>
    </row>
    <row r="268" spans="1:5" ht="13" x14ac:dyDescent="0.25">
      <c r="A268" s="1491"/>
      <c r="B268" s="1492"/>
      <c r="C268" s="1504"/>
      <c r="D268" s="1505"/>
      <c r="E268" s="1495"/>
    </row>
    <row r="269" spans="1:5" ht="88" x14ac:dyDescent="0.25">
      <c r="A269" s="1500" t="s">
        <v>2696</v>
      </c>
      <c r="B269" s="1511" t="s">
        <v>2697</v>
      </c>
      <c r="C269" s="1493" t="s">
        <v>12</v>
      </c>
      <c r="D269" s="1526">
        <v>4</v>
      </c>
      <c r="E269" s="1527"/>
    </row>
    <row r="270" spans="1:5" ht="13" x14ac:dyDescent="0.25">
      <c r="A270" s="1491"/>
      <c r="B270" s="1492"/>
      <c r="C270" s="1504"/>
      <c r="D270" s="1505"/>
      <c r="E270" s="1495"/>
    </row>
    <row r="271" spans="1:5" ht="75.5" x14ac:dyDescent="0.25">
      <c r="A271" s="1500" t="s">
        <v>2698</v>
      </c>
      <c r="B271" s="1511" t="s">
        <v>2699</v>
      </c>
      <c r="C271" s="1493" t="s">
        <v>9</v>
      </c>
      <c r="D271" s="1526" t="s">
        <v>11</v>
      </c>
      <c r="E271" s="1527"/>
    </row>
    <row r="272" spans="1:5" ht="13" x14ac:dyDescent="0.25">
      <c r="A272" s="1491"/>
      <c r="B272" s="1492"/>
      <c r="C272" s="1504"/>
      <c r="D272" s="1505"/>
      <c r="E272" s="1495"/>
    </row>
    <row r="273" spans="1:5" ht="13" x14ac:dyDescent="0.25">
      <c r="A273" s="1491" t="s">
        <v>2700</v>
      </c>
      <c r="B273" s="1499" t="s">
        <v>2701</v>
      </c>
      <c r="C273" s="1546"/>
      <c r="D273" s="1547"/>
      <c r="E273" s="1542"/>
    </row>
    <row r="274" spans="1:5" ht="13" x14ac:dyDescent="0.25">
      <c r="A274" s="1491"/>
      <c r="B274" s="1492"/>
      <c r="C274" s="1504"/>
      <c r="D274" s="1505"/>
      <c r="E274" s="1495"/>
    </row>
    <row r="275" spans="1:5" ht="13" x14ac:dyDescent="0.25">
      <c r="A275" s="1502"/>
      <c r="B275" s="1544" t="s">
        <v>2702</v>
      </c>
      <c r="C275" s="1546"/>
      <c r="D275" s="1547"/>
      <c r="E275" s="1542"/>
    </row>
    <row r="276" spans="1:5" ht="13" x14ac:dyDescent="0.25">
      <c r="A276" s="1491"/>
      <c r="B276" s="1492"/>
      <c r="C276" s="1504"/>
      <c r="D276" s="1505"/>
      <c r="E276" s="1495"/>
    </row>
    <row r="277" spans="1:5" s="1657" customFormat="1" ht="25" x14ac:dyDescent="0.25">
      <c r="A277" s="1732" t="s">
        <v>2703</v>
      </c>
      <c r="B277" s="1733" t="s">
        <v>2704</v>
      </c>
      <c r="C277" s="1734" t="s">
        <v>12</v>
      </c>
      <c r="D277" s="1735">
        <v>250</v>
      </c>
      <c r="E277" s="1731"/>
    </row>
    <row r="278" spans="1:5" ht="13" x14ac:dyDescent="0.25">
      <c r="A278" s="1491"/>
      <c r="B278" s="1492"/>
      <c r="C278" s="1504"/>
      <c r="D278" s="1505"/>
      <c r="E278" s="1495"/>
    </row>
    <row r="279" spans="1:5" s="1657" customFormat="1" ht="25" x14ac:dyDescent="0.25">
      <c r="A279" s="1732" t="s">
        <v>2705</v>
      </c>
      <c r="B279" s="1733" t="s">
        <v>2706</v>
      </c>
      <c r="C279" s="1734" t="s">
        <v>15</v>
      </c>
      <c r="D279" s="1735">
        <v>150</v>
      </c>
      <c r="E279" s="1731"/>
    </row>
    <row r="280" spans="1:5" ht="13" x14ac:dyDescent="0.25">
      <c r="A280" s="1563"/>
      <c r="B280" s="1564"/>
      <c r="C280" s="1565"/>
      <c r="D280" s="1566"/>
      <c r="E280" s="1567"/>
    </row>
    <row r="281" spans="1:5" ht="13.5" thickBot="1" x14ac:dyDescent="0.35">
      <c r="A281" s="1520" t="s">
        <v>2543</v>
      </c>
      <c r="B281" s="1538"/>
      <c r="C281" s="1522"/>
      <c r="D281" s="1523"/>
      <c r="E281" s="1524"/>
    </row>
  </sheetData>
  <mergeCells count="3">
    <mergeCell ref="A1:F1"/>
    <mergeCell ref="A3:F3"/>
    <mergeCell ref="A5:F5"/>
  </mergeCells>
  <pageMargins left="0.7" right="0.7" top="0.75" bottom="0.75" header="0.3" footer="0.3"/>
  <pageSetup scale="8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44"/>
  <sheetViews>
    <sheetView view="pageBreakPreview" topLeftCell="A9" zoomScale="106" zoomScaleNormal="100" zoomScaleSheetLayoutView="106" workbookViewId="0">
      <selection activeCell="C9" sqref="C9:C44"/>
    </sheetView>
  </sheetViews>
  <sheetFormatPr defaultRowHeight="12.5" x14ac:dyDescent="0.25"/>
  <cols>
    <col min="1" max="1" width="7.7265625" customWidth="1"/>
    <col min="2" max="2" width="65.453125" customWidth="1"/>
    <col min="3" max="3" width="24.81640625" customWidth="1"/>
  </cols>
  <sheetData>
    <row r="1" spans="1:3" ht="13" x14ac:dyDescent="0.25">
      <c r="A1" s="1823" t="s">
        <v>2707</v>
      </c>
      <c r="B1" s="1824"/>
      <c r="C1" s="1825"/>
    </row>
    <row r="2" spans="1:3" ht="13" x14ac:dyDescent="0.25">
      <c r="A2" s="588"/>
      <c r="B2" s="592"/>
      <c r="C2" s="593"/>
    </row>
    <row r="3" spans="1:3" ht="13" x14ac:dyDescent="0.25">
      <c r="A3" s="1797" t="s">
        <v>2711</v>
      </c>
      <c r="B3" s="1798"/>
      <c r="C3" s="1799"/>
    </row>
    <row r="4" spans="1:3" x14ac:dyDescent="0.25">
      <c r="A4" s="588"/>
      <c r="B4" s="590"/>
      <c r="C4" s="591"/>
    </row>
    <row r="5" spans="1:3" ht="13" x14ac:dyDescent="0.25">
      <c r="A5" s="1800" t="s">
        <v>2709</v>
      </c>
      <c r="B5" s="1801"/>
      <c r="C5" s="1802"/>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87"/>
    </row>
    <row r="10" spans="1:3" x14ac:dyDescent="0.25">
      <c r="A10" s="601"/>
      <c r="B10" s="602" t="s">
        <v>1549</v>
      </c>
    </row>
    <row r="11" spans="1:3" x14ac:dyDescent="0.25">
      <c r="A11" s="588"/>
      <c r="B11" s="599"/>
    </row>
    <row r="12" spans="1:3" x14ac:dyDescent="0.25">
      <c r="A12" s="601"/>
      <c r="B12" s="602" t="s">
        <v>1550</v>
      </c>
    </row>
    <row r="13" spans="1:3" x14ac:dyDescent="0.25">
      <c r="A13" s="588"/>
      <c r="B13" s="599"/>
    </row>
    <row r="14" spans="1:3" x14ac:dyDescent="0.25">
      <c r="A14" s="601"/>
      <c r="B14" s="602" t="s">
        <v>1551</v>
      </c>
    </row>
    <row r="15" spans="1:3" x14ac:dyDescent="0.25">
      <c r="A15" s="588"/>
      <c r="B15" s="599"/>
    </row>
    <row r="16" spans="1:3" x14ac:dyDescent="0.25">
      <c r="A16" s="601"/>
      <c r="B16" s="602" t="s">
        <v>1552</v>
      </c>
    </row>
    <row r="17" spans="1:2" x14ac:dyDescent="0.25">
      <c r="A17" s="588"/>
      <c r="B17" s="599"/>
    </row>
    <row r="18" spans="1:2" x14ac:dyDescent="0.25">
      <c r="A18" s="601"/>
      <c r="B18" s="602" t="s">
        <v>1553</v>
      </c>
    </row>
    <row r="19" spans="1:2" x14ac:dyDescent="0.25">
      <c r="A19" s="588"/>
      <c r="B19" s="599"/>
    </row>
    <row r="20" spans="1:2" x14ac:dyDescent="0.25">
      <c r="A20" s="601"/>
      <c r="B20" s="602" t="s">
        <v>1554</v>
      </c>
    </row>
    <row r="21" spans="1:2" x14ac:dyDescent="0.25">
      <c r="A21" s="588"/>
      <c r="B21" s="599"/>
    </row>
    <row r="22" spans="1:2" x14ac:dyDescent="0.25">
      <c r="A22" s="601"/>
      <c r="B22" s="602"/>
    </row>
    <row r="23" spans="1:2" x14ac:dyDescent="0.25">
      <c r="A23" s="588"/>
      <c r="B23" s="599"/>
    </row>
    <row r="24" spans="1:2" x14ac:dyDescent="0.25">
      <c r="A24" s="601"/>
      <c r="B24" s="602"/>
    </row>
    <row r="25" spans="1:2" x14ac:dyDescent="0.25">
      <c r="A25" s="588"/>
      <c r="B25" s="599"/>
    </row>
    <row r="26" spans="1:2" x14ac:dyDescent="0.25">
      <c r="A26" s="601"/>
      <c r="B26" s="602"/>
    </row>
    <row r="27" spans="1:2" x14ac:dyDescent="0.25">
      <c r="A27" s="588"/>
      <c r="B27" s="599"/>
    </row>
    <row r="28" spans="1:2" x14ac:dyDescent="0.25">
      <c r="A28" s="601"/>
      <c r="B28" s="602"/>
    </row>
    <row r="29" spans="1:2" x14ac:dyDescent="0.25">
      <c r="A29" s="601"/>
      <c r="B29" s="602"/>
    </row>
    <row r="30" spans="1:2" x14ac:dyDescent="0.25">
      <c r="A30" s="588"/>
      <c r="B30" s="599"/>
    </row>
    <row r="31" spans="1:2" x14ac:dyDescent="0.25">
      <c r="A31" s="601"/>
      <c r="B31" s="602"/>
    </row>
    <row r="32" spans="1:2" x14ac:dyDescent="0.25">
      <c r="A32" s="588"/>
      <c r="B32" s="599"/>
    </row>
    <row r="33" spans="1:2" x14ac:dyDescent="0.25">
      <c r="A33" s="601"/>
      <c r="B33" s="602"/>
    </row>
    <row r="34" spans="1:2" x14ac:dyDescent="0.25">
      <c r="A34" s="588"/>
      <c r="B34" s="599"/>
    </row>
    <row r="35" spans="1:2" x14ac:dyDescent="0.25">
      <c r="A35" s="588"/>
      <c r="B35" s="599"/>
    </row>
    <row r="36" spans="1:2" x14ac:dyDescent="0.25">
      <c r="A36" s="601"/>
      <c r="B36" s="602"/>
    </row>
    <row r="37" spans="1:2" x14ac:dyDescent="0.25">
      <c r="A37" s="588"/>
      <c r="B37" s="599"/>
    </row>
    <row r="38" spans="1:2" x14ac:dyDescent="0.25">
      <c r="A38" s="601"/>
      <c r="B38" s="602"/>
    </row>
    <row r="39" spans="1:2" x14ac:dyDescent="0.25">
      <c r="A39" s="601"/>
      <c r="B39" s="602"/>
    </row>
    <row r="40" spans="1:2" x14ac:dyDescent="0.25">
      <c r="A40" s="588"/>
      <c r="B40" s="599"/>
    </row>
    <row r="41" spans="1:2" x14ac:dyDescent="0.25">
      <c r="A41" s="601"/>
      <c r="B41" s="602"/>
    </row>
    <row r="42" spans="1:2" x14ac:dyDescent="0.25">
      <c r="A42" s="588"/>
      <c r="B42" s="599"/>
    </row>
    <row r="43" spans="1:2" x14ac:dyDescent="0.25">
      <c r="A43" s="604"/>
      <c r="B43" s="605"/>
    </row>
    <row r="44" spans="1:2" ht="13.5" thickBot="1" x14ac:dyDescent="0.3">
      <c r="A44" s="1792" t="s">
        <v>2710</v>
      </c>
      <c r="B44" s="1793"/>
    </row>
  </sheetData>
  <mergeCells count="4">
    <mergeCell ref="A1:C1"/>
    <mergeCell ref="A3:C3"/>
    <mergeCell ref="A5:C5"/>
    <mergeCell ref="A44:B44"/>
  </mergeCells>
  <pageMargins left="0.7" right="0.7" top="0.75" bottom="0.75" header="0.3" footer="0.3"/>
  <pageSetup scale="94"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294"/>
  <sheetViews>
    <sheetView view="pageBreakPreview" topLeftCell="A95" zoomScale="98" zoomScaleNormal="100" zoomScaleSheetLayoutView="98" workbookViewId="0">
      <selection activeCell="F12" sqref="F12:F294"/>
    </sheetView>
  </sheetViews>
  <sheetFormatPr defaultRowHeight="12.5" x14ac:dyDescent="0.25"/>
  <cols>
    <col min="1" max="1" width="9.7265625" customWidth="1"/>
    <col min="2" max="2" width="50" customWidth="1"/>
    <col min="3" max="3" width="6.1796875" customWidth="1"/>
    <col min="4" max="4" width="10.54296875" customWidth="1"/>
    <col min="5" max="5" width="14.453125" customWidth="1"/>
    <col min="6" max="6" width="16.453125" customWidth="1"/>
  </cols>
  <sheetData>
    <row r="1" spans="1:6" ht="13" x14ac:dyDescent="0.25">
      <c r="A1" s="1968" t="s">
        <v>2506</v>
      </c>
      <c r="B1" s="1969"/>
      <c r="C1" s="1969"/>
      <c r="D1" s="1969"/>
      <c r="E1" s="1969"/>
      <c r="F1" s="1970"/>
    </row>
    <row r="2" spans="1:6" x14ac:dyDescent="0.25">
      <c r="A2" s="1568"/>
      <c r="B2" s="469"/>
      <c r="C2" s="469"/>
      <c r="D2" s="470"/>
      <c r="E2" s="1569"/>
      <c r="F2" s="1570"/>
    </row>
    <row r="3" spans="1:6" ht="13" x14ac:dyDescent="0.25">
      <c r="A3" s="1846" t="s">
        <v>2718</v>
      </c>
      <c r="B3" s="1847"/>
      <c r="C3" s="1847"/>
      <c r="D3" s="1847"/>
      <c r="E3" s="1847"/>
      <c r="F3" s="1848"/>
    </row>
    <row r="4" spans="1:6" ht="13" x14ac:dyDescent="0.25">
      <c r="A4" s="1568"/>
      <c r="B4" s="1571"/>
      <c r="C4" s="1571"/>
      <c r="D4" s="1571"/>
      <c r="E4" s="1571"/>
      <c r="F4" s="1572"/>
    </row>
    <row r="5" spans="1:6" ht="13" x14ac:dyDescent="0.25">
      <c r="A5" s="1846" t="s">
        <v>2719</v>
      </c>
      <c r="B5" s="1847"/>
      <c r="C5" s="1847"/>
      <c r="D5" s="1847"/>
      <c r="E5" s="1847"/>
      <c r="F5" s="1848"/>
    </row>
    <row r="6" spans="1:6" ht="13" thickBot="1" x14ac:dyDescent="0.3">
      <c r="A6" s="1573"/>
      <c r="B6" s="1574"/>
      <c r="C6" s="1575"/>
      <c r="D6" s="1576"/>
      <c r="E6" s="1577"/>
      <c r="F6" s="1578"/>
    </row>
    <row r="7" spans="1:6" ht="13" x14ac:dyDescent="0.3">
      <c r="A7" s="419" t="s">
        <v>0</v>
      </c>
      <c r="B7" s="421" t="s">
        <v>1</v>
      </c>
      <c r="C7" s="421" t="s">
        <v>2</v>
      </c>
      <c r="D7" s="1579" t="s">
        <v>3</v>
      </c>
      <c r="E7" s="1580" t="s">
        <v>4</v>
      </c>
      <c r="F7" s="1581" t="s">
        <v>5</v>
      </c>
    </row>
    <row r="8" spans="1:6" ht="13.5" thickBot="1" x14ac:dyDescent="0.35">
      <c r="A8" s="424" t="s">
        <v>6</v>
      </c>
      <c r="B8" s="1582"/>
      <c r="C8" s="426"/>
      <c r="D8" s="1583"/>
      <c r="E8" s="1584" t="s">
        <v>28</v>
      </c>
      <c r="F8" s="1585" t="s">
        <v>28</v>
      </c>
    </row>
    <row r="9" spans="1:6" x14ac:dyDescent="0.25">
      <c r="A9" s="1586"/>
      <c r="B9" s="1587"/>
      <c r="C9" s="1588"/>
      <c r="D9" s="1589"/>
      <c r="E9" s="1590"/>
      <c r="F9" s="1591"/>
    </row>
    <row r="10" spans="1:6" ht="13" x14ac:dyDescent="0.25">
      <c r="A10" s="1592">
        <v>1</v>
      </c>
      <c r="B10" s="1593" t="s">
        <v>2720</v>
      </c>
      <c r="C10" s="1594"/>
      <c r="D10" s="1594"/>
      <c r="E10" s="1595"/>
      <c r="F10" s="1596"/>
    </row>
    <row r="11" spans="1:6" x14ac:dyDescent="0.25">
      <c r="A11" s="1597"/>
      <c r="B11" s="1598"/>
      <c r="C11" s="1599"/>
      <c r="D11" s="1599"/>
      <c r="E11" s="1600"/>
      <c r="F11" s="1601"/>
    </row>
    <row r="12" spans="1:6" ht="77" x14ac:dyDescent="0.25">
      <c r="A12" s="1597">
        <v>1.1000000000000001</v>
      </c>
      <c r="B12" s="1602" t="s">
        <v>2721</v>
      </c>
      <c r="C12" s="1599" t="s">
        <v>9</v>
      </c>
      <c r="D12" s="1599" t="s">
        <v>10</v>
      </c>
      <c r="E12" s="1600"/>
    </row>
    <row r="13" spans="1:6" x14ac:dyDescent="0.25">
      <c r="A13" s="1597"/>
      <c r="B13" s="1598"/>
      <c r="C13" s="1599"/>
      <c r="D13" s="1599"/>
      <c r="E13" s="1600"/>
    </row>
    <row r="14" spans="1:6" ht="13" x14ac:dyDescent="0.25">
      <c r="A14" s="1592">
        <v>2</v>
      </c>
      <c r="B14" s="1593" t="s">
        <v>1047</v>
      </c>
      <c r="C14" s="1594"/>
      <c r="D14" s="1594"/>
      <c r="E14" s="1595"/>
    </row>
    <row r="15" spans="1:6" x14ac:dyDescent="0.25">
      <c r="A15" s="1597"/>
      <c r="B15" s="1598"/>
      <c r="C15" s="1599"/>
      <c r="D15" s="1599"/>
      <c r="E15" s="1600"/>
    </row>
    <row r="16" spans="1:6" ht="37.5" x14ac:dyDescent="0.25">
      <c r="A16" s="1603">
        <v>2.1</v>
      </c>
      <c r="B16" s="1604" t="s">
        <v>2722</v>
      </c>
      <c r="C16" s="584" t="s">
        <v>15</v>
      </c>
      <c r="D16" s="584">
        <v>144</v>
      </c>
      <c r="E16" s="1605"/>
    </row>
    <row r="17" spans="1:5" x14ac:dyDescent="0.25">
      <c r="A17" s="1597"/>
      <c r="B17" s="1598"/>
      <c r="C17" s="1599"/>
      <c r="D17" s="1599"/>
      <c r="E17" s="1600"/>
    </row>
    <row r="18" spans="1:5" x14ac:dyDescent="0.25">
      <c r="A18" s="1603"/>
      <c r="B18" s="1606" t="s">
        <v>1048</v>
      </c>
      <c r="C18" s="584"/>
      <c r="D18" s="584"/>
      <c r="E18" s="1605"/>
    </row>
    <row r="19" spans="1:5" x14ac:dyDescent="0.25">
      <c r="A19" s="1597"/>
      <c r="B19" s="1598"/>
      <c r="C19" s="1599"/>
      <c r="D19" s="1599"/>
      <c r="E19" s="1600"/>
    </row>
    <row r="20" spans="1:5" ht="50" x14ac:dyDescent="0.25">
      <c r="A20" s="1603">
        <v>1.2</v>
      </c>
      <c r="B20" s="1607" t="s">
        <v>2723</v>
      </c>
      <c r="C20" s="584" t="s">
        <v>15</v>
      </c>
      <c r="D20" s="584">
        <v>1800</v>
      </c>
      <c r="E20" s="1605"/>
    </row>
    <row r="21" spans="1:5" ht="50" x14ac:dyDescent="0.25">
      <c r="A21" s="1603">
        <v>2.2000000000000002</v>
      </c>
      <c r="B21" s="1607" t="s">
        <v>2724</v>
      </c>
      <c r="C21" s="584" t="s">
        <v>15</v>
      </c>
      <c r="D21" s="584">
        <v>50</v>
      </c>
      <c r="E21" s="1605"/>
    </row>
    <row r="22" spans="1:5" x14ac:dyDescent="0.25">
      <c r="A22" s="1597"/>
      <c r="B22" s="1598"/>
      <c r="C22" s="1599"/>
      <c r="D22" s="1599"/>
      <c r="E22" s="1600"/>
    </row>
    <row r="23" spans="1:5" x14ac:dyDescent="0.25">
      <c r="A23" s="1597"/>
      <c r="B23" s="1608" t="s">
        <v>1049</v>
      </c>
      <c r="C23" s="584"/>
      <c r="D23" s="584"/>
      <c r="E23" s="1609"/>
    </row>
    <row r="24" spans="1:5" x14ac:dyDescent="0.25">
      <c r="A24" s="1597"/>
      <c r="B24" s="1598"/>
      <c r="C24" s="1599"/>
      <c r="D24" s="1599"/>
      <c r="E24" s="1600"/>
    </row>
    <row r="25" spans="1:5" ht="75" x14ac:dyDescent="0.25">
      <c r="A25" s="1597">
        <v>2.2999999999999998</v>
      </c>
      <c r="B25" s="1610" t="s">
        <v>2725</v>
      </c>
      <c r="C25" s="584" t="s">
        <v>14</v>
      </c>
      <c r="D25" s="584">
        <v>20</v>
      </c>
      <c r="E25" s="1600"/>
    </row>
    <row r="26" spans="1:5" x14ac:dyDescent="0.25">
      <c r="A26" s="1597"/>
      <c r="B26" s="1598"/>
      <c r="C26" s="1599"/>
      <c r="D26" s="1599"/>
      <c r="E26" s="1600"/>
    </row>
    <row r="27" spans="1:5" ht="25" x14ac:dyDescent="0.25">
      <c r="A27" s="1611" t="s">
        <v>768</v>
      </c>
      <c r="B27" s="585" t="s">
        <v>2726</v>
      </c>
      <c r="C27" s="584" t="s">
        <v>14</v>
      </c>
      <c r="D27" s="1612">
        <v>10</v>
      </c>
      <c r="E27" s="1605"/>
    </row>
    <row r="28" spans="1:5" x14ac:dyDescent="0.25">
      <c r="A28" s="1597"/>
      <c r="B28" s="1598"/>
      <c r="C28" s="1599"/>
      <c r="D28" s="1599"/>
      <c r="E28" s="1600"/>
    </row>
    <row r="29" spans="1:5" ht="25" x14ac:dyDescent="0.25">
      <c r="A29" s="1611" t="s">
        <v>771</v>
      </c>
      <c r="B29" s="1613" t="s">
        <v>2727</v>
      </c>
      <c r="C29" s="584" t="s">
        <v>14</v>
      </c>
      <c r="D29" s="1612">
        <v>5</v>
      </c>
      <c r="E29" s="1605"/>
    </row>
    <row r="30" spans="1:5" x14ac:dyDescent="0.25">
      <c r="A30" s="1597"/>
      <c r="B30" s="1598"/>
      <c r="C30" s="1599"/>
      <c r="D30" s="1599"/>
      <c r="E30" s="1600"/>
    </row>
    <row r="31" spans="1:5" ht="25" x14ac:dyDescent="0.25">
      <c r="A31" s="1611" t="s">
        <v>773</v>
      </c>
      <c r="B31" s="585" t="s">
        <v>2728</v>
      </c>
      <c r="C31" s="584" t="s">
        <v>14</v>
      </c>
      <c r="D31" s="1612">
        <v>4</v>
      </c>
      <c r="E31" s="1605"/>
    </row>
    <row r="32" spans="1:5" x14ac:dyDescent="0.25">
      <c r="A32" s="1611"/>
      <c r="B32" s="585"/>
      <c r="C32" s="1614"/>
      <c r="D32" s="1612"/>
      <c r="E32" s="1615"/>
    </row>
    <row r="33" spans="1:5" x14ac:dyDescent="0.25">
      <c r="A33" s="1597"/>
      <c r="B33" s="1598"/>
      <c r="C33" s="1599"/>
      <c r="D33" s="1599"/>
      <c r="E33" s="1600"/>
    </row>
    <row r="34" spans="1:5" ht="25" x14ac:dyDescent="0.25">
      <c r="A34" s="1611" t="s">
        <v>2729</v>
      </c>
      <c r="B34" s="585" t="s">
        <v>2730</v>
      </c>
      <c r="C34" s="584" t="s">
        <v>14</v>
      </c>
      <c r="D34" s="1612">
        <v>1</v>
      </c>
      <c r="E34" s="1600"/>
    </row>
    <row r="35" spans="1:5" x14ac:dyDescent="0.25">
      <c r="A35" s="1597"/>
      <c r="B35" s="1598"/>
      <c r="C35" s="1599"/>
      <c r="D35" s="1599"/>
      <c r="E35" s="1600"/>
    </row>
    <row r="36" spans="1:5" ht="25" x14ac:dyDescent="0.25">
      <c r="A36" s="1611" t="s">
        <v>776</v>
      </c>
      <c r="B36" s="585" t="s">
        <v>2731</v>
      </c>
      <c r="C36" s="584" t="s">
        <v>14</v>
      </c>
      <c r="D36" s="1612">
        <v>1</v>
      </c>
      <c r="E36" s="1600"/>
    </row>
    <row r="37" spans="1:5" x14ac:dyDescent="0.25">
      <c r="A37" s="1597"/>
      <c r="B37" s="1598"/>
      <c r="C37" s="1599"/>
      <c r="D37" s="1599"/>
      <c r="E37" s="1600"/>
    </row>
    <row r="38" spans="1:5" ht="25" x14ac:dyDescent="0.25">
      <c r="A38" s="1611" t="s">
        <v>778</v>
      </c>
      <c r="B38" s="585" t="s">
        <v>2732</v>
      </c>
      <c r="C38" s="584" t="s">
        <v>14</v>
      </c>
      <c r="D38" s="1612">
        <v>1</v>
      </c>
      <c r="E38" s="1600"/>
    </row>
    <row r="39" spans="1:5" x14ac:dyDescent="0.25">
      <c r="A39" s="1597"/>
      <c r="B39" s="1598"/>
      <c r="C39" s="1599"/>
      <c r="D39" s="1599"/>
      <c r="E39" s="1600"/>
    </row>
    <row r="40" spans="1:5" ht="37.5" x14ac:dyDescent="0.25">
      <c r="A40" s="1611" t="s">
        <v>97</v>
      </c>
      <c r="B40" s="585" t="s">
        <v>2733</v>
      </c>
      <c r="C40" s="584" t="s">
        <v>15</v>
      </c>
      <c r="D40" s="1612">
        <v>20</v>
      </c>
      <c r="E40" s="1600"/>
    </row>
    <row r="41" spans="1:5" x14ac:dyDescent="0.25">
      <c r="A41" s="1597"/>
      <c r="B41" s="1598"/>
      <c r="C41" s="1599"/>
      <c r="D41" s="1599"/>
      <c r="E41" s="1600"/>
    </row>
    <row r="42" spans="1:5" ht="13.5" thickBot="1" x14ac:dyDescent="0.35">
      <c r="A42" s="1966" t="s">
        <v>2734</v>
      </c>
      <c r="B42" s="1967"/>
      <c r="C42" s="1967"/>
      <c r="D42" s="1967"/>
      <c r="E42" s="1967"/>
    </row>
    <row r="43" spans="1:5" ht="13" x14ac:dyDescent="0.25">
      <c r="A43" s="1592">
        <v>3</v>
      </c>
      <c r="B43" s="1593" t="s">
        <v>2735</v>
      </c>
      <c r="C43" s="1594"/>
      <c r="D43" s="1594"/>
      <c r="E43" s="1595"/>
    </row>
    <row r="44" spans="1:5" x14ac:dyDescent="0.25">
      <c r="A44" s="1597"/>
      <c r="B44" s="1598"/>
      <c r="C44" s="1599"/>
      <c r="D44" s="1599"/>
      <c r="E44" s="1600"/>
    </row>
    <row r="45" spans="1:5" x14ac:dyDescent="0.25">
      <c r="A45" s="1616"/>
      <c r="B45" s="1608" t="s">
        <v>1050</v>
      </c>
      <c r="C45" s="1599"/>
      <c r="D45" s="1599"/>
      <c r="E45" s="1600"/>
    </row>
    <row r="46" spans="1:5" x14ac:dyDescent="0.25">
      <c r="A46" s="1597"/>
      <c r="B46" s="1598"/>
      <c r="C46" s="1599"/>
      <c r="D46" s="1599"/>
      <c r="E46" s="1600"/>
    </row>
    <row r="47" spans="1:5" ht="37.5" x14ac:dyDescent="0.25">
      <c r="A47" s="1597">
        <v>3.1</v>
      </c>
      <c r="B47" s="1610" t="s">
        <v>2736</v>
      </c>
      <c r="C47" s="1599" t="s">
        <v>15</v>
      </c>
      <c r="D47" s="1599">
        <v>35</v>
      </c>
      <c r="E47" s="1600"/>
    </row>
    <row r="48" spans="1:5" x14ac:dyDescent="0.25">
      <c r="A48" s="1597"/>
      <c r="B48" s="1598"/>
      <c r="C48" s="1599"/>
      <c r="D48" s="1599"/>
      <c r="E48" s="1600"/>
    </row>
    <row r="49" spans="1:5" ht="62.5" x14ac:dyDescent="0.25">
      <c r="A49" s="1597">
        <v>3.2</v>
      </c>
      <c r="B49" s="1610" t="s">
        <v>2737</v>
      </c>
      <c r="C49" s="1599" t="s">
        <v>15</v>
      </c>
      <c r="D49" s="1599">
        <v>35</v>
      </c>
      <c r="E49" s="1600"/>
    </row>
    <row r="50" spans="1:5" x14ac:dyDescent="0.25">
      <c r="A50" s="1597"/>
      <c r="B50" s="1598"/>
      <c r="C50" s="1599"/>
      <c r="D50" s="1599"/>
      <c r="E50" s="1600"/>
    </row>
    <row r="51" spans="1:5" ht="62.5" x14ac:dyDescent="0.25">
      <c r="A51" s="1597">
        <v>2.2999999999999998</v>
      </c>
      <c r="B51" s="1610" t="s">
        <v>2737</v>
      </c>
      <c r="C51" s="1599" t="s">
        <v>15</v>
      </c>
      <c r="D51" s="1599">
        <v>172</v>
      </c>
      <c r="E51" s="1615"/>
    </row>
    <row r="52" spans="1:5" ht="25" x14ac:dyDescent="0.25">
      <c r="A52" s="1617">
        <v>3.3</v>
      </c>
      <c r="B52" s="1610" t="s">
        <v>2738</v>
      </c>
      <c r="C52" s="1599" t="s">
        <v>15</v>
      </c>
      <c r="D52" s="1599">
        <v>35</v>
      </c>
      <c r="E52" s="1605"/>
    </row>
    <row r="53" spans="1:5" x14ac:dyDescent="0.25">
      <c r="A53" s="1617"/>
      <c r="B53" s="1610"/>
      <c r="C53" s="1599"/>
      <c r="D53" s="1599"/>
      <c r="E53" s="1609"/>
    </row>
    <row r="54" spans="1:5" x14ac:dyDescent="0.25">
      <c r="A54" s="1618"/>
      <c r="B54" s="1608" t="s">
        <v>1051</v>
      </c>
      <c r="C54" s="1599"/>
      <c r="D54" s="1599"/>
      <c r="E54" s="1600"/>
    </row>
    <row r="55" spans="1:5" x14ac:dyDescent="0.25">
      <c r="A55" s="1616"/>
      <c r="B55" s="1619" t="s">
        <v>1052</v>
      </c>
      <c r="C55" s="1594"/>
      <c r="D55" s="1594"/>
      <c r="E55" s="1620"/>
    </row>
    <row r="56" spans="1:5" x14ac:dyDescent="0.25">
      <c r="A56" s="1597"/>
      <c r="B56" s="1598"/>
      <c r="C56" s="1599"/>
      <c r="D56" s="1599"/>
      <c r="E56" s="1600"/>
    </row>
    <row r="57" spans="1:5" ht="14.5" x14ac:dyDescent="0.25">
      <c r="A57" s="1616">
        <v>3.4</v>
      </c>
      <c r="B57" s="1621" t="s">
        <v>2739</v>
      </c>
      <c r="C57" s="1594" t="s">
        <v>15</v>
      </c>
      <c r="D57" s="1594">
        <v>15</v>
      </c>
      <c r="E57" s="1595"/>
    </row>
    <row r="58" spans="1:5" x14ac:dyDescent="0.25">
      <c r="A58" s="1597"/>
      <c r="B58" s="1598"/>
      <c r="C58" s="1599"/>
      <c r="D58" s="1599"/>
      <c r="E58" s="1600"/>
    </row>
    <row r="59" spans="1:5" ht="14.5" x14ac:dyDescent="0.25">
      <c r="A59" s="1616">
        <v>3.5</v>
      </c>
      <c r="B59" s="1621" t="s">
        <v>2740</v>
      </c>
      <c r="C59" s="1594" t="s">
        <v>15</v>
      </c>
      <c r="D59" s="1594">
        <v>15</v>
      </c>
      <c r="E59" s="1595"/>
    </row>
    <row r="60" spans="1:5" x14ac:dyDescent="0.25">
      <c r="A60" s="1597"/>
      <c r="B60" s="1610"/>
      <c r="C60" s="1599"/>
      <c r="D60" s="1599"/>
      <c r="E60" s="1600"/>
    </row>
    <row r="61" spans="1:5" ht="25" x14ac:dyDescent="0.25">
      <c r="A61" s="1597">
        <v>2.7</v>
      </c>
      <c r="B61" s="1610" t="s">
        <v>1053</v>
      </c>
      <c r="C61" s="1599" t="s">
        <v>15</v>
      </c>
      <c r="D61" s="1599">
        <v>80</v>
      </c>
      <c r="E61" s="1600"/>
    </row>
    <row r="62" spans="1:5" x14ac:dyDescent="0.25">
      <c r="A62" s="1597"/>
      <c r="B62" s="1610"/>
      <c r="C62" s="1599"/>
      <c r="D62" s="1599"/>
      <c r="E62" s="1600"/>
    </row>
    <row r="63" spans="1:5" x14ac:dyDescent="0.25">
      <c r="A63" s="1597"/>
      <c r="B63" s="1598"/>
      <c r="C63" s="1599"/>
      <c r="D63" s="1599"/>
      <c r="E63" s="1600"/>
    </row>
    <row r="64" spans="1:5" ht="25" x14ac:dyDescent="0.25">
      <c r="A64" s="1597">
        <v>3.6</v>
      </c>
      <c r="B64" s="1610" t="s">
        <v>2741</v>
      </c>
      <c r="C64" s="1599" t="s">
        <v>15</v>
      </c>
      <c r="D64" s="1599">
        <v>15</v>
      </c>
      <c r="E64" s="1600"/>
    </row>
    <row r="65" spans="1:5" x14ac:dyDescent="0.25">
      <c r="A65" s="1597"/>
      <c r="B65" s="1598"/>
      <c r="C65" s="1599"/>
      <c r="D65" s="1599"/>
      <c r="E65" s="1600"/>
    </row>
    <row r="66" spans="1:5" ht="13" x14ac:dyDescent="0.25">
      <c r="A66" s="1592">
        <v>4</v>
      </c>
      <c r="B66" s="1593" t="s">
        <v>1054</v>
      </c>
      <c r="C66" s="1594"/>
      <c r="D66" s="1594"/>
      <c r="E66" s="1595"/>
    </row>
    <row r="67" spans="1:5" x14ac:dyDescent="0.25">
      <c r="A67" s="1597"/>
      <c r="B67" s="1598"/>
      <c r="C67" s="1599"/>
      <c r="D67" s="1599"/>
      <c r="E67" s="1600"/>
    </row>
    <row r="68" spans="1:5" ht="52" x14ac:dyDescent="0.25">
      <c r="A68" s="1597">
        <v>4.0999999999999996</v>
      </c>
      <c r="B68" s="1602" t="s">
        <v>2742</v>
      </c>
      <c r="C68" s="1599" t="s">
        <v>21</v>
      </c>
      <c r="D68" s="1599">
        <v>48</v>
      </c>
      <c r="E68" s="1600"/>
    </row>
    <row r="69" spans="1:5" x14ac:dyDescent="0.25">
      <c r="A69" s="1597"/>
      <c r="B69" s="1598"/>
      <c r="C69" s="1599"/>
      <c r="D69" s="1599"/>
      <c r="E69" s="1600"/>
    </row>
    <row r="70" spans="1:5" ht="25" x14ac:dyDescent="0.25">
      <c r="A70" s="1597">
        <v>4.2</v>
      </c>
      <c r="B70" s="1602" t="s">
        <v>2743</v>
      </c>
      <c r="C70" s="1599" t="s">
        <v>12</v>
      </c>
      <c r="D70" s="1599">
        <v>1</v>
      </c>
      <c r="E70" s="1600"/>
    </row>
    <row r="71" spans="1:5" x14ac:dyDescent="0.25">
      <c r="A71" s="1597"/>
      <c r="B71" s="1598"/>
      <c r="C71" s="1599"/>
      <c r="D71" s="1599"/>
      <c r="E71" s="1600"/>
    </row>
    <row r="72" spans="1:5" ht="13" x14ac:dyDescent="0.25">
      <c r="A72" s="1592">
        <v>5</v>
      </c>
      <c r="B72" s="1593" t="s">
        <v>1055</v>
      </c>
      <c r="C72" s="1594"/>
      <c r="D72" s="1594"/>
      <c r="E72" s="1595"/>
    </row>
    <row r="73" spans="1:5" x14ac:dyDescent="0.25">
      <c r="A73" s="1597"/>
      <c r="B73" s="1598"/>
      <c r="C73" s="1599"/>
      <c r="D73" s="1599"/>
      <c r="E73" s="1600"/>
    </row>
    <row r="74" spans="1:5" x14ac:dyDescent="0.25">
      <c r="A74" s="1597"/>
      <c r="B74" s="1608" t="s">
        <v>1056</v>
      </c>
      <c r="C74" s="1599"/>
      <c r="D74" s="1599"/>
      <c r="E74" s="1600"/>
    </row>
    <row r="75" spans="1:5" x14ac:dyDescent="0.25">
      <c r="A75" s="1597"/>
      <c r="B75" s="1598"/>
      <c r="C75" s="1599"/>
      <c r="D75" s="1599"/>
      <c r="E75" s="1600"/>
    </row>
    <row r="76" spans="1:5" ht="50" x14ac:dyDescent="0.25">
      <c r="A76" s="1597">
        <v>5.0999999999999996</v>
      </c>
      <c r="B76" s="1602" t="s">
        <v>2744</v>
      </c>
      <c r="C76" s="1599" t="s">
        <v>21</v>
      </c>
      <c r="D76" s="1599">
        <v>50</v>
      </c>
      <c r="E76" s="1600"/>
    </row>
    <row r="77" spans="1:5" x14ac:dyDescent="0.25">
      <c r="A77" s="1597"/>
      <c r="B77" s="1598"/>
      <c r="C77" s="1599"/>
      <c r="D77" s="1599"/>
      <c r="E77" s="1600"/>
    </row>
    <row r="78" spans="1:5" ht="37.5" x14ac:dyDescent="0.25">
      <c r="A78" s="1597">
        <v>4.2</v>
      </c>
      <c r="B78" s="1610" t="s">
        <v>2745</v>
      </c>
      <c r="C78" s="1599" t="s">
        <v>15</v>
      </c>
      <c r="D78" s="1599">
        <v>300</v>
      </c>
      <c r="E78" s="1600"/>
    </row>
    <row r="79" spans="1:5" x14ac:dyDescent="0.25">
      <c r="A79" s="1597"/>
      <c r="B79" s="1610"/>
      <c r="C79" s="1599"/>
      <c r="D79" s="1599"/>
      <c r="E79" s="1600"/>
    </row>
    <row r="80" spans="1:5" ht="37.5" x14ac:dyDescent="0.25">
      <c r="A80" s="1597">
        <v>4.3</v>
      </c>
      <c r="B80" s="1610" t="s">
        <v>1057</v>
      </c>
      <c r="C80" s="1599" t="s">
        <v>15</v>
      </c>
      <c r="D80" s="1599">
        <v>300</v>
      </c>
      <c r="E80" s="1600"/>
    </row>
    <row r="81" spans="1:5" x14ac:dyDescent="0.25">
      <c r="A81" s="1622"/>
      <c r="B81" s="1623"/>
      <c r="C81" s="1624"/>
      <c r="D81" s="1625"/>
      <c r="E81" s="1600"/>
    </row>
    <row r="82" spans="1:5" x14ac:dyDescent="0.25">
      <c r="A82" s="1622"/>
      <c r="B82" s="1623"/>
      <c r="C82" s="1624"/>
      <c r="D82" s="1625"/>
      <c r="E82" s="1600"/>
    </row>
    <row r="83" spans="1:5" ht="37.5" x14ac:dyDescent="0.25">
      <c r="A83" s="1597">
        <v>5.2</v>
      </c>
      <c r="B83" s="1610" t="s">
        <v>2746</v>
      </c>
      <c r="C83" s="1599" t="s">
        <v>15</v>
      </c>
      <c r="D83" s="1599">
        <v>80</v>
      </c>
      <c r="E83" s="1600"/>
    </row>
    <row r="84" spans="1:5" x14ac:dyDescent="0.25">
      <c r="A84" s="1597"/>
      <c r="B84" s="1598"/>
      <c r="C84" s="1599"/>
      <c r="D84" s="1599"/>
      <c r="E84" s="1600"/>
    </row>
    <row r="85" spans="1:5" ht="13.5" thickBot="1" x14ac:dyDescent="0.35">
      <c r="A85" s="1966" t="s">
        <v>2734</v>
      </c>
      <c r="B85" s="1967"/>
      <c r="C85" s="1967"/>
      <c r="D85" s="1967"/>
      <c r="E85" s="1967"/>
    </row>
    <row r="86" spans="1:5" ht="37.5" x14ac:dyDescent="0.25">
      <c r="A86" s="1597">
        <v>5.3</v>
      </c>
      <c r="B86" s="1610" t="s">
        <v>1057</v>
      </c>
      <c r="C86" s="1599" t="s">
        <v>15</v>
      </c>
      <c r="D86" s="1599">
        <v>80</v>
      </c>
      <c r="E86" s="1600"/>
    </row>
    <row r="87" spans="1:5" x14ac:dyDescent="0.25">
      <c r="A87" s="1597"/>
      <c r="B87" s="1598"/>
      <c r="C87" s="1599"/>
      <c r="D87" s="1599"/>
      <c r="E87" s="1600"/>
    </row>
    <row r="88" spans="1:5" ht="13" x14ac:dyDescent="0.3">
      <c r="A88" s="1626"/>
      <c r="B88" s="1627" t="s">
        <v>2747</v>
      </c>
      <c r="C88" s="1628"/>
      <c r="D88" s="1629"/>
      <c r="E88" s="1609"/>
    </row>
    <row r="89" spans="1:5" x14ac:dyDescent="0.25">
      <c r="A89" s="1597"/>
      <c r="B89" s="1598"/>
      <c r="C89" s="1599"/>
      <c r="D89" s="1599"/>
      <c r="E89" s="1600"/>
    </row>
    <row r="90" spans="1:5" ht="50" x14ac:dyDescent="0.25">
      <c r="A90" s="1630">
        <v>5.4</v>
      </c>
      <c r="B90" s="581" t="s">
        <v>2748</v>
      </c>
      <c r="C90" s="1628" t="s">
        <v>21</v>
      </c>
      <c r="D90" s="1629">
        <v>6</v>
      </c>
      <c r="E90" s="1609"/>
    </row>
    <row r="91" spans="1:5" x14ac:dyDescent="0.25">
      <c r="A91" s="1597"/>
      <c r="B91" s="1598"/>
      <c r="C91" s="1599"/>
      <c r="D91" s="1599"/>
      <c r="E91" s="1600"/>
    </row>
    <row r="92" spans="1:5" x14ac:dyDescent="0.25">
      <c r="A92" s="1631"/>
      <c r="B92" s="1632" t="s">
        <v>1058</v>
      </c>
      <c r="C92" s="1628"/>
      <c r="D92" s="1629"/>
      <c r="E92" s="1609"/>
    </row>
    <row r="93" spans="1:5" x14ac:dyDescent="0.25">
      <c r="A93" s="1597"/>
      <c r="B93" s="1598"/>
      <c r="C93" s="1599"/>
      <c r="D93" s="1599"/>
      <c r="E93" s="1600"/>
    </row>
    <row r="94" spans="1:5" ht="37.5" x14ac:dyDescent="0.25">
      <c r="A94" s="1630">
        <v>5.5</v>
      </c>
      <c r="B94" s="581" t="s">
        <v>2749</v>
      </c>
      <c r="C94" s="1628" t="s">
        <v>12</v>
      </c>
      <c r="D94" s="1629">
        <v>2</v>
      </c>
      <c r="E94" s="1609"/>
    </row>
    <row r="95" spans="1:5" x14ac:dyDescent="0.25">
      <c r="A95" s="1597"/>
      <c r="B95" s="1598"/>
      <c r="C95" s="1599"/>
      <c r="D95" s="1599"/>
      <c r="E95" s="1600"/>
    </row>
    <row r="96" spans="1:5" ht="13" x14ac:dyDescent="0.25">
      <c r="A96" s="1592">
        <v>6</v>
      </c>
      <c r="B96" s="1593" t="s">
        <v>2750</v>
      </c>
      <c r="C96" s="1594"/>
      <c r="D96" s="1594"/>
      <c r="E96" s="1595"/>
    </row>
    <row r="97" spans="1:5" x14ac:dyDescent="0.25">
      <c r="A97" s="1597"/>
      <c r="B97" s="1598"/>
      <c r="C97" s="1599"/>
      <c r="D97" s="1599"/>
      <c r="E97" s="1600"/>
    </row>
    <row r="98" spans="1:5" ht="50" x14ac:dyDescent="0.25">
      <c r="A98" s="1617">
        <v>6.1</v>
      </c>
      <c r="B98" s="1610" t="s">
        <v>2751</v>
      </c>
      <c r="C98" s="1599" t="s">
        <v>21</v>
      </c>
      <c r="D98" s="1599">
        <v>10</v>
      </c>
      <c r="E98" s="1609"/>
    </row>
    <row r="99" spans="1:5" x14ac:dyDescent="0.25">
      <c r="A99" s="1597"/>
      <c r="B99" s="1598"/>
      <c r="C99" s="1599"/>
      <c r="D99" s="1599"/>
      <c r="E99" s="1600"/>
    </row>
    <row r="100" spans="1:5" ht="25" x14ac:dyDescent="0.25">
      <c r="A100" s="1617">
        <v>6.2</v>
      </c>
      <c r="B100" s="1610" t="s">
        <v>2752</v>
      </c>
      <c r="C100" s="1599" t="s">
        <v>21</v>
      </c>
      <c r="D100" s="1599">
        <v>10</v>
      </c>
      <c r="E100" s="1609"/>
    </row>
    <row r="101" spans="1:5" x14ac:dyDescent="0.25">
      <c r="A101" s="1597"/>
      <c r="B101" s="1598"/>
      <c r="C101" s="1599"/>
      <c r="D101" s="1599"/>
      <c r="E101" s="1600"/>
    </row>
    <row r="102" spans="1:5" ht="39" x14ac:dyDescent="0.25">
      <c r="A102" s="1592">
        <v>7</v>
      </c>
      <c r="B102" s="1593" t="s">
        <v>2753</v>
      </c>
      <c r="C102" s="1594"/>
      <c r="D102" s="1594"/>
      <c r="E102" s="1595"/>
    </row>
    <row r="103" spans="1:5" x14ac:dyDescent="0.25">
      <c r="A103" s="1597"/>
      <c r="B103" s="1598"/>
      <c r="C103" s="1599"/>
      <c r="D103" s="1599"/>
      <c r="E103" s="1600"/>
    </row>
    <row r="104" spans="1:5" ht="50" x14ac:dyDescent="0.25">
      <c r="A104" s="1617">
        <v>7.1</v>
      </c>
      <c r="B104" s="1610" t="s">
        <v>2754</v>
      </c>
      <c r="C104" s="1599" t="s">
        <v>21</v>
      </c>
      <c r="D104" s="1599">
        <v>30</v>
      </c>
      <c r="E104" s="1609"/>
    </row>
    <row r="105" spans="1:5" x14ac:dyDescent="0.25">
      <c r="A105" s="1597"/>
      <c r="B105" s="1598"/>
      <c r="C105" s="1599"/>
      <c r="D105" s="1599"/>
      <c r="E105" s="1600"/>
    </row>
    <row r="106" spans="1:5" ht="13" x14ac:dyDescent="0.25">
      <c r="A106" s="1617"/>
      <c r="B106" s="1633" t="s">
        <v>2755</v>
      </c>
      <c r="C106" s="1599"/>
      <c r="D106" s="1599"/>
      <c r="E106" s="1609"/>
    </row>
    <row r="107" spans="1:5" ht="39" x14ac:dyDescent="0.25">
      <c r="A107" s="1617"/>
      <c r="B107" s="1634" t="s">
        <v>2756</v>
      </c>
      <c r="C107" s="1599"/>
      <c r="D107" s="1599"/>
      <c r="E107" s="1609"/>
    </row>
    <row r="108" spans="1:5" x14ac:dyDescent="0.25">
      <c r="A108" s="1597"/>
      <c r="B108" s="1598"/>
      <c r="C108" s="1599"/>
      <c r="D108" s="1599"/>
      <c r="E108" s="1600"/>
    </row>
    <row r="109" spans="1:5" ht="13" x14ac:dyDescent="0.25">
      <c r="A109" s="1631"/>
      <c r="B109" s="1635" t="s">
        <v>2757</v>
      </c>
      <c r="C109" s="1628"/>
      <c r="D109" s="1629"/>
      <c r="E109" s="1609"/>
    </row>
    <row r="110" spans="1:5" x14ac:dyDescent="0.25">
      <c r="A110" s="1597"/>
      <c r="B110" s="1598"/>
      <c r="C110" s="1599"/>
      <c r="D110" s="1599"/>
      <c r="E110" s="1600"/>
    </row>
    <row r="111" spans="1:5" x14ac:dyDescent="0.25">
      <c r="A111" s="1616">
        <v>7.2</v>
      </c>
      <c r="B111" s="1651" t="s">
        <v>2775</v>
      </c>
      <c r="C111" s="1594" t="s">
        <v>12</v>
      </c>
      <c r="D111" s="1594">
        <v>1</v>
      </c>
      <c r="E111" s="1595"/>
    </row>
    <row r="112" spans="1:5" x14ac:dyDescent="0.25">
      <c r="A112" s="1597"/>
      <c r="B112" s="1598"/>
      <c r="C112" s="1599"/>
      <c r="D112" s="1599"/>
      <c r="E112" s="1600"/>
    </row>
    <row r="113" spans="1:5" x14ac:dyDescent="0.25">
      <c r="A113" s="1616">
        <v>7.3</v>
      </c>
      <c r="B113" s="1651" t="s">
        <v>2776</v>
      </c>
      <c r="C113" s="1594" t="s">
        <v>12</v>
      </c>
      <c r="D113" s="1594">
        <v>1</v>
      </c>
      <c r="E113" s="1595"/>
    </row>
    <row r="114" spans="1:5" x14ac:dyDescent="0.25">
      <c r="A114" s="1597"/>
      <c r="B114" s="1598"/>
      <c r="C114" s="1599"/>
      <c r="D114" s="1599"/>
      <c r="E114" s="1600"/>
    </row>
    <row r="115" spans="1:5" x14ac:dyDescent="0.25">
      <c r="A115" s="1616">
        <v>7.4</v>
      </c>
      <c r="B115" s="1651" t="s">
        <v>2777</v>
      </c>
      <c r="C115" s="1594" t="s">
        <v>12</v>
      </c>
      <c r="D115" s="1594">
        <v>1</v>
      </c>
      <c r="E115" s="1595"/>
    </row>
    <row r="116" spans="1:5" x14ac:dyDescent="0.25">
      <c r="A116" s="1597"/>
      <c r="B116" s="1598"/>
      <c r="C116" s="1599"/>
      <c r="D116" s="1599"/>
      <c r="E116" s="1600"/>
    </row>
    <row r="117" spans="1:5" x14ac:dyDescent="0.25">
      <c r="A117" s="1616">
        <v>7.5</v>
      </c>
      <c r="B117" s="1651" t="s">
        <v>2778</v>
      </c>
      <c r="C117" s="1594" t="s">
        <v>12</v>
      </c>
      <c r="D117" s="1594">
        <v>1</v>
      </c>
      <c r="E117" s="1595"/>
    </row>
    <row r="118" spans="1:5" x14ac:dyDescent="0.25">
      <c r="A118" s="1597"/>
      <c r="B118" s="1598"/>
      <c r="C118" s="1599"/>
      <c r="D118" s="1599"/>
      <c r="E118" s="1600"/>
    </row>
    <row r="119" spans="1:5" x14ac:dyDescent="0.25">
      <c r="A119" s="1652">
        <v>7.6</v>
      </c>
      <c r="B119" s="1653" t="s">
        <v>2779</v>
      </c>
      <c r="C119" s="1654" t="s">
        <v>12</v>
      </c>
      <c r="D119" s="1654">
        <v>1</v>
      </c>
      <c r="E119" s="1655"/>
    </row>
    <row r="120" spans="1:5" x14ac:dyDescent="0.25">
      <c r="A120" s="1597"/>
      <c r="B120" s="1598"/>
      <c r="C120" s="1599"/>
      <c r="D120" s="1599"/>
      <c r="E120" s="1600"/>
    </row>
    <row r="121" spans="1:5" x14ac:dyDescent="0.25">
      <c r="A121" s="1616">
        <v>7.7</v>
      </c>
      <c r="B121" s="1651" t="s">
        <v>2780</v>
      </c>
      <c r="C121" s="1594" t="s">
        <v>12</v>
      </c>
      <c r="D121" s="1594">
        <v>4</v>
      </c>
      <c r="E121" s="1595"/>
    </row>
    <row r="122" spans="1:5" x14ac:dyDescent="0.25">
      <c r="A122" s="1597"/>
      <c r="B122" s="1598"/>
      <c r="C122" s="1599"/>
      <c r="D122" s="1599"/>
      <c r="E122" s="1600"/>
    </row>
    <row r="123" spans="1:5" ht="13.5" thickBot="1" x14ac:dyDescent="0.35">
      <c r="A123" s="1966" t="s">
        <v>2734</v>
      </c>
      <c r="B123" s="1967"/>
      <c r="C123" s="1967"/>
      <c r="D123" s="1967"/>
      <c r="E123" s="1967"/>
    </row>
    <row r="124" spans="1:5" x14ac:dyDescent="0.25">
      <c r="A124" s="1616">
        <v>7.8</v>
      </c>
      <c r="B124" s="1651" t="s">
        <v>2781</v>
      </c>
      <c r="C124" s="1594" t="s">
        <v>12</v>
      </c>
      <c r="D124" s="1594">
        <v>2</v>
      </c>
      <c r="E124" s="1595"/>
    </row>
    <row r="125" spans="1:5" x14ac:dyDescent="0.25">
      <c r="A125" s="1597"/>
      <c r="B125" s="1598"/>
      <c r="C125" s="1599"/>
      <c r="D125" s="1599"/>
      <c r="E125" s="1600"/>
    </row>
    <row r="126" spans="1:5" ht="25" x14ac:dyDescent="0.25">
      <c r="A126" s="1636">
        <v>7.9</v>
      </c>
      <c r="B126" s="1656" t="s">
        <v>2782</v>
      </c>
      <c r="C126" s="1637" t="s">
        <v>12</v>
      </c>
      <c r="D126" s="1638">
        <v>1</v>
      </c>
      <c r="E126" s="1600"/>
    </row>
    <row r="127" spans="1:5" x14ac:dyDescent="0.25">
      <c r="A127" s="1597"/>
      <c r="B127" s="1598"/>
      <c r="C127" s="1599"/>
      <c r="D127" s="1599"/>
      <c r="E127" s="1600"/>
    </row>
    <row r="128" spans="1:5" ht="14.5" x14ac:dyDescent="0.25">
      <c r="A128" s="1639">
        <v>7.1</v>
      </c>
      <c r="B128" s="1651" t="s">
        <v>2783</v>
      </c>
      <c r="C128" s="1594" t="s">
        <v>12</v>
      </c>
      <c r="D128" s="1594">
        <v>3</v>
      </c>
      <c r="E128" s="1595"/>
    </row>
    <row r="129" spans="1:5" x14ac:dyDescent="0.25">
      <c r="A129" s="1597"/>
      <c r="B129" s="1598"/>
      <c r="C129" s="1599"/>
      <c r="D129" s="1599"/>
      <c r="E129" s="1600"/>
    </row>
    <row r="130" spans="1:5" x14ac:dyDescent="0.25">
      <c r="A130" s="1616">
        <v>7.11</v>
      </c>
      <c r="B130" s="1651" t="s">
        <v>2784</v>
      </c>
      <c r="C130" s="1594" t="s">
        <v>12</v>
      </c>
      <c r="D130" s="1594">
        <v>3</v>
      </c>
      <c r="E130" s="1595"/>
    </row>
    <row r="131" spans="1:5" x14ac:dyDescent="0.25">
      <c r="A131" s="1597"/>
      <c r="B131" s="1598"/>
      <c r="C131" s="1599"/>
      <c r="D131" s="1599"/>
      <c r="E131" s="1600"/>
    </row>
    <row r="132" spans="1:5" x14ac:dyDescent="0.25">
      <c r="A132" s="1616">
        <v>7.12</v>
      </c>
      <c r="B132" s="1651" t="s">
        <v>2785</v>
      </c>
      <c r="C132" s="1594" t="s">
        <v>12</v>
      </c>
      <c r="D132" s="1594">
        <v>1</v>
      </c>
      <c r="E132" s="1595"/>
    </row>
    <row r="133" spans="1:5" x14ac:dyDescent="0.25">
      <c r="A133" s="1597"/>
      <c r="B133" s="1598"/>
      <c r="C133" s="1599"/>
      <c r="D133" s="1599"/>
      <c r="E133" s="1600"/>
    </row>
    <row r="134" spans="1:5" ht="25" x14ac:dyDescent="0.25">
      <c r="A134" s="1636">
        <v>7.13</v>
      </c>
      <c r="B134" s="1656" t="s">
        <v>2786</v>
      </c>
      <c r="C134" s="1637" t="s">
        <v>12</v>
      </c>
      <c r="D134" s="1638">
        <v>1</v>
      </c>
      <c r="E134" s="1600"/>
    </row>
    <row r="135" spans="1:5" x14ac:dyDescent="0.25">
      <c r="A135" s="1597"/>
      <c r="B135" s="1598"/>
      <c r="C135" s="1599"/>
      <c r="D135" s="1599"/>
      <c r="E135" s="1600"/>
    </row>
    <row r="136" spans="1:5" ht="25" x14ac:dyDescent="0.25">
      <c r="A136" s="1636">
        <v>7.14</v>
      </c>
      <c r="B136" s="1656" t="s">
        <v>2787</v>
      </c>
      <c r="C136" s="1637" t="s">
        <v>12</v>
      </c>
      <c r="D136" s="1638">
        <v>1</v>
      </c>
      <c r="E136" s="1600"/>
    </row>
    <row r="137" spans="1:5" x14ac:dyDescent="0.25">
      <c r="A137" s="1597"/>
      <c r="B137" s="1598"/>
      <c r="C137" s="1599"/>
      <c r="D137" s="1599"/>
      <c r="E137" s="1600"/>
    </row>
    <row r="138" spans="1:5" x14ac:dyDescent="0.25">
      <c r="A138" s="1616">
        <v>7.15</v>
      </c>
      <c r="B138" s="1651" t="s">
        <v>2788</v>
      </c>
      <c r="C138" s="1594" t="s">
        <v>12</v>
      </c>
      <c r="D138" s="1594">
        <v>1</v>
      </c>
      <c r="E138" s="1595"/>
    </row>
    <row r="139" spans="1:5" x14ac:dyDescent="0.25">
      <c r="A139" s="1597"/>
      <c r="B139" s="1598"/>
      <c r="C139" s="1599"/>
      <c r="D139" s="1599"/>
      <c r="E139" s="1600"/>
    </row>
    <row r="140" spans="1:5" x14ac:dyDescent="0.25">
      <c r="A140" s="1616">
        <v>7.16</v>
      </c>
      <c r="B140" s="1651" t="s">
        <v>2789</v>
      </c>
      <c r="C140" s="1594" t="s">
        <v>12</v>
      </c>
      <c r="D140" s="1594">
        <v>1</v>
      </c>
      <c r="E140" s="1595"/>
    </row>
    <row r="141" spans="1:5" x14ac:dyDescent="0.25">
      <c r="A141" s="1597"/>
      <c r="B141" s="1598"/>
      <c r="C141" s="1599"/>
      <c r="D141" s="1599"/>
      <c r="E141" s="1600"/>
    </row>
    <row r="142" spans="1:5" ht="13" x14ac:dyDescent="0.25">
      <c r="A142" s="1636"/>
      <c r="B142" s="430" t="s">
        <v>2758</v>
      </c>
      <c r="C142" s="1637"/>
      <c r="D142" s="1638"/>
      <c r="E142" s="1600"/>
    </row>
    <row r="143" spans="1:5" x14ac:dyDescent="0.25">
      <c r="A143" s="1636"/>
      <c r="B143" s="290"/>
      <c r="C143" s="1637"/>
      <c r="D143" s="1638"/>
      <c r="E143" s="1600"/>
    </row>
    <row r="144" spans="1:5" x14ac:dyDescent="0.25">
      <c r="A144" s="1597"/>
      <c r="B144" s="1598"/>
      <c r="C144" s="1599"/>
      <c r="D144" s="1599"/>
      <c r="E144" s="1600"/>
    </row>
    <row r="145" spans="1:5" x14ac:dyDescent="0.25">
      <c r="A145" s="1616">
        <v>7.17</v>
      </c>
      <c r="B145" s="1651" t="s">
        <v>2790</v>
      </c>
      <c r="C145" s="1594" t="s">
        <v>12</v>
      </c>
      <c r="D145" s="1594">
        <v>1</v>
      </c>
      <c r="E145" s="1595"/>
    </row>
    <row r="146" spans="1:5" x14ac:dyDescent="0.25">
      <c r="A146" s="1597"/>
      <c r="B146" s="1598"/>
      <c r="C146" s="1599"/>
      <c r="D146" s="1599"/>
      <c r="E146" s="1600"/>
    </row>
    <row r="147" spans="1:5" ht="14.5" x14ac:dyDescent="0.25">
      <c r="A147" s="1616">
        <v>7.18</v>
      </c>
      <c r="B147" s="1651" t="s">
        <v>2791</v>
      </c>
      <c r="C147" s="1594" t="s">
        <v>12</v>
      </c>
      <c r="D147" s="1594">
        <v>2</v>
      </c>
      <c r="E147" s="1595"/>
    </row>
    <row r="148" spans="1:5" x14ac:dyDescent="0.25">
      <c r="A148" s="1597"/>
      <c r="B148" s="1598"/>
      <c r="C148" s="1599"/>
      <c r="D148" s="1599"/>
      <c r="E148" s="1600"/>
    </row>
    <row r="149" spans="1:5" ht="25" x14ac:dyDescent="0.25">
      <c r="A149" s="1636">
        <v>7.19</v>
      </c>
      <c r="B149" s="1656" t="s">
        <v>2792</v>
      </c>
      <c r="C149" s="1637" t="s">
        <v>12</v>
      </c>
      <c r="D149" s="1638">
        <v>1</v>
      </c>
      <c r="E149" s="1600"/>
    </row>
    <row r="150" spans="1:5" x14ac:dyDescent="0.25">
      <c r="A150" s="1597"/>
      <c r="B150" s="1598"/>
      <c r="C150" s="1599"/>
      <c r="D150" s="1599"/>
      <c r="E150" s="1600"/>
    </row>
    <row r="151" spans="1:5" x14ac:dyDescent="0.25">
      <c r="A151" s="1639">
        <v>7.2</v>
      </c>
      <c r="B151" s="1651" t="s">
        <v>2793</v>
      </c>
      <c r="C151" s="1594" t="s">
        <v>12</v>
      </c>
      <c r="D151" s="1594">
        <v>2</v>
      </c>
      <c r="E151" s="1595"/>
    </row>
    <row r="152" spans="1:5" x14ac:dyDescent="0.25">
      <c r="A152" s="1597"/>
      <c r="B152" s="1598"/>
      <c r="C152" s="1599"/>
      <c r="D152" s="1599"/>
      <c r="E152" s="1600"/>
    </row>
    <row r="153" spans="1:5" x14ac:dyDescent="0.25">
      <c r="A153" s="1616">
        <v>7.21</v>
      </c>
      <c r="B153" s="1651" t="s">
        <v>2794</v>
      </c>
      <c r="C153" s="1594" t="s">
        <v>12</v>
      </c>
      <c r="D153" s="1594">
        <v>1</v>
      </c>
      <c r="E153" s="1595"/>
    </row>
    <row r="154" spans="1:5" x14ac:dyDescent="0.25">
      <c r="A154" s="1597"/>
      <c r="B154" s="1598"/>
      <c r="C154" s="1599"/>
      <c r="D154" s="1599"/>
      <c r="E154" s="1600"/>
    </row>
    <row r="155" spans="1:5" x14ac:dyDescent="0.25">
      <c r="A155" s="1616">
        <v>7.22</v>
      </c>
      <c r="B155" s="1651" t="s">
        <v>2795</v>
      </c>
      <c r="C155" s="1594" t="s">
        <v>12</v>
      </c>
      <c r="D155" s="1594">
        <v>3</v>
      </c>
      <c r="E155" s="1595"/>
    </row>
    <row r="156" spans="1:5" x14ac:dyDescent="0.25">
      <c r="A156" s="1597"/>
      <c r="B156" s="1598"/>
      <c r="C156" s="1599"/>
      <c r="D156" s="1599"/>
      <c r="E156" s="1600"/>
    </row>
    <row r="157" spans="1:5" x14ac:dyDescent="0.25">
      <c r="A157" s="1616">
        <v>7.23</v>
      </c>
      <c r="B157" s="1651" t="s">
        <v>2796</v>
      </c>
      <c r="C157" s="1594" t="s">
        <v>12</v>
      </c>
      <c r="D157" s="1594">
        <v>2</v>
      </c>
      <c r="E157" s="1595"/>
    </row>
    <row r="158" spans="1:5" x14ac:dyDescent="0.25">
      <c r="A158" s="1597"/>
      <c r="B158" s="1598"/>
      <c r="C158" s="1599"/>
      <c r="D158" s="1599"/>
      <c r="E158" s="1600"/>
    </row>
    <row r="159" spans="1:5" ht="25" x14ac:dyDescent="0.25">
      <c r="A159" s="1636">
        <v>7.24</v>
      </c>
      <c r="B159" s="1656" t="s">
        <v>2797</v>
      </c>
      <c r="C159" s="1637" t="s">
        <v>12</v>
      </c>
      <c r="D159" s="1638">
        <v>1</v>
      </c>
      <c r="E159" s="1600"/>
    </row>
    <row r="160" spans="1:5" x14ac:dyDescent="0.25">
      <c r="A160" s="1597"/>
      <c r="B160" s="1598"/>
      <c r="C160" s="1599"/>
      <c r="D160" s="1599"/>
      <c r="E160" s="1600"/>
    </row>
    <row r="161" spans="1:5" x14ac:dyDescent="0.25">
      <c r="A161" s="1616">
        <v>7.25</v>
      </c>
      <c r="B161" s="1651" t="s">
        <v>2798</v>
      </c>
      <c r="C161" s="1594" t="s">
        <v>12</v>
      </c>
      <c r="D161" s="1594">
        <v>1</v>
      </c>
      <c r="E161" s="1595"/>
    </row>
    <row r="162" spans="1:5" x14ac:dyDescent="0.25">
      <c r="A162" s="1597"/>
      <c r="B162" s="1598"/>
      <c r="C162" s="1599"/>
      <c r="D162" s="1599"/>
      <c r="E162" s="1600"/>
    </row>
    <row r="163" spans="1:5" x14ac:dyDescent="0.25">
      <c r="A163" s="1616">
        <v>7.26</v>
      </c>
      <c r="B163" s="1651" t="s">
        <v>2799</v>
      </c>
      <c r="C163" s="1594" t="s">
        <v>12</v>
      </c>
      <c r="D163" s="1594">
        <v>1</v>
      </c>
      <c r="E163" s="1595"/>
    </row>
    <row r="164" spans="1:5" x14ac:dyDescent="0.25">
      <c r="A164" s="1597"/>
      <c r="B164" s="1598"/>
      <c r="C164" s="1599"/>
      <c r="D164" s="1599"/>
      <c r="E164" s="1600"/>
    </row>
    <row r="165" spans="1:5" x14ac:dyDescent="0.25">
      <c r="A165" s="1616">
        <v>7.27</v>
      </c>
      <c r="B165" s="1651" t="s">
        <v>2800</v>
      </c>
      <c r="C165" s="1594" t="s">
        <v>12</v>
      </c>
      <c r="D165" s="1594">
        <v>1</v>
      </c>
      <c r="E165" s="1595"/>
    </row>
    <row r="166" spans="1:5" x14ac:dyDescent="0.25">
      <c r="A166" s="1597"/>
      <c r="B166" s="1598"/>
      <c r="C166" s="1599"/>
      <c r="D166" s="1599"/>
      <c r="E166" s="1600"/>
    </row>
    <row r="167" spans="1:5" x14ac:dyDescent="0.25">
      <c r="A167" s="1616">
        <v>7.28</v>
      </c>
      <c r="B167" s="1651" t="s">
        <v>2801</v>
      </c>
      <c r="C167" s="1594" t="s">
        <v>12</v>
      </c>
      <c r="D167" s="1594">
        <v>1</v>
      </c>
      <c r="E167" s="1595"/>
    </row>
    <row r="168" spans="1:5" x14ac:dyDescent="0.25">
      <c r="A168" s="1597"/>
      <c r="B168" s="1598"/>
      <c r="C168" s="1599"/>
      <c r="D168" s="1599"/>
      <c r="E168" s="1600"/>
    </row>
    <row r="169" spans="1:5" x14ac:dyDescent="0.25">
      <c r="A169" s="1616">
        <v>7.29</v>
      </c>
      <c r="B169" s="1651" t="s">
        <v>2802</v>
      </c>
      <c r="C169" s="1594" t="s">
        <v>12</v>
      </c>
      <c r="D169" s="1594">
        <v>1</v>
      </c>
      <c r="E169" s="1595"/>
    </row>
    <row r="170" spans="1:5" x14ac:dyDescent="0.25">
      <c r="A170" s="1597"/>
      <c r="B170" s="1598"/>
      <c r="C170" s="1599"/>
      <c r="D170" s="1599"/>
      <c r="E170" s="1600"/>
    </row>
    <row r="171" spans="1:5" ht="13.5" thickBot="1" x14ac:dyDescent="0.35">
      <c r="A171" s="1966" t="s">
        <v>2734</v>
      </c>
      <c r="B171" s="1967"/>
      <c r="C171" s="1967"/>
      <c r="D171" s="1967"/>
      <c r="E171" s="1967"/>
    </row>
    <row r="172" spans="1:5" ht="13" x14ac:dyDescent="0.25">
      <c r="A172" s="1640"/>
      <c r="B172" s="569" t="s">
        <v>2759</v>
      </c>
      <c r="C172" s="1637"/>
      <c r="D172" s="1638"/>
      <c r="E172" s="1600"/>
    </row>
    <row r="173" spans="1:5" x14ac:dyDescent="0.25">
      <c r="A173" s="1597"/>
      <c r="B173" s="1598"/>
      <c r="C173" s="1599"/>
      <c r="D173" s="1599"/>
      <c r="E173" s="1600"/>
    </row>
    <row r="174" spans="1:5" ht="25" x14ac:dyDescent="0.25">
      <c r="A174" s="1641">
        <v>7.3</v>
      </c>
      <c r="B174" s="290" t="s">
        <v>2760</v>
      </c>
      <c r="C174" s="1637" t="s">
        <v>12</v>
      </c>
      <c r="D174" s="1638">
        <v>1</v>
      </c>
      <c r="E174" s="1600"/>
    </row>
    <row r="175" spans="1:5" x14ac:dyDescent="0.25">
      <c r="A175" s="1597"/>
      <c r="B175" s="1598"/>
      <c r="C175" s="1599"/>
      <c r="D175" s="1599"/>
      <c r="E175" s="1600"/>
    </row>
    <row r="176" spans="1:5" ht="14.5" x14ac:dyDescent="0.25">
      <c r="A176" s="1616">
        <v>7.31</v>
      </c>
      <c r="B176" s="1621" t="s">
        <v>2761</v>
      </c>
      <c r="C176" s="1594" t="s">
        <v>12</v>
      </c>
      <c r="D176" s="1594">
        <v>1</v>
      </c>
      <c r="E176" s="1595"/>
    </row>
    <row r="177" spans="1:5" x14ac:dyDescent="0.25">
      <c r="A177" s="1597"/>
      <c r="B177" s="1598"/>
      <c r="C177" s="1599"/>
      <c r="D177" s="1599"/>
      <c r="E177" s="1600"/>
    </row>
    <row r="178" spans="1:5" ht="25" x14ac:dyDescent="0.25">
      <c r="A178" s="1636">
        <v>7.32</v>
      </c>
      <c r="B178" s="290" t="s">
        <v>2762</v>
      </c>
      <c r="C178" s="1637" t="s">
        <v>12</v>
      </c>
      <c r="D178" s="1638">
        <v>1</v>
      </c>
      <c r="E178" s="1600"/>
    </row>
    <row r="179" spans="1:5" x14ac:dyDescent="0.25">
      <c r="A179" s="1597"/>
      <c r="B179" s="1598"/>
      <c r="C179" s="1599"/>
      <c r="D179" s="1599"/>
      <c r="E179" s="1600"/>
    </row>
    <row r="180" spans="1:5" x14ac:dyDescent="0.25">
      <c r="A180" s="1616">
        <v>7.33</v>
      </c>
      <c r="B180" s="1621" t="s">
        <v>2763</v>
      </c>
      <c r="C180" s="1594" t="s">
        <v>12</v>
      </c>
      <c r="D180" s="1594">
        <v>1</v>
      </c>
      <c r="E180" s="1595"/>
    </row>
    <row r="181" spans="1:5" x14ac:dyDescent="0.25">
      <c r="A181" s="1597"/>
      <c r="B181" s="1598"/>
      <c r="C181" s="1599"/>
      <c r="D181" s="1599"/>
      <c r="E181" s="1600"/>
    </row>
    <row r="182" spans="1:5" ht="14.5" x14ac:dyDescent="0.25">
      <c r="A182" s="1616">
        <v>7.34</v>
      </c>
      <c r="B182" s="1621" t="s">
        <v>2764</v>
      </c>
      <c r="C182" s="1594" t="s">
        <v>12</v>
      </c>
      <c r="D182" s="1594">
        <v>1</v>
      </c>
      <c r="E182" s="1595"/>
    </row>
    <row r="183" spans="1:5" x14ac:dyDescent="0.25">
      <c r="A183" s="1597"/>
      <c r="B183" s="1598"/>
      <c r="C183" s="1599"/>
      <c r="D183" s="1599"/>
      <c r="E183" s="1600"/>
    </row>
    <row r="184" spans="1:5" ht="25" x14ac:dyDescent="0.25">
      <c r="A184" s="1636">
        <v>7.35</v>
      </c>
      <c r="B184" s="290" t="s">
        <v>2765</v>
      </c>
      <c r="C184" s="1637" t="s">
        <v>12</v>
      </c>
      <c r="D184" s="1638">
        <v>1</v>
      </c>
      <c r="E184" s="1595"/>
    </row>
    <row r="185" spans="1:5" x14ac:dyDescent="0.25">
      <c r="A185" s="1597"/>
      <c r="B185" s="1598"/>
      <c r="C185" s="1599"/>
      <c r="D185" s="1599"/>
      <c r="E185" s="1600"/>
    </row>
    <row r="186" spans="1:5" ht="13" x14ac:dyDescent="0.25">
      <c r="A186" s="1640"/>
      <c r="B186" s="430" t="s">
        <v>2766</v>
      </c>
      <c r="C186" s="1642"/>
      <c r="D186" s="1643"/>
      <c r="E186" s="1644"/>
    </row>
    <row r="187" spans="1:5" x14ac:dyDescent="0.25">
      <c r="A187" s="1597"/>
      <c r="B187" s="1598"/>
      <c r="C187" s="1599"/>
      <c r="D187" s="1599"/>
      <c r="E187" s="1600"/>
    </row>
    <row r="188" spans="1:5" x14ac:dyDescent="0.25">
      <c r="A188" s="1616">
        <v>7.36</v>
      </c>
      <c r="B188" s="1621" t="s">
        <v>2767</v>
      </c>
      <c r="C188" s="1594" t="s">
        <v>12</v>
      </c>
      <c r="D188" s="1594">
        <v>1</v>
      </c>
      <c r="E188" s="1595"/>
    </row>
    <row r="189" spans="1:5" x14ac:dyDescent="0.25">
      <c r="A189" s="1597"/>
      <c r="B189" s="1598"/>
      <c r="C189" s="1599"/>
      <c r="D189" s="1599"/>
      <c r="E189" s="1600"/>
    </row>
    <row r="190" spans="1:5" ht="14.5" x14ac:dyDescent="0.25">
      <c r="A190" s="1616">
        <v>7.37</v>
      </c>
      <c r="B190" s="1621" t="s">
        <v>2768</v>
      </c>
      <c r="C190" s="1594" t="s">
        <v>12</v>
      </c>
      <c r="D190" s="1594">
        <v>1</v>
      </c>
      <c r="E190" s="1595"/>
    </row>
    <row r="191" spans="1:5" x14ac:dyDescent="0.25">
      <c r="A191" s="1597"/>
      <c r="B191" s="1598"/>
      <c r="C191" s="1599"/>
      <c r="D191" s="1599"/>
      <c r="E191" s="1600"/>
    </row>
    <row r="192" spans="1:5" x14ac:dyDescent="0.25">
      <c r="A192" s="1616">
        <v>7.38</v>
      </c>
      <c r="B192" s="1621" t="s">
        <v>2769</v>
      </c>
      <c r="C192" s="1594" t="s">
        <v>12</v>
      </c>
      <c r="D192" s="1594">
        <v>1</v>
      </c>
      <c r="E192" s="1595"/>
    </row>
    <row r="193" spans="1:5" x14ac:dyDescent="0.25">
      <c r="A193" s="1597"/>
      <c r="B193" s="1598"/>
      <c r="C193" s="1599"/>
      <c r="D193" s="1599"/>
      <c r="E193" s="1600"/>
    </row>
    <row r="194" spans="1:5" x14ac:dyDescent="0.25">
      <c r="A194" s="1616">
        <v>7.39</v>
      </c>
      <c r="B194" s="1621" t="s">
        <v>2770</v>
      </c>
      <c r="C194" s="1594" t="s">
        <v>12</v>
      </c>
      <c r="D194" s="1594">
        <v>1</v>
      </c>
      <c r="E194" s="1595"/>
    </row>
    <row r="195" spans="1:5" x14ac:dyDescent="0.25">
      <c r="A195" s="1597"/>
      <c r="B195" s="1598"/>
      <c r="C195" s="1599"/>
      <c r="D195" s="1599"/>
      <c r="E195" s="1600"/>
    </row>
    <row r="196" spans="1:5" ht="26" x14ac:dyDescent="0.25">
      <c r="A196" s="1636"/>
      <c r="B196" s="430" t="s">
        <v>363</v>
      </c>
      <c r="C196" s="1637"/>
      <c r="D196" s="1638"/>
      <c r="E196" s="1600"/>
    </row>
    <row r="197" spans="1:5" x14ac:dyDescent="0.25">
      <c r="A197" s="1597"/>
      <c r="B197" s="1598"/>
      <c r="C197" s="1599"/>
      <c r="D197" s="1599"/>
      <c r="E197" s="1600"/>
    </row>
    <row r="198" spans="1:5" ht="13" x14ac:dyDescent="0.3">
      <c r="A198" s="1636"/>
      <c r="B198" s="1645" t="s">
        <v>2757</v>
      </c>
      <c r="C198" s="1628"/>
      <c r="D198" s="1629"/>
      <c r="E198" s="1600"/>
    </row>
    <row r="199" spans="1:5" x14ac:dyDescent="0.25">
      <c r="A199" s="1597"/>
      <c r="B199" s="1598"/>
      <c r="C199" s="1599"/>
      <c r="D199" s="1599"/>
      <c r="E199" s="1600"/>
    </row>
    <row r="200" spans="1:5" x14ac:dyDescent="0.25">
      <c r="A200" s="1639">
        <v>7.4</v>
      </c>
      <c r="B200" s="1651" t="s">
        <v>2775</v>
      </c>
      <c r="C200" s="1594" t="s">
        <v>12</v>
      </c>
      <c r="D200" s="1594">
        <v>1</v>
      </c>
      <c r="E200" s="1595"/>
    </row>
    <row r="201" spans="1:5" x14ac:dyDescent="0.25">
      <c r="A201" s="1597"/>
      <c r="B201" s="1598"/>
      <c r="C201" s="1599"/>
      <c r="D201" s="1599"/>
      <c r="E201" s="1600"/>
    </row>
    <row r="202" spans="1:5" x14ac:dyDescent="0.25">
      <c r="A202" s="1616">
        <v>7.41</v>
      </c>
      <c r="B202" s="1651" t="s">
        <v>2776</v>
      </c>
      <c r="C202" s="1594" t="s">
        <v>12</v>
      </c>
      <c r="D202" s="1594">
        <v>1</v>
      </c>
      <c r="E202" s="1595"/>
    </row>
    <row r="203" spans="1:5" x14ac:dyDescent="0.25">
      <c r="A203" s="1597"/>
      <c r="B203" s="1598"/>
      <c r="C203" s="1599"/>
      <c r="D203" s="1599"/>
      <c r="E203" s="1600"/>
    </row>
    <row r="204" spans="1:5" x14ac:dyDescent="0.25">
      <c r="A204" s="1616">
        <v>7.42</v>
      </c>
      <c r="B204" s="1651" t="s">
        <v>2803</v>
      </c>
      <c r="C204" s="1594" t="s">
        <v>12</v>
      </c>
      <c r="D204" s="1594">
        <v>1</v>
      </c>
      <c r="E204" s="1595"/>
    </row>
    <row r="205" spans="1:5" x14ac:dyDescent="0.25">
      <c r="A205" s="1597"/>
      <c r="B205" s="1598"/>
      <c r="C205" s="1599"/>
      <c r="D205" s="1599"/>
      <c r="E205" s="1600"/>
    </row>
    <row r="206" spans="1:5" x14ac:dyDescent="0.25">
      <c r="A206" s="1616">
        <v>7.43</v>
      </c>
      <c r="B206" s="1651" t="s">
        <v>2778</v>
      </c>
      <c r="C206" s="1594" t="s">
        <v>12</v>
      </c>
      <c r="D206" s="1594">
        <v>1</v>
      </c>
      <c r="E206" s="1595"/>
    </row>
    <row r="207" spans="1:5" x14ac:dyDescent="0.25">
      <c r="A207" s="1597"/>
      <c r="B207" s="1598"/>
      <c r="C207" s="1599"/>
      <c r="D207" s="1599"/>
      <c r="E207" s="1600"/>
    </row>
    <row r="208" spans="1:5" x14ac:dyDescent="0.25">
      <c r="A208" s="1616">
        <v>7.44</v>
      </c>
      <c r="B208" s="1651" t="s">
        <v>2779</v>
      </c>
      <c r="C208" s="1594" t="s">
        <v>12</v>
      </c>
      <c r="D208" s="1594">
        <v>1</v>
      </c>
      <c r="E208" s="1595"/>
    </row>
    <row r="209" spans="1:5" x14ac:dyDescent="0.25">
      <c r="A209" s="1597"/>
      <c r="B209" s="1598"/>
      <c r="C209" s="1599"/>
      <c r="D209" s="1599"/>
      <c r="E209" s="1600"/>
    </row>
    <row r="210" spans="1:5" x14ac:dyDescent="0.25">
      <c r="A210" s="1616">
        <v>7.45</v>
      </c>
      <c r="B210" s="1651" t="s">
        <v>2804</v>
      </c>
      <c r="C210" s="1594" t="s">
        <v>12</v>
      </c>
      <c r="D210" s="1594">
        <v>4</v>
      </c>
      <c r="E210" s="1595"/>
    </row>
    <row r="211" spans="1:5" x14ac:dyDescent="0.25">
      <c r="A211" s="1597"/>
      <c r="B211" s="1598"/>
      <c r="C211" s="1599"/>
      <c r="D211" s="1599"/>
      <c r="E211" s="1600"/>
    </row>
    <row r="212" spans="1:5" x14ac:dyDescent="0.25">
      <c r="A212" s="1616">
        <v>7.46</v>
      </c>
      <c r="B212" s="1651" t="s">
        <v>2805</v>
      </c>
      <c r="C212" s="1594" t="s">
        <v>12</v>
      </c>
      <c r="D212" s="1594">
        <v>2</v>
      </c>
      <c r="E212" s="1595"/>
    </row>
    <row r="213" spans="1:5" x14ac:dyDescent="0.25">
      <c r="A213" s="1597"/>
      <c r="B213" s="1598"/>
      <c r="C213" s="1599"/>
      <c r="D213" s="1599"/>
      <c r="E213" s="1600"/>
    </row>
    <row r="214" spans="1:5" ht="25" x14ac:dyDescent="0.25">
      <c r="A214" s="1636">
        <v>7.47</v>
      </c>
      <c r="B214" s="1656" t="s">
        <v>2782</v>
      </c>
      <c r="C214" s="1637" t="s">
        <v>12</v>
      </c>
      <c r="D214" s="1638">
        <v>1</v>
      </c>
      <c r="E214" s="1600"/>
    </row>
    <row r="215" spans="1:5" x14ac:dyDescent="0.25">
      <c r="A215" s="1597"/>
      <c r="B215" s="1598"/>
      <c r="C215" s="1599"/>
      <c r="D215" s="1599"/>
      <c r="E215" s="1600"/>
    </row>
    <row r="216" spans="1:5" ht="14.5" x14ac:dyDescent="0.25">
      <c r="A216" s="1616">
        <v>7.48</v>
      </c>
      <c r="B216" s="1651" t="s">
        <v>2806</v>
      </c>
      <c r="C216" s="1594" t="s">
        <v>12</v>
      </c>
      <c r="D216" s="1594">
        <v>3</v>
      </c>
      <c r="E216" s="1595"/>
    </row>
    <row r="217" spans="1:5" x14ac:dyDescent="0.25">
      <c r="A217" s="1597"/>
      <c r="B217" s="1598"/>
      <c r="C217" s="1599"/>
      <c r="D217" s="1599"/>
      <c r="E217" s="1600"/>
    </row>
    <row r="218" spans="1:5" x14ac:dyDescent="0.25">
      <c r="A218" s="1616">
        <v>7.49</v>
      </c>
      <c r="B218" s="1651" t="s">
        <v>2807</v>
      </c>
      <c r="C218" s="1594" t="s">
        <v>12</v>
      </c>
      <c r="D218" s="1594">
        <v>3</v>
      </c>
      <c r="E218" s="1595"/>
    </row>
    <row r="219" spans="1:5" x14ac:dyDescent="0.25">
      <c r="A219" s="1597"/>
      <c r="B219" s="1598"/>
      <c r="C219" s="1599"/>
      <c r="D219" s="1599"/>
      <c r="E219" s="1600"/>
    </row>
    <row r="220" spans="1:5" ht="13.5" thickBot="1" x14ac:dyDescent="0.35">
      <c r="A220" s="1966" t="s">
        <v>2734</v>
      </c>
      <c r="B220" s="1967"/>
      <c r="C220" s="1967"/>
      <c r="D220" s="1967"/>
      <c r="E220" s="1967"/>
    </row>
    <row r="221" spans="1:5" x14ac:dyDescent="0.25">
      <c r="A221" s="1639">
        <v>7.5</v>
      </c>
      <c r="B221" s="1651" t="s">
        <v>2808</v>
      </c>
      <c r="C221" s="1594" t="s">
        <v>12</v>
      </c>
      <c r="D221" s="1594">
        <v>1</v>
      </c>
      <c r="E221" s="1595"/>
    </row>
    <row r="222" spans="1:5" x14ac:dyDescent="0.25">
      <c r="A222" s="1597"/>
      <c r="B222" s="1598"/>
      <c r="C222" s="1599"/>
      <c r="D222" s="1599"/>
      <c r="E222" s="1600"/>
    </row>
    <row r="223" spans="1:5" ht="25" x14ac:dyDescent="0.25">
      <c r="A223" s="1636">
        <v>7.51</v>
      </c>
      <c r="B223" s="1656" t="s">
        <v>2786</v>
      </c>
      <c r="C223" s="1637" t="s">
        <v>12</v>
      </c>
      <c r="D223" s="1638">
        <v>1</v>
      </c>
      <c r="E223" s="1600"/>
    </row>
    <row r="224" spans="1:5" x14ac:dyDescent="0.25">
      <c r="A224" s="1597"/>
      <c r="B224" s="1598"/>
      <c r="C224" s="1599"/>
      <c r="D224" s="1599"/>
      <c r="E224" s="1600"/>
    </row>
    <row r="225" spans="1:5" ht="25" x14ac:dyDescent="0.25">
      <c r="A225" s="1636">
        <v>7.52</v>
      </c>
      <c r="B225" s="1656" t="s">
        <v>2809</v>
      </c>
      <c r="C225" s="1637" t="s">
        <v>12</v>
      </c>
      <c r="D225" s="1638">
        <v>1</v>
      </c>
      <c r="E225" s="1600"/>
    </row>
    <row r="226" spans="1:5" x14ac:dyDescent="0.25">
      <c r="A226" s="1597"/>
      <c r="B226" s="1598"/>
      <c r="C226" s="1599"/>
      <c r="D226" s="1599"/>
      <c r="E226" s="1600"/>
    </row>
    <row r="227" spans="1:5" x14ac:dyDescent="0.25">
      <c r="A227" s="1616">
        <v>7.53</v>
      </c>
      <c r="B227" s="1651" t="s">
        <v>2788</v>
      </c>
      <c r="C227" s="1594" t="s">
        <v>12</v>
      </c>
      <c r="D227" s="1594">
        <v>1</v>
      </c>
      <c r="E227" s="1595"/>
    </row>
    <row r="228" spans="1:5" x14ac:dyDescent="0.25">
      <c r="A228" s="1597"/>
      <c r="B228" s="1598"/>
      <c r="C228" s="1599"/>
      <c r="D228" s="1599"/>
      <c r="E228" s="1600"/>
    </row>
    <row r="229" spans="1:5" x14ac:dyDescent="0.25">
      <c r="A229" s="1616">
        <v>7.54</v>
      </c>
      <c r="B229" s="1651" t="s">
        <v>2789</v>
      </c>
      <c r="C229" s="1594" t="s">
        <v>12</v>
      </c>
      <c r="D229" s="1594">
        <v>1</v>
      </c>
      <c r="E229" s="1595"/>
    </row>
    <row r="230" spans="1:5" x14ac:dyDescent="0.25">
      <c r="A230" s="1597"/>
      <c r="B230" s="1598"/>
      <c r="C230" s="1599"/>
      <c r="D230" s="1599"/>
      <c r="E230" s="1600"/>
    </row>
    <row r="231" spans="1:5" ht="13" x14ac:dyDescent="0.25">
      <c r="A231" s="1636"/>
      <c r="B231" s="430" t="s">
        <v>2758</v>
      </c>
      <c r="C231" s="1637"/>
      <c r="D231" s="1638"/>
      <c r="E231" s="1600"/>
    </row>
    <row r="232" spans="1:5" x14ac:dyDescent="0.25">
      <c r="A232" s="1597"/>
      <c r="B232" s="1598"/>
      <c r="C232" s="1599"/>
      <c r="D232" s="1599"/>
      <c r="E232" s="1600"/>
    </row>
    <row r="233" spans="1:5" x14ac:dyDescent="0.25">
      <c r="A233" s="1616">
        <v>7.55</v>
      </c>
      <c r="B233" s="1651" t="s">
        <v>2790</v>
      </c>
      <c r="C233" s="1594" t="s">
        <v>12</v>
      </c>
      <c r="D233" s="1594">
        <v>1</v>
      </c>
      <c r="E233" s="1595"/>
    </row>
    <row r="234" spans="1:5" x14ac:dyDescent="0.25">
      <c r="A234" s="1597"/>
      <c r="B234" s="1598"/>
      <c r="C234" s="1599"/>
      <c r="D234" s="1599"/>
      <c r="E234" s="1600"/>
    </row>
    <row r="235" spans="1:5" ht="14.5" x14ac:dyDescent="0.25">
      <c r="A235" s="1616">
        <v>7.56</v>
      </c>
      <c r="B235" s="1651" t="s">
        <v>2810</v>
      </c>
      <c r="C235" s="1594" t="s">
        <v>12</v>
      </c>
      <c r="D235" s="1594">
        <v>2</v>
      </c>
      <c r="E235" s="1595"/>
    </row>
    <row r="236" spans="1:5" x14ac:dyDescent="0.25">
      <c r="A236" s="1597"/>
      <c r="B236" s="1598"/>
      <c r="C236" s="1599"/>
      <c r="D236" s="1599"/>
      <c r="E236" s="1600"/>
    </row>
    <row r="237" spans="1:5" ht="25" x14ac:dyDescent="0.25">
      <c r="A237" s="1636">
        <v>7.57</v>
      </c>
      <c r="B237" s="1656" t="s">
        <v>2811</v>
      </c>
      <c r="C237" s="1637" t="s">
        <v>12</v>
      </c>
      <c r="D237" s="1638">
        <v>1</v>
      </c>
      <c r="E237" s="1600"/>
    </row>
    <row r="238" spans="1:5" x14ac:dyDescent="0.25">
      <c r="A238" s="1597"/>
      <c r="B238" s="1598"/>
      <c r="C238" s="1599"/>
      <c r="D238" s="1599"/>
      <c r="E238" s="1600"/>
    </row>
    <row r="239" spans="1:5" x14ac:dyDescent="0.25">
      <c r="A239" s="1616">
        <v>7.58</v>
      </c>
      <c r="B239" s="1651" t="s">
        <v>2812</v>
      </c>
      <c r="C239" s="1594" t="s">
        <v>12</v>
      </c>
      <c r="D239" s="1594">
        <v>2</v>
      </c>
      <c r="E239" s="1595"/>
    </row>
    <row r="240" spans="1:5" x14ac:dyDescent="0.25">
      <c r="A240" s="1597"/>
      <c r="B240" s="1598"/>
      <c r="C240" s="1599"/>
      <c r="D240" s="1599"/>
      <c r="E240" s="1600"/>
    </row>
    <row r="241" spans="1:5" x14ac:dyDescent="0.25">
      <c r="A241" s="1616">
        <v>7.59</v>
      </c>
      <c r="B241" s="1651" t="s">
        <v>2813</v>
      </c>
      <c r="C241" s="1594" t="s">
        <v>12</v>
      </c>
      <c r="D241" s="1594">
        <v>1</v>
      </c>
      <c r="E241" s="1595"/>
    </row>
    <row r="242" spans="1:5" x14ac:dyDescent="0.25">
      <c r="A242" s="1597"/>
      <c r="B242" s="1598"/>
      <c r="C242" s="1599"/>
      <c r="D242" s="1599"/>
      <c r="E242" s="1600"/>
    </row>
    <row r="243" spans="1:5" x14ac:dyDescent="0.25">
      <c r="A243" s="1639">
        <v>7.6</v>
      </c>
      <c r="B243" s="1651" t="s">
        <v>2814</v>
      </c>
      <c r="C243" s="1594" t="s">
        <v>12</v>
      </c>
      <c r="D243" s="1594">
        <v>3</v>
      </c>
      <c r="E243" s="1595"/>
    </row>
    <row r="244" spans="1:5" x14ac:dyDescent="0.25">
      <c r="A244" s="1597"/>
      <c r="B244" s="1598"/>
      <c r="C244" s="1599"/>
      <c r="D244" s="1599"/>
      <c r="E244" s="1600"/>
    </row>
    <row r="245" spans="1:5" x14ac:dyDescent="0.25">
      <c r="A245" s="1616">
        <v>7.61</v>
      </c>
      <c r="B245" s="1651" t="s">
        <v>2815</v>
      </c>
      <c r="C245" s="1594" t="s">
        <v>12</v>
      </c>
      <c r="D245" s="1594">
        <v>2</v>
      </c>
      <c r="E245" s="1595"/>
    </row>
    <row r="246" spans="1:5" x14ac:dyDescent="0.25">
      <c r="A246" s="1597"/>
      <c r="B246" s="1598"/>
      <c r="C246" s="1599"/>
      <c r="D246" s="1599"/>
      <c r="E246" s="1600"/>
    </row>
    <row r="247" spans="1:5" ht="25" x14ac:dyDescent="0.25">
      <c r="A247" s="1636">
        <v>7.62</v>
      </c>
      <c r="B247" s="1656" t="s">
        <v>2797</v>
      </c>
      <c r="C247" s="1637" t="s">
        <v>12</v>
      </c>
      <c r="D247" s="1638">
        <v>1</v>
      </c>
      <c r="E247" s="1600"/>
    </row>
    <row r="248" spans="1:5" x14ac:dyDescent="0.25">
      <c r="A248" s="1597"/>
      <c r="B248" s="1598"/>
      <c r="C248" s="1599"/>
      <c r="D248" s="1599"/>
      <c r="E248" s="1600"/>
    </row>
    <row r="249" spans="1:5" x14ac:dyDescent="0.25">
      <c r="A249" s="1636">
        <v>7.63</v>
      </c>
      <c r="B249" s="1656" t="s">
        <v>2779</v>
      </c>
      <c r="C249" s="1637" t="s">
        <v>12</v>
      </c>
      <c r="D249" s="1638">
        <v>1</v>
      </c>
      <c r="E249" s="1600"/>
    </row>
    <row r="250" spans="1:5" x14ac:dyDescent="0.25">
      <c r="A250" s="1597"/>
      <c r="B250" s="1598"/>
      <c r="C250" s="1599"/>
      <c r="D250" s="1599"/>
      <c r="E250" s="1600"/>
    </row>
    <row r="251" spans="1:5" x14ac:dyDescent="0.25">
      <c r="A251" s="1616">
        <v>7.64</v>
      </c>
      <c r="B251" s="1651" t="s">
        <v>2799</v>
      </c>
      <c r="C251" s="1594" t="s">
        <v>12</v>
      </c>
      <c r="D251" s="1594">
        <v>1</v>
      </c>
      <c r="E251" s="1595"/>
    </row>
    <row r="252" spans="1:5" x14ac:dyDescent="0.25">
      <c r="A252" s="1597"/>
      <c r="B252" s="1598"/>
      <c r="C252" s="1599"/>
      <c r="D252" s="1599"/>
      <c r="E252" s="1600"/>
    </row>
    <row r="253" spans="1:5" x14ac:dyDescent="0.25">
      <c r="A253" s="1616">
        <v>7.65</v>
      </c>
      <c r="B253" s="1651" t="s">
        <v>2816</v>
      </c>
      <c r="C253" s="1594" t="s">
        <v>12</v>
      </c>
      <c r="D253" s="1594">
        <v>1</v>
      </c>
      <c r="E253" s="1595"/>
    </row>
    <row r="254" spans="1:5" x14ac:dyDescent="0.25">
      <c r="A254" s="1597"/>
      <c r="B254" s="1598"/>
      <c r="C254" s="1599"/>
      <c r="D254" s="1599"/>
      <c r="E254" s="1600"/>
    </row>
    <row r="255" spans="1:5" x14ac:dyDescent="0.25">
      <c r="A255" s="1616">
        <v>7.66</v>
      </c>
      <c r="B255" s="1651" t="s">
        <v>2817</v>
      </c>
      <c r="C255" s="1594" t="s">
        <v>12</v>
      </c>
      <c r="D255" s="1594">
        <v>1</v>
      </c>
      <c r="E255" s="1595"/>
    </row>
    <row r="256" spans="1:5" x14ac:dyDescent="0.25">
      <c r="A256" s="1597"/>
      <c r="B256" s="1598"/>
      <c r="C256" s="1599"/>
      <c r="D256" s="1599"/>
      <c r="E256" s="1600"/>
    </row>
    <row r="257" spans="1:5" x14ac:dyDescent="0.25">
      <c r="A257" s="1616">
        <v>7.67</v>
      </c>
      <c r="B257" s="1651" t="s">
        <v>2818</v>
      </c>
      <c r="C257" s="1594" t="s">
        <v>12</v>
      </c>
      <c r="D257" s="1594">
        <v>1</v>
      </c>
      <c r="E257" s="1595"/>
    </row>
    <row r="258" spans="1:5" x14ac:dyDescent="0.25">
      <c r="A258" s="1597"/>
      <c r="B258" s="1598"/>
      <c r="C258" s="1599"/>
      <c r="D258" s="1599"/>
      <c r="E258" s="1600"/>
    </row>
    <row r="259" spans="1:5" ht="13" x14ac:dyDescent="0.25">
      <c r="A259" s="1636"/>
      <c r="B259" s="430" t="s">
        <v>2759</v>
      </c>
      <c r="C259" s="1637"/>
      <c r="D259" s="1638"/>
      <c r="E259" s="1600"/>
    </row>
    <row r="260" spans="1:5" x14ac:dyDescent="0.25">
      <c r="A260" s="1597"/>
      <c r="B260" s="1598"/>
      <c r="C260" s="1599"/>
      <c r="D260" s="1599"/>
      <c r="E260" s="1600"/>
    </row>
    <row r="261" spans="1:5" ht="25" x14ac:dyDescent="0.25">
      <c r="A261" s="1636">
        <v>7.68</v>
      </c>
      <c r="B261" s="290" t="s">
        <v>2760</v>
      </c>
      <c r="C261" s="1637" t="s">
        <v>12</v>
      </c>
      <c r="D261" s="1638">
        <v>1</v>
      </c>
      <c r="E261" s="1600"/>
    </row>
    <row r="262" spans="1:5" x14ac:dyDescent="0.25">
      <c r="A262" s="1597"/>
      <c r="B262" s="1598"/>
      <c r="C262" s="1599"/>
      <c r="D262" s="1599"/>
      <c r="E262" s="1600"/>
    </row>
    <row r="263" spans="1:5" ht="14.5" x14ac:dyDescent="0.25">
      <c r="A263" s="1616">
        <v>7.69</v>
      </c>
      <c r="B263" s="1621" t="s">
        <v>2761</v>
      </c>
      <c r="C263" s="1594" t="s">
        <v>12</v>
      </c>
      <c r="D263" s="1594">
        <v>1</v>
      </c>
      <c r="E263" s="1595"/>
    </row>
    <row r="264" spans="1:5" x14ac:dyDescent="0.25">
      <c r="A264" s="1597"/>
      <c r="B264" s="1598"/>
      <c r="C264" s="1599"/>
      <c r="D264" s="1599"/>
      <c r="E264" s="1600"/>
    </row>
    <row r="265" spans="1:5" ht="25" x14ac:dyDescent="0.25">
      <c r="A265" s="1641">
        <v>7.7</v>
      </c>
      <c r="B265" s="290" t="s">
        <v>2762</v>
      </c>
      <c r="C265" s="1637" t="s">
        <v>12</v>
      </c>
      <c r="D265" s="1638">
        <v>1</v>
      </c>
      <c r="E265" s="1600"/>
    </row>
    <row r="266" spans="1:5" x14ac:dyDescent="0.25">
      <c r="A266" s="1597"/>
      <c r="B266" s="1598"/>
      <c r="C266" s="1599"/>
      <c r="D266" s="1599"/>
      <c r="E266" s="1600"/>
    </row>
    <row r="267" spans="1:5" x14ac:dyDescent="0.25">
      <c r="A267" s="1616">
        <v>7.71</v>
      </c>
      <c r="B267" s="1621" t="s">
        <v>2763</v>
      </c>
      <c r="C267" s="1594" t="s">
        <v>12</v>
      </c>
      <c r="D267" s="1594">
        <v>1</v>
      </c>
      <c r="E267" s="1595"/>
    </row>
    <row r="268" spans="1:5" x14ac:dyDescent="0.25">
      <c r="A268" s="1597"/>
      <c r="B268" s="1598"/>
      <c r="C268" s="1599"/>
      <c r="D268" s="1599"/>
      <c r="E268" s="1600"/>
    </row>
    <row r="269" spans="1:5" ht="13.5" thickBot="1" x14ac:dyDescent="0.35">
      <c r="A269" s="1966" t="s">
        <v>2734</v>
      </c>
      <c r="B269" s="1967"/>
      <c r="C269" s="1967"/>
      <c r="D269" s="1967"/>
      <c r="E269" s="1967"/>
    </row>
    <row r="270" spans="1:5" ht="14.5" x14ac:dyDescent="0.25">
      <c r="A270" s="1616">
        <v>7.72</v>
      </c>
      <c r="B270" s="1621" t="s">
        <v>2764</v>
      </c>
      <c r="C270" s="1594" t="s">
        <v>12</v>
      </c>
      <c r="D270" s="1594">
        <v>1</v>
      </c>
      <c r="E270" s="1595"/>
    </row>
    <row r="271" spans="1:5" x14ac:dyDescent="0.25">
      <c r="A271" s="1597"/>
      <c r="B271" s="1598"/>
      <c r="C271" s="1599"/>
      <c r="D271" s="1599"/>
      <c r="E271" s="1600"/>
    </row>
    <row r="272" spans="1:5" ht="25" x14ac:dyDescent="0.25">
      <c r="A272" s="1636">
        <v>7.73</v>
      </c>
      <c r="B272" s="290" t="s">
        <v>2765</v>
      </c>
      <c r="C272" s="1637" t="s">
        <v>12</v>
      </c>
      <c r="D272" s="1638">
        <v>1</v>
      </c>
      <c r="E272" s="1600"/>
    </row>
    <row r="273" spans="1:5" x14ac:dyDescent="0.25">
      <c r="A273" s="1597"/>
      <c r="B273" s="1598"/>
      <c r="C273" s="1599"/>
      <c r="D273" s="1599"/>
      <c r="E273" s="1600"/>
    </row>
    <row r="274" spans="1:5" ht="13" x14ac:dyDescent="0.25">
      <c r="A274" s="1636"/>
      <c r="B274" s="430" t="s">
        <v>2766</v>
      </c>
      <c r="C274" s="1642"/>
      <c r="D274" s="1643"/>
      <c r="E274" s="1600"/>
    </row>
    <row r="275" spans="1:5" x14ac:dyDescent="0.25">
      <c r="A275" s="1597"/>
      <c r="B275" s="1598"/>
      <c r="C275" s="1599"/>
      <c r="D275" s="1599"/>
      <c r="E275" s="1600"/>
    </row>
    <row r="276" spans="1:5" x14ac:dyDescent="0.25">
      <c r="A276" s="1616">
        <v>7.74</v>
      </c>
      <c r="B276" s="1621" t="s">
        <v>2767</v>
      </c>
      <c r="C276" s="1594" t="s">
        <v>12</v>
      </c>
      <c r="D276" s="1594">
        <v>1</v>
      </c>
      <c r="E276" s="1595"/>
    </row>
    <row r="277" spans="1:5" x14ac:dyDescent="0.25">
      <c r="A277" s="1597"/>
      <c r="B277" s="1598"/>
      <c r="C277" s="1599"/>
      <c r="D277" s="1599"/>
      <c r="E277" s="1600"/>
    </row>
    <row r="278" spans="1:5" ht="14.5" x14ac:dyDescent="0.25">
      <c r="A278" s="1616">
        <v>7.75</v>
      </c>
      <c r="B278" s="1621" t="s">
        <v>2768</v>
      </c>
      <c r="C278" s="1594" t="s">
        <v>12</v>
      </c>
      <c r="D278" s="1594">
        <v>1</v>
      </c>
      <c r="E278" s="1595"/>
    </row>
    <row r="279" spans="1:5" x14ac:dyDescent="0.25">
      <c r="A279" s="1597"/>
      <c r="B279" s="1598"/>
      <c r="C279" s="1599"/>
      <c r="D279" s="1599"/>
      <c r="E279" s="1600"/>
    </row>
    <row r="280" spans="1:5" x14ac:dyDescent="0.25">
      <c r="A280" s="1616">
        <v>7.76</v>
      </c>
      <c r="B280" s="1621" t="s">
        <v>2769</v>
      </c>
      <c r="C280" s="1594" t="s">
        <v>12</v>
      </c>
      <c r="D280" s="1594">
        <v>1</v>
      </c>
      <c r="E280" s="1595"/>
    </row>
    <row r="281" spans="1:5" x14ac:dyDescent="0.25">
      <c r="A281" s="1597"/>
      <c r="B281" s="1598"/>
      <c r="C281" s="1599"/>
      <c r="D281" s="1599"/>
      <c r="E281" s="1600"/>
    </row>
    <row r="282" spans="1:5" x14ac:dyDescent="0.25">
      <c r="A282" s="1616">
        <v>7.77</v>
      </c>
      <c r="B282" s="1621" t="s">
        <v>2770</v>
      </c>
      <c r="C282" s="1594" t="s">
        <v>12</v>
      </c>
      <c r="D282" s="1594">
        <v>1</v>
      </c>
      <c r="E282" s="1595"/>
    </row>
    <row r="283" spans="1:5" x14ac:dyDescent="0.25">
      <c r="A283" s="1597"/>
      <c r="B283" s="1598"/>
      <c r="C283" s="1599"/>
      <c r="D283" s="1599"/>
      <c r="E283" s="1600"/>
    </row>
    <row r="284" spans="1:5" ht="13" x14ac:dyDescent="0.25">
      <c r="A284" s="1592">
        <v>8</v>
      </c>
      <c r="B284" s="1593" t="s">
        <v>2771</v>
      </c>
      <c r="C284" s="1594"/>
      <c r="D284" s="1594"/>
      <c r="E284" s="1595"/>
    </row>
    <row r="285" spans="1:5" x14ac:dyDescent="0.25">
      <c r="A285" s="1597"/>
      <c r="B285" s="1598"/>
      <c r="C285" s="1599"/>
      <c r="D285" s="1599"/>
      <c r="E285" s="1600"/>
    </row>
    <row r="286" spans="1:5" ht="37.5" x14ac:dyDescent="0.25">
      <c r="A286" s="1597">
        <v>8.1</v>
      </c>
      <c r="B286" s="1602" t="s">
        <v>2772</v>
      </c>
      <c r="C286" s="1599" t="s">
        <v>12</v>
      </c>
      <c r="D286" s="1599">
        <v>2</v>
      </c>
      <c r="E286" s="1600"/>
    </row>
    <row r="287" spans="1:5" x14ac:dyDescent="0.25">
      <c r="A287" s="1597"/>
      <c r="B287" s="1598"/>
      <c r="C287" s="1599"/>
      <c r="D287" s="1599"/>
      <c r="E287" s="1600"/>
    </row>
    <row r="288" spans="1:5" ht="25" x14ac:dyDescent="0.25">
      <c r="A288" s="1597">
        <v>8.1999999999999993</v>
      </c>
      <c r="B288" s="1646" t="s">
        <v>2773</v>
      </c>
      <c r="C288" s="1599" t="s">
        <v>12</v>
      </c>
      <c r="D288" s="1599">
        <v>1</v>
      </c>
      <c r="E288" s="1600"/>
    </row>
    <row r="289" spans="1:5" x14ac:dyDescent="0.25">
      <c r="A289" s="1597"/>
      <c r="B289" s="1598"/>
      <c r="C289" s="1599"/>
      <c r="D289" s="1599"/>
      <c r="E289" s="1600"/>
    </row>
    <row r="290" spans="1:5" ht="13" x14ac:dyDescent="0.25">
      <c r="A290" s="1592">
        <v>9</v>
      </c>
      <c r="B290" s="1593" t="s">
        <v>394</v>
      </c>
      <c r="C290" s="1594"/>
      <c r="D290" s="1594"/>
      <c r="E290" s="1595"/>
    </row>
    <row r="291" spans="1:5" x14ac:dyDescent="0.25">
      <c r="A291" s="1597"/>
      <c r="B291" s="1598"/>
      <c r="C291" s="1599"/>
      <c r="D291" s="1599"/>
      <c r="E291" s="1600"/>
    </row>
    <row r="292" spans="1:5" ht="50" x14ac:dyDescent="0.25">
      <c r="A292" s="1597">
        <v>9.1</v>
      </c>
      <c r="B292" s="1602" t="s">
        <v>2774</v>
      </c>
      <c r="C292" s="1599" t="s">
        <v>9</v>
      </c>
      <c r="D292" s="1599" t="s">
        <v>11</v>
      </c>
      <c r="E292" s="1600"/>
    </row>
    <row r="293" spans="1:5" x14ac:dyDescent="0.25">
      <c r="A293" s="1647"/>
      <c r="B293" s="1648"/>
      <c r="C293" s="1649"/>
      <c r="D293" s="1650"/>
      <c r="E293" s="1600"/>
    </row>
    <row r="294" spans="1:5" ht="13.5" thickBot="1" x14ac:dyDescent="0.35">
      <c r="A294" s="1966" t="s">
        <v>2734</v>
      </c>
      <c r="B294" s="1967"/>
      <c r="C294" s="1967"/>
      <c r="D294" s="1967"/>
      <c r="E294" s="1967"/>
    </row>
  </sheetData>
  <mergeCells count="10">
    <mergeCell ref="A171:E171"/>
    <mergeCell ref="A220:E220"/>
    <mergeCell ref="A269:E269"/>
    <mergeCell ref="A294:E294"/>
    <mergeCell ref="A1:F1"/>
    <mergeCell ref="A3:F3"/>
    <mergeCell ref="A5:F5"/>
    <mergeCell ref="A42:E42"/>
    <mergeCell ref="A85:E85"/>
    <mergeCell ref="A123:E123"/>
  </mergeCells>
  <pageMargins left="0.7" right="0.7" top="0.75" bottom="0.75" header="0.3" footer="0.3"/>
  <pageSetup scale="83" orientation="portrait" horizontalDpi="300" verticalDpi="300" r:id="rId1"/>
  <rowBreaks count="2" manualBreakCount="2">
    <brk id="77" max="5" man="1"/>
    <brk id="11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26"/>
  <sheetViews>
    <sheetView view="pageBreakPreview" zoomScale="98" zoomScaleNormal="100" zoomScaleSheetLayoutView="98" workbookViewId="0">
      <selection activeCell="C9" sqref="C9:C26"/>
    </sheetView>
  </sheetViews>
  <sheetFormatPr defaultRowHeight="12.5" x14ac:dyDescent="0.25"/>
  <cols>
    <col min="1" max="1" width="7.7265625" customWidth="1"/>
    <col min="2" max="2" width="65.453125" customWidth="1"/>
    <col min="3" max="3" width="24.81640625" customWidth="1"/>
  </cols>
  <sheetData>
    <row r="1" spans="1:3" ht="13" x14ac:dyDescent="0.25">
      <c r="A1" s="1917" t="s">
        <v>2506</v>
      </c>
      <c r="B1" s="1918"/>
      <c r="C1" s="1919"/>
    </row>
    <row r="2" spans="1:3" ht="13" x14ac:dyDescent="0.25">
      <c r="A2" s="588"/>
      <c r="B2" s="592"/>
      <c r="C2" s="593"/>
    </row>
    <row r="3" spans="1:3" ht="13" x14ac:dyDescent="0.25">
      <c r="A3" s="1797" t="str">
        <f>'[46]Bill No. 5.1'!A3:F3</f>
        <v>BILL No. 5.1</v>
      </c>
      <c r="B3" s="1798"/>
      <c r="C3" s="1799"/>
    </row>
    <row r="4" spans="1:3" x14ac:dyDescent="0.25">
      <c r="A4" s="588"/>
      <c r="B4" s="590"/>
      <c r="C4" s="591"/>
    </row>
    <row r="5" spans="1:3" ht="13" x14ac:dyDescent="0.25">
      <c r="A5" s="1851" t="str">
        <f>'[46]Bill No. 5.1'!A5:F5</f>
        <v xml:space="preserve">BREAK PRESSURE TANKS 3NR (5m3) </v>
      </c>
      <c r="B5" s="1852"/>
      <c r="C5" s="1853"/>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B9" s="599"/>
    </row>
    <row r="10" spans="1:3" x14ac:dyDescent="0.25">
      <c r="A10" s="601"/>
      <c r="B10" s="602" t="s">
        <v>1060</v>
      </c>
    </row>
    <row r="11" spans="1:3" x14ac:dyDescent="0.25">
      <c r="A11" s="588"/>
      <c r="B11" s="599"/>
    </row>
    <row r="12" spans="1:3" x14ac:dyDescent="0.25">
      <c r="A12" s="601"/>
      <c r="B12" s="602" t="s">
        <v>1061</v>
      </c>
    </row>
    <row r="13" spans="1:3" x14ac:dyDescent="0.25">
      <c r="A13" s="588"/>
      <c r="B13" s="599"/>
    </row>
    <row r="14" spans="1:3" x14ac:dyDescent="0.25">
      <c r="A14" s="601"/>
      <c r="B14" s="602" t="s">
        <v>1062</v>
      </c>
    </row>
    <row r="15" spans="1:3" x14ac:dyDescent="0.25">
      <c r="A15" s="588"/>
      <c r="B15" s="599"/>
    </row>
    <row r="16" spans="1:3" x14ac:dyDescent="0.25">
      <c r="A16" s="601"/>
      <c r="B16" s="602" t="s">
        <v>1063</v>
      </c>
    </row>
    <row r="17" spans="1:2" x14ac:dyDescent="0.25">
      <c r="A17" s="588"/>
      <c r="B17" s="599"/>
    </row>
    <row r="18" spans="1:2" x14ac:dyDescent="0.25">
      <c r="A18" s="601"/>
      <c r="B18" s="602" t="s">
        <v>1064</v>
      </c>
    </row>
    <row r="19" spans="1:2" x14ac:dyDescent="0.25">
      <c r="A19" s="588"/>
      <c r="B19" s="599"/>
    </row>
    <row r="20" spans="1:2" x14ac:dyDescent="0.25">
      <c r="A20" s="601"/>
      <c r="B20" s="602" t="s">
        <v>1065</v>
      </c>
    </row>
    <row r="21" spans="1:2" x14ac:dyDescent="0.25">
      <c r="A21" s="588"/>
      <c r="B21" s="599"/>
    </row>
    <row r="22" spans="1:2" x14ac:dyDescent="0.25">
      <c r="A22" s="601"/>
      <c r="B22" s="602" t="s">
        <v>1066</v>
      </c>
    </row>
    <row r="23" spans="1:2" x14ac:dyDescent="0.25">
      <c r="A23" s="588"/>
      <c r="B23" s="599"/>
    </row>
    <row r="24" spans="1:2" x14ac:dyDescent="0.25">
      <c r="A24" s="588"/>
      <c r="B24" s="599"/>
    </row>
    <row r="25" spans="1:2" x14ac:dyDescent="0.25">
      <c r="A25" s="604"/>
      <c r="B25" s="605"/>
    </row>
    <row r="26" spans="1:2" ht="13.5" thickBot="1" x14ac:dyDescent="0.3">
      <c r="A26" s="1792" t="s">
        <v>2819</v>
      </c>
      <c r="B26" s="1793"/>
    </row>
  </sheetData>
  <mergeCells count="4">
    <mergeCell ref="A1:C1"/>
    <mergeCell ref="A3:C3"/>
    <mergeCell ref="A5:C5"/>
    <mergeCell ref="A26:B26"/>
  </mergeCells>
  <pageMargins left="0.7" right="0.7" top="0.75" bottom="0.75" header="0.3" footer="0.3"/>
  <pageSetup scale="94"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89"/>
  <sheetViews>
    <sheetView view="pageBreakPreview" topLeftCell="A77" zoomScaleNormal="100" zoomScaleSheetLayoutView="100" workbookViewId="0">
      <selection activeCell="B23" sqref="B23"/>
    </sheetView>
  </sheetViews>
  <sheetFormatPr defaultRowHeight="12.5" x14ac:dyDescent="0.25"/>
  <cols>
    <col min="1" max="1" width="7" customWidth="1"/>
    <col min="2" max="2" width="79.26953125" customWidth="1"/>
    <col min="3" max="3" width="8.7265625" customWidth="1"/>
    <col min="4" max="4" width="9.1796875" customWidth="1"/>
    <col min="5" max="5" width="11.453125" customWidth="1"/>
    <col min="6" max="6" width="19.54296875" customWidth="1"/>
  </cols>
  <sheetData>
    <row r="1" spans="1:6" ht="13" x14ac:dyDescent="0.25">
      <c r="A1" s="1971" t="s">
        <v>2859</v>
      </c>
      <c r="B1" s="1971"/>
      <c r="C1" s="1971"/>
      <c r="D1" s="1971"/>
      <c r="E1" s="1971"/>
      <c r="F1" s="1971"/>
    </row>
    <row r="2" spans="1:6" ht="13" x14ac:dyDescent="0.25">
      <c r="A2" s="1971" t="s">
        <v>2860</v>
      </c>
      <c r="B2" s="1971"/>
      <c r="C2" s="1971"/>
      <c r="D2" s="1971"/>
      <c r="E2" s="1971"/>
      <c r="F2" s="1971"/>
    </row>
    <row r="3" spans="1:6" ht="13" x14ac:dyDescent="0.25">
      <c r="A3" s="1658" t="s">
        <v>9</v>
      </c>
      <c r="B3" s="1658" t="s">
        <v>2820</v>
      </c>
      <c r="C3" s="1658" t="s">
        <v>2821</v>
      </c>
      <c r="D3" s="1658" t="s">
        <v>2822</v>
      </c>
      <c r="E3" s="1659" t="s">
        <v>2823</v>
      </c>
      <c r="F3" s="1659" t="s">
        <v>1059</v>
      </c>
    </row>
    <row r="4" spans="1:6" ht="13" x14ac:dyDescent="0.3">
      <c r="A4" s="1660"/>
      <c r="B4" s="1661"/>
      <c r="C4" s="1662"/>
      <c r="D4" s="1663"/>
      <c r="E4" s="1664"/>
      <c r="F4" s="1665"/>
    </row>
    <row r="5" spans="1:6" ht="13" x14ac:dyDescent="0.3">
      <c r="A5" s="1660"/>
      <c r="B5" s="1661" t="s">
        <v>2824</v>
      </c>
      <c r="C5" s="1662"/>
      <c r="D5" s="1663"/>
      <c r="E5" s="1664"/>
    </row>
    <row r="6" spans="1:6" ht="13" x14ac:dyDescent="0.3">
      <c r="A6" s="1666">
        <v>1</v>
      </c>
      <c r="B6" s="1661" t="s">
        <v>2862</v>
      </c>
      <c r="C6" s="1662"/>
      <c r="D6" s="1662"/>
      <c r="E6" s="1664"/>
    </row>
    <row r="7" spans="1:6" ht="13" x14ac:dyDescent="0.3">
      <c r="A7" s="1660"/>
      <c r="B7" s="1661" t="s">
        <v>2863</v>
      </c>
      <c r="C7" s="1662"/>
      <c r="D7" s="1663"/>
      <c r="E7" s="1664"/>
    </row>
    <row r="8" spans="1:6" ht="13" x14ac:dyDescent="0.3">
      <c r="A8" s="1660"/>
      <c r="B8" s="1667" t="s">
        <v>2864</v>
      </c>
      <c r="C8" s="1662"/>
      <c r="D8" s="1663"/>
      <c r="E8" s="1664"/>
    </row>
    <row r="9" spans="1:6" ht="13" x14ac:dyDescent="0.3">
      <c r="A9" s="1660"/>
      <c r="B9" s="1667" t="s">
        <v>2825</v>
      </c>
      <c r="C9" s="1662"/>
      <c r="D9" s="1663"/>
      <c r="E9" s="1664"/>
    </row>
    <row r="10" spans="1:6" ht="26" x14ac:dyDescent="0.3">
      <c r="A10" s="1668">
        <v>1.1000000000000001</v>
      </c>
      <c r="B10" s="1669" t="s">
        <v>2865</v>
      </c>
      <c r="C10" s="1662" t="s">
        <v>21</v>
      </c>
      <c r="D10" s="1662">
        <v>15000</v>
      </c>
      <c r="E10" s="1664"/>
    </row>
    <row r="11" spans="1:6" ht="13" x14ac:dyDescent="0.3">
      <c r="A11" s="1660"/>
      <c r="B11" s="1669"/>
      <c r="C11" s="1662"/>
      <c r="D11" s="1662"/>
      <c r="E11" s="1664"/>
    </row>
    <row r="12" spans="1:6" ht="13" x14ac:dyDescent="0.3">
      <c r="A12" s="1668">
        <v>1.2</v>
      </c>
      <c r="B12" s="1669" t="s">
        <v>2866</v>
      </c>
      <c r="C12" s="1662" t="s">
        <v>21</v>
      </c>
      <c r="D12" s="1662">
        <f>D10</f>
        <v>15000</v>
      </c>
      <c r="E12" s="1664"/>
    </row>
    <row r="13" spans="1:6" ht="13" x14ac:dyDescent="0.3">
      <c r="A13" s="1668"/>
      <c r="B13" s="1669"/>
      <c r="C13" s="1662"/>
      <c r="D13" s="1662"/>
      <c r="E13" s="1670"/>
    </row>
    <row r="14" spans="1:6" ht="13" x14ac:dyDescent="0.3">
      <c r="A14" s="1660"/>
      <c r="B14" s="1661" t="s">
        <v>2861</v>
      </c>
      <c r="C14" s="1662"/>
      <c r="D14" s="1663"/>
      <c r="E14" s="1664"/>
    </row>
    <row r="15" spans="1:6" ht="13" x14ac:dyDescent="0.3">
      <c r="A15" s="1660"/>
      <c r="B15" s="1667"/>
      <c r="C15" s="1662"/>
      <c r="D15" s="1663"/>
      <c r="E15" s="1664"/>
    </row>
    <row r="16" spans="1:6" ht="26" x14ac:dyDescent="0.3">
      <c r="A16" s="1668">
        <v>1.3</v>
      </c>
      <c r="B16" s="1669" t="s">
        <v>2879</v>
      </c>
      <c r="C16" s="1662" t="s">
        <v>2870</v>
      </c>
      <c r="D16" s="1736">
        <v>1</v>
      </c>
      <c r="E16" s="1664"/>
    </row>
    <row r="17" spans="1:5" ht="13" x14ac:dyDescent="0.3">
      <c r="A17" s="1660"/>
      <c r="B17" s="1669"/>
      <c r="C17" s="1662"/>
      <c r="D17" s="1662"/>
      <c r="E17" s="1664"/>
    </row>
    <row r="18" spans="1:5" ht="13" x14ac:dyDescent="0.3">
      <c r="A18" s="1660"/>
      <c r="B18" s="1669"/>
      <c r="C18" s="1662"/>
      <c r="D18" s="1662"/>
      <c r="E18" s="1664"/>
    </row>
    <row r="19" spans="1:5" ht="13" x14ac:dyDescent="0.3">
      <c r="A19" s="1660"/>
      <c r="B19" s="1661" t="s">
        <v>2826</v>
      </c>
      <c r="C19" s="1662"/>
      <c r="D19" s="1663"/>
      <c r="E19" s="1664"/>
    </row>
    <row r="20" spans="1:5" ht="13" x14ac:dyDescent="0.3">
      <c r="A20" s="1660"/>
      <c r="B20" s="1661"/>
      <c r="C20" s="1662"/>
      <c r="D20" s="1663"/>
      <c r="E20" s="1664"/>
    </row>
    <row r="21" spans="1:5" ht="15" customHeight="1" x14ac:dyDescent="0.3">
      <c r="A21" s="1671">
        <v>1.4</v>
      </c>
      <c r="B21" s="1672" t="s">
        <v>2886</v>
      </c>
      <c r="C21" s="1662" t="s">
        <v>21</v>
      </c>
      <c r="D21" s="1662">
        <v>15000</v>
      </c>
      <c r="E21" s="1673"/>
    </row>
    <row r="22" spans="1:5" ht="13" x14ac:dyDescent="0.3">
      <c r="A22" s="1660"/>
      <c r="B22" s="1661"/>
      <c r="C22" s="1662"/>
      <c r="D22" s="1663"/>
      <c r="E22" s="1664"/>
    </row>
    <row r="23" spans="1:5" ht="13" x14ac:dyDescent="0.3">
      <c r="A23" s="1660"/>
      <c r="B23" s="1661" t="s">
        <v>2827</v>
      </c>
      <c r="C23" s="1662"/>
      <c r="D23" s="1663"/>
      <c r="E23" s="1664"/>
    </row>
    <row r="24" spans="1:5" ht="90" customHeight="1" x14ac:dyDescent="0.3">
      <c r="A24" s="1660"/>
      <c r="B24" s="1669" t="s">
        <v>2880</v>
      </c>
      <c r="C24" s="1662"/>
      <c r="D24" s="1663"/>
      <c r="E24" s="1664"/>
    </row>
    <row r="25" spans="1:5" ht="13" x14ac:dyDescent="0.3">
      <c r="A25" s="1660"/>
      <c r="B25" s="1669"/>
      <c r="C25" s="1662"/>
      <c r="D25" s="1663"/>
      <c r="E25" s="1664"/>
    </row>
    <row r="26" spans="1:5" ht="13" x14ac:dyDescent="0.3">
      <c r="A26" s="1660"/>
      <c r="B26" s="1661" t="s">
        <v>2075</v>
      </c>
      <c r="C26" s="1662"/>
      <c r="D26" s="1663"/>
      <c r="E26" s="1664"/>
    </row>
    <row r="27" spans="1:5" ht="13" x14ac:dyDescent="0.3">
      <c r="A27" s="1668">
        <v>1.5</v>
      </c>
      <c r="B27" s="1669" t="s">
        <v>2867</v>
      </c>
      <c r="C27" s="1662" t="s">
        <v>21</v>
      </c>
      <c r="D27" s="1662">
        <v>15000</v>
      </c>
      <c r="E27" s="1664"/>
    </row>
    <row r="28" spans="1:5" ht="13" x14ac:dyDescent="0.3">
      <c r="A28" s="1660"/>
      <c r="B28" s="1669"/>
      <c r="C28" s="1662"/>
      <c r="D28" s="1662"/>
      <c r="E28" s="1664"/>
    </row>
    <row r="29" spans="1:5" ht="13" x14ac:dyDescent="0.3">
      <c r="A29" s="1660"/>
      <c r="B29" s="1661" t="s">
        <v>2828</v>
      </c>
      <c r="C29" s="1662"/>
      <c r="D29" s="1663"/>
      <c r="E29" s="1664"/>
    </row>
    <row r="30" spans="1:5" ht="51.75" customHeight="1" x14ac:dyDescent="0.3">
      <c r="A30" s="1660"/>
      <c r="B30" s="1669" t="s">
        <v>2829</v>
      </c>
      <c r="C30" s="1662"/>
      <c r="D30" s="1663"/>
      <c r="E30" s="1664"/>
    </row>
    <row r="31" spans="1:5" ht="13" x14ac:dyDescent="0.3">
      <c r="A31" s="1660"/>
      <c r="B31" s="1669"/>
      <c r="C31" s="1662"/>
      <c r="D31" s="1663"/>
      <c r="E31" s="1664"/>
    </row>
    <row r="32" spans="1:5" ht="39" x14ac:dyDescent="0.25">
      <c r="A32" s="1674"/>
      <c r="B32" s="1675" t="s">
        <v>2830</v>
      </c>
      <c r="C32" s="1676"/>
      <c r="D32" s="1677"/>
      <c r="E32" s="1678"/>
    </row>
    <row r="33" spans="1:5" ht="13" x14ac:dyDescent="0.25">
      <c r="A33" s="1674"/>
      <c r="B33" s="1675"/>
      <c r="C33" s="1676"/>
      <c r="D33" s="1677"/>
      <c r="E33" s="1678"/>
    </row>
    <row r="34" spans="1:5" ht="13" x14ac:dyDescent="0.25">
      <c r="A34" s="1719">
        <v>1.6</v>
      </c>
      <c r="B34" s="1679" t="s">
        <v>2869</v>
      </c>
      <c r="C34" s="1676" t="s">
        <v>21</v>
      </c>
      <c r="D34" s="1677">
        <v>30</v>
      </c>
      <c r="E34" s="1678"/>
    </row>
    <row r="35" spans="1:5" ht="13" x14ac:dyDescent="0.3">
      <c r="A35" s="1660"/>
      <c r="B35" s="1669"/>
      <c r="C35" s="1662"/>
      <c r="D35" s="1663"/>
      <c r="E35" s="1664"/>
    </row>
    <row r="36" spans="1:5" ht="13" x14ac:dyDescent="0.3">
      <c r="A36" s="1660"/>
      <c r="B36" s="1680" t="s">
        <v>2831</v>
      </c>
      <c r="C36" s="1681"/>
      <c r="D36" s="1682"/>
      <c r="E36" s="1682"/>
    </row>
    <row r="37" spans="1:5" ht="13" x14ac:dyDescent="0.3">
      <c r="A37" s="1660"/>
      <c r="B37" s="1680"/>
      <c r="C37" s="1681"/>
      <c r="D37" s="1682"/>
      <c r="E37" s="1682"/>
    </row>
    <row r="38" spans="1:5" ht="13" x14ac:dyDescent="0.25">
      <c r="A38" s="1668">
        <v>1.7</v>
      </c>
      <c r="B38" s="1679" t="s">
        <v>2832</v>
      </c>
      <c r="C38" s="1681" t="s">
        <v>1027</v>
      </c>
      <c r="D38" s="1683">
        <v>10</v>
      </c>
      <c r="E38" s="1682"/>
    </row>
    <row r="39" spans="1:5" ht="13" x14ac:dyDescent="0.25">
      <c r="A39" s="1660"/>
      <c r="B39" s="1684"/>
      <c r="C39" s="1681"/>
      <c r="D39" s="1682"/>
      <c r="E39" s="1682"/>
    </row>
    <row r="40" spans="1:5" s="1657" customFormat="1" ht="26" x14ac:dyDescent="0.3">
      <c r="A40" s="1694"/>
      <c r="B40" s="1695" t="s">
        <v>2836</v>
      </c>
      <c r="C40" s="1696"/>
      <c r="D40" s="1692"/>
      <c r="E40" s="1693"/>
    </row>
    <row r="41" spans="1:5" s="1657" customFormat="1" ht="13" x14ac:dyDescent="0.25">
      <c r="A41" s="1689"/>
      <c r="B41" s="1697"/>
      <c r="C41" s="1696"/>
      <c r="D41" s="1692"/>
      <c r="E41" s="1693"/>
    </row>
    <row r="42" spans="1:5" s="1657" customFormat="1" ht="13" x14ac:dyDescent="0.25">
      <c r="A42" s="1720">
        <v>1.8</v>
      </c>
      <c r="B42" s="1698" t="s">
        <v>2837</v>
      </c>
      <c r="C42" s="1691" t="s">
        <v>172</v>
      </c>
      <c r="D42" s="1692">
        <v>4</v>
      </c>
      <c r="E42" s="1693"/>
    </row>
    <row r="43" spans="1:5" s="1657" customFormat="1" ht="13" x14ac:dyDescent="0.25">
      <c r="A43" s="1685"/>
      <c r="B43" s="1699" t="s">
        <v>2838</v>
      </c>
      <c r="C43" s="1687"/>
      <c r="D43" s="1688"/>
      <c r="E43" s="1688"/>
    </row>
    <row r="44" spans="1:5" s="1657" customFormat="1" ht="13" x14ac:dyDescent="0.25">
      <c r="A44" s="1685"/>
      <c r="B44" s="1700"/>
      <c r="C44" s="1687"/>
      <c r="D44" s="1688"/>
      <c r="E44" s="1688"/>
    </row>
    <row r="45" spans="1:5" s="1657" customFormat="1" ht="13" x14ac:dyDescent="0.25">
      <c r="A45" s="1720">
        <v>1.9</v>
      </c>
      <c r="B45" s="1698" t="s">
        <v>2846</v>
      </c>
      <c r="C45" s="1691" t="s">
        <v>172</v>
      </c>
      <c r="D45" s="1692">
        <v>24</v>
      </c>
      <c r="E45" s="1693"/>
    </row>
    <row r="46" spans="1:5" s="1657" customFormat="1" ht="13" x14ac:dyDescent="0.25">
      <c r="A46" s="1720">
        <v>2</v>
      </c>
      <c r="B46" s="1698" t="s">
        <v>2847</v>
      </c>
      <c r="C46" s="1691" t="s">
        <v>172</v>
      </c>
      <c r="D46" s="1692">
        <v>8</v>
      </c>
      <c r="E46" s="1693"/>
    </row>
    <row r="47" spans="1:5" s="1657" customFormat="1" ht="13" x14ac:dyDescent="0.25">
      <c r="A47" s="1720">
        <v>2.1</v>
      </c>
      <c r="B47" s="1698" t="s">
        <v>2875</v>
      </c>
      <c r="C47" s="1691" t="s">
        <v>172</v>
      </c>
      <c r="D47" s="1692">
        <v>2</v>
      </c>
      <c r="E47" s="1693"/>
    </row>
    <row r="48" spans="1:5" s="1657" customFormat="1" ht="13" x14ac:dyDescent="0.25">
      <c r="A48" s="1685"/>
      <c r="B48" s="1686"/>
      <c r="C48" s="1687"/>
      <c r="D48" s="1688"/>
      <c r="E48" s="1688"/>
    </row>
    <row r="49" spans="1:5" s="1657" customFormat="1" ht="26" x14ac:dyDescent="0.25">
      <c r="A49" s="1685"/>
      <c r="B49" s="1699" t="s">
        <v>2839</v>
      </c>
      <c r="C49" s="1687"/>
      <c r="D49" s="1688"/>
      <c r="E49" s="1688"/>
    </row>
    <row r="50" spans="1:5" s="1657" customFormat="1" ht="13" x14ac:dyDescent="0.25">
      <c r="A50" s="1685"/>
      <c r="B50" s="1686"/>
      <c r="C50" s="1687"/>
      <c r="D50" s="1688"/>
      <c r="E50" s="1688"/>
    </row>
    <row r="51" spans="1:5" s="1657" customFormat="1" ht="13" x14ac:dyDescent="0.25">
      <c r="A51" s="1720">
        <v>2.2000000000000002</v>
      </c>
      <c r="B51" s="1701" t="s">
        <v>2848</v>
      </c>
      <c r="C51" s="1691" t="s">
        <v>172</v>
      </c>
      <c r="D51" s="1692">
        <v>24</v>
      </c>
      <c r="E51" s="1693"/>
    </row>
    <row r="52" spans="1:5" s="1657" customFormat="1" ht="13" x14ac:dyDescent="0.25">
      <c r="A52" s="1720"/>
      <c r="B52" s="1701"/>
      <c r="C52" s="1691"/>
      <c r="D52" s="1692"/>
      <c r="E52" s="1693"/>
    </row>
    <row r="53" spans="1:5" s="1657" customFormat="1" ht="13" x14ac:dyDescent="0.25">
      <c r="A53" s="1720">
        <v>2.2999999999999998</v>
      </c>
      <c r="B53" s="1701" t="s">
        <v>2849</v>
      </c>
      <c r="C53" s="1696" t="s">
        <v>172</v>
      </c>
      <c r="D53" s="1692">
        <v>8</v>
      </c>
      <c r="E53" s="1693"/>
    </row>
    <row r="54" spans="1:5" s="1657" customFormat="1" ht="13" x14ac:dyDescent="0.25">
      <c r="A54" s="1685"/>
      <c r="B54" s="1686"/>
      <c r="C54" s="1687"/>
      <c r="D54" s="1688"/>
      <c r="E54" s="1688"/>
    </row>
    <row r="55" spans="1:5" s="1657" customFormat="1" ht="15" customHeight="1" x14ac:dyDescent="0.25">
      <c r="A55" s="1720">
        <v>2.4</v>
      </c>
      <c r="B55" s="1701" t="s">
        <v>2840</v>
      </c>
      <c r="C55" s="1691" t="s">
        <v>172</v>
      </c>
      <c r="D55" s="1692">
        <v>4</v>
      </c>
      <c r="E55" s="1693"/>
    </row>
    <row r="56" spans="1:5" s="1657" customFormat="1" ht="26" x14ac:dyDescent="0.25">
      <c r="A56" s="1685"/>
      <c r="B56" s="1699" t="s">
        <v>2841</v>
      </c>
      <c r="C56" s="1687"/>
      <c r="D56" s="1688"/>
      <c r="E56" s="1688"/>
    </row>
    <row r="57" spans="1:5" s="1657" customFormat="1" ht="13" x14ac:dyDescent="0.25">
      <c r="A57" s="1685"/>
      <c r="B57" s="1686"/>
      <c r="C57" s="1687"/>
      <c r="D57" s="1688"/>
      <c r="E57" s="1688"/>
    </row>
    <row r="58" spans="1:5" s="1657" customFormat="1" ht="13" x14ac:dyDescent="0.25">
      <c r="A58" s="1720">
        <v>2.5</v>
      </c>
      <c r="B58" s="1698" t="s">
        <v>2850</v>
      </c>
      <c r="C58" s="1691" t="s">
        <v>172</v>
      </c>
      <c r="D58" s="1692">
        <v>12</v>
      </c>
      <c r="E58" s="1693"/>
    </row>
    <row r="59" spans="1:5" s="1657" customFormat="1" ht="13" x14ac:dyDescent="0.25">
      <c r="A59" s="1720"/>
      <c r="B59" s="1697"/>
      <c r="C59" s="1696"/>
      <c r="D59" s="1692"/>
      <c r="E59" s="1702"/>
    </row>
    <row r="60" spans="1:5" s="1657" customFormat="1" ht="15.75" customHeight="1" x14ac:dyDescent="0.25">
      <c r="A60" s="1720">
        <v>2.6</v>
      </c>
      <c r="B60" s="1698" t="s">
        <v>2868</v>
      </c>
      <c r="C60" s="1691" t="s">
        <v>172</v>
      </c>
      <c r="D60" s="1692">
        <v>4</v>
      </c>
      <c r="E60" s="1693"/>
    </row>
    <row r="61" spans="1:5" s="1657" customFormat="1" ht="13" x14ac:dyDescent="0.25">
      <c r="A61" s="1685"/>
      <c r="B61" s="1686"/>
      <c r="C61" s="1687"/>
      <c r="D61" s="1688"/>
      <c r="E61" s="1688"/>
    </row>
    <row r="62" spans="1:5" s="1657" customFormat="1" ht="26" x14ac:dyDescent="0.25">
      <c r="A62" s="1685"/>
      <c r="B62" s="1699" t="s">
        <v>2842</v>
      </c>
      <c r="C62" s="1687"/>
      <c r="D62" s="1688"/>
      <c r="E62" s="1688"/>
    </row>
    <row r="63" spans="1:5" s="1657" customFormat="1" ht="26" x14ac:dyDescent="0.25">
      <c r="A63" s="1720">
        <v>2.7</v>
      </c>
      <c r="B63" s="1698" t="s">
        <v>2851</v>
      </c>
      <c r="C63" s="1691" t="s">
        <v>172</v>
      </c>
      <c r="D63" s="1692">
        <v>12</v>
      </c>
      <c r="E63" s="1693"/>
    </row>
    <row r="64" spans="1:5" s="1657" customFormat="1" ht="13" x14ac:dyDescent="0.25">
      <c r="A64" s="1720"/>
      <c r="B64" s="1698"/>
      <c r="C64" s="1691"/>
      <c r="D64" s="1692"/>
      <c r="E64" s="1693"/>
    </row>
    <row r="65" spans="1:5" ht="35.25" customHeight="1" x14ac:dyDescent="0.3">
      <c r="A65" s="1721"/>
      <c r="B65" s="1695" t="s">
        <v>2833</v>
      </c>
      <c r="C65" s="1696"/>
      <c r="D65" s="1692"/>
      <c r="E65" s="1702"/>
    </row>
    <row r="66" spans="1:5" ht="13" hidden="1" x14ac:dyDescent="0.25">
      <c r="A66" s="1720"/>
      <c r="B66" s="1698"/>
      <c r="C66" s="1691"/>
      <c r="D66" s="1692"/>
      <c r="E66" s="1693"/>
    </row>
    <row r="67" spans="1:5" ht="13" hidden="1" x14ac:dyDescent="0.25">
      <c r="A67" s="1720"/>
      <c r="B67" s="1697"/>
      <c r="C67" s="1696"/>
      <c r="D67" s="1692"/>
      <c r="E67" s="1693"/>
    </row>
    <row r="68" spans="1:5" ht="24" customHeight="1" x14ac:dyDescent="0.3">
      <c r="A68" s="1721"/>
      <c r="B68" s="1695" t="s">
        <v>2834</v>
      </c>
      <c r="C68" s="1696"/>
      <c r="D68" s="1692"/>
      <c r="E68" s="1702"/>
    </row>
    <row r="69" spans="1:5" ht="13" x14ac:dyDescent="0.25">
      <c r="A69" s="1720"/>
      <c r="B69" s="1703"/>
      <c r="C69" s="1696"/>
      <c r="D69" s="1692"/>
      <c r="E69" s="1693"/>
    </row>
    <row r="70" spans="1:5" s="1657" customFormat="1" ht="13" x14ac:dyDescent="0.25">
      <c r="A70" s="1720"/>
      <c r="B70" s="1703"/>
      <c r="C70" s="1696"/>
      <c r="D70" s="1692"/>
      <c r="E70" s="1693"/>
    </row>
    <row r="71" spans="1:5" s="1657" customFormat="1" ht="13" x14ac:dyDescent="0.25">
      <c r="A71" s="1720">
        <v>2.8</v>
      </c>
      <c r="B71" s="1703" t="s">
        <v>2843</v>
      </c>
      <c r="C71" s="1696" t="s">
        <v>172</v>
      </c>
      <c r="D71" s="1692">
        <v>12</v>
      </c>
      <c r="E71" s="1693"/>
    </row>
    <row r="72" spans="1:5" s="1657" customFormat="1" ht="13" x14ac:dyDescent="0.25">
      <c r="A72" s="1720"/>
      <c r="B72" s="1703"/>
      <c r="C72" s="1696"/>
      <c r="D72" s="1692"/>
      <c r="E72" s="1693"/>
    </row>
    <row r="73" spans="1:5" s="1657" customFormat="1" ht="13" x14ac:dyDescent="0.25">
      <c r="A73" s="1720">
        <v>2.9</v>
      </c>
      <c r="B73" s="1703" t="s">
        <v>2844</v>
      </c>
      <c r="C73" s="1696" t="s">
        <v>172</v>
      </c>
      <c r="D73" s="1692">
        <v>12</v>
      </c>
      <c r="E73" s="1693"/>
    </row>
    <row r="74" spans="1:5" s="1657" customFormat="1" ht="13" x14ac:dyDescent="0.25">
      <c r="A74" s="1720"/>
      <c r="B74" s="1703"/>
      <c r="C74" s="1696"/>
      <c r="D74" s="1692"/>
      <c r="E74" s="1693"/>
    </row>
    <row r="75" spans="1:5" s="1657" customFormat="1" ht="13" x14ac:dyDescent="0.25">
      <c r="A75" s="1720">
        <v>3</v>
      </c>
      <c r="B75" s="1703" t="s">
        <v>2845</v>
      </c>
      <c r="C75" s="1691" t="s">
        <v>172</v>
      </c>
      <c r="D75" s="1692">
        <v>4</v>
      </c>
      <c r="E75" s="1693"/>
    </row>
    <row r="76" spans="1:5" s="1657" customFormat="1" ht="13" x14ac:dyDescent="0.25">
      <c r="A76" s="1720"/>
      <c r="B76" s="1703"/>
      <c r="C76" s="1691"/>
      <c r="D76" s="1692"/>
      <c r="E76" s="1693"/>
    </row>
    <row r="77" spans="1:5" s="1657" customFormat="1" ht="13" x14ac:dyDescent="0.25">
      <c r="A77" s="1720">
        <v>3.1</v>
      </c>
      <c r="B77" s="1703" t="s">
        <v>2835</v>
      </c>
      <c r="C77" s="1691" t="s">
        <v>172</v>
      </c>
      <c r="D77" s="1692">
        <v>4</v>
      </c>
      <c r="E77" s="1693"/>
    </row>
    <row r="78" spans="1:5" s="1657" customFormat="1" ht="13" x14ac:dyDescent="0.3">
      <c r="A78" s="1720"/>
      <c r="B78" s="1690"/>
      <c r="C78" s="1691"/>
      <c r="D78" s="1692"/>
      <c r="E78" s="1693"/>
    </row>
    <row r="79" spans="1:5" ht="13" x14ac:dyDescent="0.25">
      <c r="A79" s="1685"/>
      <c r="B79" s="1686"/>
      <c r="C79" s="1687"/>
      <c r="D79" s="1688"/>
      <c r="E79" s="1688"/>
    </row>
    <row r="80" spans="1:5" ht="13" x14ac:dyDescent="0.3">
      <c r="A80" s="1660"/>
      <c r="B80" s="1661" t="s">
        <v>2852</v>
      </c>
      <c r="C80" s="1662"/>
      <c r="D80" s="1663"/>
      <c r="E80" s="1664"/>
    </row>
    <row r="81" spans="1:5" ht="13" x14ac:dyDescent="0.3">
      <c r="A81" s="1660"/>
      <c r="B81" s="1661" t="s">
        <v>2853</v>
      </c>
      <c r="C81" s="1662"/>
      <c r="D81" s="1663"/>
      <c r="E81" s="1664"/>
    </row>
    <row r="82" spans="1:5" ht="13" x14ac:dyDescent="0.3">
      <c r="A82" s="1660"/>
      <c r="B82" s="1704"/>
      <c r="C82" s="1662"/>
      <c r="D82" s="1663"/>
      <c r="E82" s="1664"/>
    </row>
    <row r="83" spans="1:5" ht="13" x14ac:dyDescent="0.3">
      <c r="A83" s="1660"/>
      <c r="B83" s="1661" t="s">
        <v>2854</v>
      </c>
      <c r="C83" s="1662"/>
      <c r="D83" s="1663"/>
      <c r="E83" s="1664"/>
    </row>
    <row r="84" spans="1:5" ht="13" x14ac:dyDescent="0.3">
      <c r="A84" s="1666">
        <v>3.2</v>
      </c>
      <c r="B84" s="1705" t="s">
        <v>2855</v>
      </c>
      <c r="C84" s="1662"/>
      <c r="D84" s="1663"/>
      <c r="E84" s="1706"/>
    </row>
    <row r="85" spans="1:5" ht="13" x14ac:dyDescent="0.3">
      <c r="A85" s="1668">
        <v>3.2</v>
      </c>
      <c r="B85" s="1669" t="s">
        <v>2856</v>
      </c>
      <c r="C85" s="1662" t="s">
        <v>172</v>
      </c>
      <c r="D85" s="1663">
        <v>12</v>
      </c>
      <c r="E85" s="1664"/>
    </row>
    <row r="86" spans="1:5" ht="13" x14ac:dyDescent="0.3">
      <c r="A86" s="1668">
        <v>3.3</v>
      </c>
      <c r="B86" s="1669" t="s">
        <v>2857</v>
      </c>
      <c r="C86" s="1662" t="s">
        <v>172</v>
      </c>
      <c r="D86" s="1663">
        <v>4</v>
      </c>
      <c r="E86" s="1664"/>
    </row>
    <row r="87" spans="1:5" ht="13" x14ac:dyDescent="0.3">
      <c r="A87" s="1660"/>
      <c r="B87" s="1669"/>
      <c r="C87" s="1662"/>
      <c r="D87" s="1663"/>
      <c r="E87" s="1664"/>
    </row>
    <row r="88" spans="1:5" ht="13" x14ac:dyDescent="0.3">
      <c r="A88" s="1660"/>
      <c r="B88" s="1669"/>
      <c r="C88" s="1662"/>
      <c r="D88" s="1707"/>
      <c r="E88" s="1664"/>
    </row>
    <row r="89" spans="1:5" ht="13" x14ac:dyDescent="0.3">
      <c r="A89" s="1708"/>
      <c r="B89" s="1709" t="s">
        <v>2858</v>
      </c>
      <c r="C89" s="1710"/>
      <c r="D89" s="1711"/>
      <c r="E89" s="1664"/>
    </row>
  </sheetData>
  <mergeCells count="2">
    <mergeCell ref="A1:F1"/>
    <mergeCell ref="A2:F2"/>
  </mergeCells>
  <pageMargins left="0.7" right="0.7" top="0.75" bottom="0.75" header="0.3" footer="0.3"/>
  <pageSetup scale="6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D375"/>
  <sheetViews>
    <sheetView view="pageBreakPreview" zoomScaleNormal="100" zoomScaleSheetLayoutView="100" workbookViewId="0">
      <selection activeCell="D11" sqref="D11:D16"/>
    </sheetView>
  </sheetViews>
  <sheetFormatPr defaultColWidth="8" defaultRowHeight="13" x14ac:dyDescent="0.3"/>
  <cols>
    <col min="1" max="1" width="3.26953125" style="756" customWidth="1"/>
    <col min="2" max="2" width="53.81640625" style="756" customWidth="1"/>
    <col min="3" max="3" width="15.453125" style="756" customWidth="1"/>
    <col min="4" max="4" width="22.7265625" style="784" customWidth="1"/>
    <col min="5" max="253" width="8" style="756"/>
    <col min="254" max="254" width="8" style="756" customWidth="1"/>
    <col min="255" max="255" width="51.1796875" style="756" customWidth="1"/>
    <col min="256" max="256" width="10.1796875" style="756" customWidth="1"/>
    <col min="257" max="257" width="20.54296875" style="756" customWidth="1"/>
    <col min="258" max="258" width="0.1796875" style="756" customWidth="1"/>
    <col min="259" max="259" width="0" style="756" hidden="1" customWidth="1"/>
    <col min="260" max="509" width="8" style="756"/>
    <col min="510" max="510" width="8" style="756" customWidth="1"/>
    <col min="511" max="511" width="51.1796875" style="756" customWidth="1"/>
    <col min="512" max="512" width="10.1796875" style="756" customWidth="1"/>
    <col min="513" max="513" width="20.54296875" style="756" customWidth="1"/>
    <col min="514" max="514" width="0.1796875" style="756" customWidth="1"/>
    <col min="515" max="515" width="0" style="756" hidden="1" customWidth="1"/>
    <col min="516" max="765" width="8" style="756"/>
    <col min="766" max="766" width="8" style="756" customWidth="1"/>
    <col min="767" max="767" width="51.1796875" style="756" customWidth="1"/>
    <col min="768" max="768" width="10.1796875" style="756" customWidth="1"/>
    <col min="769" max="769" width="20.54296875" style="756" customWidth="1"/>
    <col min="770" max="770" width="0.1796875" style="756" customWidth="1"/>
    <col min="771" max="771" width="0" style="756" hidden="1" customWidth="1"/>
    <col min="772" max="1021" width="8" style="756"/>
    <col min="1022" max="1022" width="8" style="756" customWidth="1"/>
    <col min="1023" max="1023" width="51.1796875" style="756" customWidth="1"/>
    <col min="1024" max="1024" width="10.1796875" style="756" customWidth="1"/>
    <col min="1025" max="1025" width="20.54296875" style="756" customWidth="1"/>
    <col min="1026" max="1026" width="0.1796875" style="756" customWidth="1"/>
    <col min="1027" max="1027" width="0" style="756" hidden="1" customWidth="1"/>
    <col min="1028" max="1277" width="8" style="756"/>
    <col min="1278" max="1278" width="8" style="756" customWidth="1"/>
    <col min="1279" max="1279" width="51.1796875" style="756" customWidth="1"/>
    <col min="1280" max="1280" width="10.1796875" style="756" customWidth="1"/>
    <col min="1281" max="1281" width="20.54296875" style="756" customWidth="1"/>
    <col min="1282" max="1282" width="0.1796875" style="756" customWidth="1"/>
    <col min="1283" max="1283" width="0" style="756" hidden="1" customWidth="1"/>
    <col min="1284" max="1533" width="8" style="756"/>
    <col min="1534" max="1534" width="8" style="756" customWidth="1"/>
    <col min="1535" max="1535" width="51.1796875" style="756" customWidth="1"/>
    <col min="1536" max="1536" width="10.1796875" style="756" customWidth="1"/>
    <col min="1537" max="1537" width="20.54296875" style="756" customWidth="1"/>
    <col min="1538" max="1538" width="0.1796875" style="756" customWidth="1"/>
    <col min="1539" max="1539" width="0" style="756" hidden="1" customWidth="1"/>
    <col min="1540" max="1789" width="8" style="756"/>
    <col min="1790" max="1790" width="8" style="756" customWidth="1"/>
    <col min="1791" max="1791" width="51.1796875" style="756" customWidth="1"/>
    <col min="1792" max="1792" width="10.1796875" style="756" customWidth="1"/>
    <col min="1793" max="1793" width="20.54296875" style="756" customWidth="1"/>
    <col min="1794" max="1794" width="0.1796875" style="756" customWidth="1"/>
    <col min="1795" max="1795" width="0" style="756" hidden="1" customWidth="1"/>
    <col min="1796" max="2045" width="8" style="756"/>
    <col min="2046" max="2046" width="8" style="756" customWidth="1"/>
    <col min="2047" max="2047" width="51.1796875" style="756" customWidth="1"/>
    <col min="2048" max="2048" width="10.1796875" style="756" customWidth="1"/>
    <col min="2049" max="2049" width="20.54296875" style="756" customWidth="1"/>
    <col min="2050" max="2050" width="0.1796875" style="756" customWidth="1"/>
    <col min="2051" max="2051" width="0" style="756" hidden="1" customWidth="1"/>
    <col min="2052" max="2301" width="8" style="756"/>
    <col min="2302" max="2302" width="8" style="756" customWidth="1"/>
    <col min="2303" max="2303" width="51.1796875" style="756" customWidth="1"/>
    <col min="2304" max="2304" width="10.1796875" style="756" customWidth="1"/>
    <col min="2305" max="2305" width="20.54296875" style="756" customWidth="1"/>
    <col min="2306" max="2306" width="0.1796875" style="756" customWidth="1"/>
    <col min="2307" max="2307" width="0" style="756" hidden="1" customWidth="1"/>
    <col min="2308" max="2557" width="8" style="756"/>
    <col min="2558" max="2558" width="8" style="756" customWidth="1"/>
    <col min="2559" max="2559" width="51.1796875" style="756" customWidth="1"/>
    <col min="2560" max="2560" width="10.1796875" style="756" customWidth="1"/>
    <col min="2561" max="2561" width="20.54296875" style="756" customWidth="1"/>
    <col min="2562" max="2562" width="0.1796875" style="756" customWidth="1"/>
    <col min="2563" max="2563" width="0" style="756" hidden="1" customWidth="1"/>
    <col min="2564" max="2813" width="8" style="756"/>
    <col min="2814" max="2814" width="8" style="756" customWidth="1"/>
    <col min="2815" max="2815" width="51.1796875" style="756" customWidth="1"/>
    <col min="2816" max="2816" width="10.1796875" style="756" customWidth="1"/>
    <col min="2817" max="2817" width="20.54296875" style="756" customWidth="1"/>
    <col min="2818" max="2818" width="0.1796875" style="756" customWidth="1"/>
    <col min="2819" max="2819" width="0" style="756" hidden="1" customWidth="1"/>
    <col min="2820" max="3069" width="8" style="756"/>
    <col min="3070" max="3070" width="8" style="756" customWidth="1"/>
    <col min="3071" max="3071" width="51.1796875" style="756" customWidth="1"/>
    <col min="3072" max="3072" width="10.1796875" style="756" customWidth="1"/>
    <col min="3073" max="3073" width="20.54296875" style="756" customWidth="1"/>
    <col min="3074" max="3074" width="0.1796875" style="756" customWidth="1"/>
    <col min="3075" max="3075" width="0" style="756" hidden="1" customWidth="1"/>
    <col min="3076" max="3325" width="8" style="756"/>
    <col min="3326" max="3326" width="8" style="756" customWidth="1"/>
    <col min="3327" max="3327" width="51.1796875" style="756" customWidth="1"/>
    <col min="3328" max="3328" width="10.1796875" style="756" customWidth="1"/>
    <col min="3329" max="3329" width="20.54296875" style="756" customWidth="1"/>
    <col min="3330" max="3330" width="0.1796875" style="756" customWidth="1"/>
    <col min="3331" max="3331" width="0" style="756" hidden="1" customWidth="1"/>
    <col min="3332" max="3581" width="8" style="756"/>
    <col min="3582" max="3582" width="8" style="756" customWidth="1"/>
    <col min="3583" max="3583" width="51.1796875" style="756" customWidth="1"/>
    <col min="3584" max="3584" width="10.1796875" style="756" customWidth="1"/>
    <col min="3585" max="3585" width="20.54296875" style="756" customWidth="1"/>
    <col min="3586" max="3586" width="0.1796875" style="756" customWidth="1"/>
    <col min="3587" max="3587" width="0" style="756" hidden="1" customWidth="1"/>
    <col min="3588" max="3837" width="8" style="756"/>
    <col min="3838" max="3838" width="8" style="756" customWidth="1"/>
    <col min="3839" max="3839" width="51.1796875" style="756" customWidth="1"/>
    <col min="3840" max="3840" width="10.1796875" style="756" customWidth="1"/>
    <col min="3841" max="3841" width="20.54296875" style="756" customWidth="1"/>
    <col min="3842" max="3842" width="0.1796875" style="756" customWidth="1"/>
    <col min="3843" max="3843" width="0" style="756" hidden="1" customWidth="1"/>
    <col min="3844" max="4093" width="8" style="756"/>
    <col min="4094" max="4094" width="8" style="756" customWidth="1"/>
    <col min="4095" max="4095" width="51.1796875" style="756" customWidth="1"/>
    <col min="4096" max="4096" width="10.1796875" style="756" customWidth="1"/>
    <col min="4097" max="4097" width="20.54296875" style="756" customWidth="1"/>
    <col min="4098" max="4098" width="0.1796875" style="756" customWidth="1"/>
    <col min="4099" max="4099" width="0" style="756" hidden="1" customWidth="1"/>
    <col min="4100" max="4349" width="8" style="756"/>
    <col min="4350" max="4350" width="8" style="756" customWidth="1"/>
    <col min="4351" max="4351" width="51.1796875" style="756" customWidth="1"/>
    <col min="4352" max="4352" width="10.1796875" style="756" customWidth="1"/>
    <col min="4353" max="4353" width="20.54296875" style="756" customWidth="1"/>
    <col min="4354" max="4354" width="0.1796875" style="756" customWidth="1"/>
    <col min="4355" max="4355" width="0" style="756" hidden="1" customWidth="1"/>
    <col min="4356" max="4605" width="8" style="756"/>
    <col min="4606" max="4606" width="8" style="756" customWidth="1"/>
    <col min="4607" max="4607" width="51.1796875" style="756" customWidth="1"/>
    <col min="4608" max="4608" width="10.1796875" style="756" customWidth="1"/>
    <col min="4609" max="4609" width="20.54296875" style="756" customWidth="1"/>
    <col min="4610" max="4610" width="0.1796875" style="756" customWidth="1"/>
    <col min="4611" max="4611" width="0" style="756" hidden="1" customWidth="1"/>
    <col min="4612" max="4861" width="8" style="756"/>
    <col min="4862" max="4862" width="8" style="756" customWidth="1"/>
    <col min="4863" max="4863" width="51.1796875" style="756" customWidth="1"/>
    <col min="4864" max="4864" width="10.1796875" style="756" customWidth="1"/>
    <col min="4865" max="4865" width="20.54296875" style="756" customWidth="1"/>
    <col min="4866" max="4866" width="0.1796875" style="756" customWidth="1"/>
    <col min="4867" max="4867" width="0" style="756" hidden="1" customWidth="1"/>
    <col min="4868" max="5117" width="8" style="756"/>
    <col min="5118" max="5118" width="8" style="756" customWidth="1"/>
    <col min="5119" max="5119" width="51.1796875" style="756" customWidth="1"/>
    <col min="5120" max="5120" width="10.1796875" style="756" customWidth="1"/>
    <col min="5121" max="5121" width="20.54296875" style="756" customWidth="1"/>
    <col min="5122" max="5122" width="0.1796875" style="756" customWidth="1"/>
    <col min="5123" max="5123" width="0" style="756" hidden="1" customWidth="1"/>
    <col min="5124" max="5373" width="8" style="756"/>
    <col min="5374" max="5374" width="8" style="756" customWidth="1"/>
    <col min="5375" max="5375" width="51.1796875" style="756" customWidth="1"/>
    <col min="5376" max="5376" width="10.1796875" style="756" customWidth="1"/>
    <col min="5377" max="5377" width="20.54296875" style="756" customWidth="1"/>
    <col min="5378" max="5378" width="0.1796875" style="756" customWidth="1"/>
    <col min="5379" max="5379" width="0" style="756" hidden="1" customWidth="1"/>
    <col min="5380" max="5629" width="8" style="756"/>
    <col min="5630" max="5630" width="8" style="756" customWidth="1"/>
    <col min="5631" max="5631" width="51.1796875" style="756" customWidth="1"/>
    <col min="5632" max="5632" width="10.1796875" style="756" customWidth="1"/>
    <col min="5633" max="5633" width="20.54296875" style="756" customWidth="1"/>
    <col min="5634" max="5634" width="0.1796875" style="756" customWidth="1"/>
    <col min="5635" max="5635" width="0" style="756" hidden="1" customWidth="1"/>
    <col min="5636" max="5885" width="8" style="756"/>
    <col min="5886" max="5886" width="8" style="756" customWidth="1"/>
    <col min="5887" max="5887" width="51.1796875" style="756" customWidth="1"/>
    <col min="5888" max="5888" width="10.1796875" style="756" customWidth="1"/>
    <col min="5889" max="5889" width="20.54296875" style="756" customWidth="1"/>
    <col min="5890" max="5890" width="0.1796875" style="756" customWidth="1"/>
    <col min="5891" max="5891" width="0" style="756" hidden="1" customWidth="1"/>
    <col min="5892" max="6141" width="8" style="756"/>
    <col min="6142" max="6142" width="8" style="756" customWidth="1"/>
    <col min="6143" max="6143" width="51.1796875" style="756" customWidth="1"/>
    <col min="6144" max="6144" width="10.1796875" style="756" customWidth="1"/>
    <col min="6145" max="6145" width="20.54296875" style="756" customWidth="1"/>
    <col min="6146" max="6146" width="0.1796875" style="756" customWidth="1"/>
    <col min="6147" max="6147" width="0" style="756" hidden="1" customWidth="1"/>
    <col min="6148" max="6397" width="8" style="756"/>
    <col min="6398" max="6398" width="8" style="756" customWidth="1"/>
    <col min="6399" max="6399" width="51.1796875" style="756" customWidth="1"/>
    <col min="6400" max="6400" width="10.1796875" style="756" customWidth="1"/>
    <col min="6401" max="6401" width="20.54296875" style="756" customWidth="1"/>
    <col min="6402" max="6402" width="0.1796875" style="756" customWidth="1"/>
    <col min="6403" max="6403" width="0" style="756" hidden="1" customWidth="1"/>
    <col min="6404" max="6653" width="8" style="756"/>
    <col min="6654" max="6654" width="8" style="756" customWidth="1"/>
    <col min="6655" max="6655" width="51.1796875" style="756" customWidth="1"/>
    <col min="6656" max="6656" width="10.1796875" style="756" customWidth="1"/>
    <col min="6657" max="6657" width="20.54296875" style="756" customWidth="1"/>
    <col min="6658" max="6658" width="0.1796875" style="756" customWidth="1"/>
    <col min="6659" max="6659" width="0" style="756" hidden="1" customWidth="1"/>
    <col min="6660" max="6909" width="8" style="756"/>
    <col min="6910" max="6910" width="8" style="756" customWidth="1"/>
    <col min="6911" max="6911" width="51.1796875" style="756" customWidth="1"/>
    <col min="6912" max="6912" width="10.1796875" style="756" customWidth="1"/>
    <col min="6913" max="6913" width="20.54296875" style="756" customWidth="1"/>
    <col min="6914" max="6914" width="0.1796875" style="756" customWidth="1"/>
    <col min="6915" max="6915" width="0" style="756" hidden="1" customWidth="1"/>
    <col min="6916" max="7165" width="8" style="756"/>
    <col min="7166" max="7166" width="8" style="756" customWidth="1"/>
    <col min="7167" max="7167" width="51.1796875" style="756" customWidth="1"/>
    <col min="7168" max="7168" width="10.1796875" style="756" customWidth="1"/>
    <col min="7169" max="7169" width="20.54296875" style="756" customWidth="1"/>
    <col min="7170" max="7170" width="0.1796875" style="756" customWidth="1"/>
    <col min="7171" max="7171" width="0" style="756" hidden="1" customWidth="1"/>
    <col min="7172" max="7421" width="8" style="756"/>
    <col min="7422" max="7422" width="8" style="756" customWidth="1"/>
    <col min="7423" max="7423" width="51.1796875" style="756" customWidth="1"/>
    <col min="7424" max="7424" width="10.1796875" style="756" customWidth="1"/>
    <col min="7425" max="7425" width="20.54296875" style="756" customWidth="1"/>
    <col min="7426" max="7426" width="0.1796875" style="756" customWidth="1"/>
    <col min="7427" max="7427" width="0" style="756" hidden="1" customWidth="1"/>
    <col min="7428" max="7677" width="8" style="756"/>
    <col min="7678" max="7678" width="8" style="756" customWidth="1"/>
    <col min="7679" max="7679" width="51.1796875" style="756" customWidth="1"/>
    <col min="7680" max="7680" width="10.1796875" style="756" customWidth="1"/>
    <col min="7681" max="7681" width="20.54296875" style="756" customWidth="1"/>
    <col min="7682" max="7682" width="0.1796875" style="756" customWidth="1"/>
    <col min="7683" max="7683" width="0" style="756" hidden="1" customWidth="1"/>
    <col min="7684" max="7933" width="8" style="756"/>
    <col min="7934" max="7934" width="8" style="756" customWidth="1"/>
    <col min="7935" max="7935" width="51.1796875" style="756" customWidth="1"/>
    <col min="7936" max="7936" width="10.1796875" style="756" customWidth="1"/>
    <col min="7937" max="7937" width="20.54296875" style="756" customWidth="1"/>
    <col min="7938" max="7938" width="0.1796875" style="756" customWidth="1"/>
    <col min="7939" max="7939" width="0" style="756" hidden="1" customWidth="1"/>
    <col min="7940" max="8189" width="8" style="756"/>
    <col min="8190" max="8190" width="8" style="756" customWidth="1"/>
    <col min="8191" max="8191" width="51.1796875" style="756" customWidth="1"/>
    <col min="8192" max="8192" width="10.1796875" style="756" customWidth="1"/>
    <col min="8193" max="8193" width="20.54296875" style="756" customWidth="1"/>
    <col min="8194" max="8194" width="0.1796875" style="756" customWidth="1"/>
    <col min="8195" max="8195" width="0" style="756" hidden="1" customWidth="1"/>
    <col min="8196" max="8445" width="8" style="756"/>
    <col min="8446" max="8446" width="8" style="756" customWidth="1"/>
    <col min="8447" max="8447" width="51.1796875" style="756" customWidth="1"/>
    <col min="8448" max="8448" width="10.1796875" style="756" customWidth="1"/>
    <col min="8449" max="8449" width="20.54296875" style="756" customWidth="1"/>
    <col min="8450" max="8450" width="0.1796875" style="756" customWidth="1"/>
    <col min="8451" max="8451" width="0" style="756" hidden="1" customWidth="1"/>
    <col min="8452" max="8701" width="8" style="756"/>
    <col min="8702" max="8702" width="8" style="756" customWidth="1"/>
    <col min="8703" max="8703" width="51.1796875" style="756" customWidth="1"/>
    <col min="8704" max="8704" width="10.1796875" style="756" customWidth="1"/>
    <col min="8705" max="8705" width="20.54296875" style="756" customWidth="1"/>
    <col min="8706" max="8706" width="0.1796875" style="756" customWidth="1"/>
    <col min="8707" max="8707" width="0" style="756" hidden="1" customWidth="1"/>
    <col min="8708" max="8957" width="8" style="756"/>
    <col min="8958" max="8958" width="8" style="756" customWidth="1"/>
    <col min="8959" max="8959" width="51.1796875" style="756" customWidth="1"/>
    <col min="8960" max="8960" width="10.1796875" style="756" customWidth="1"/>
    <col min="8961" max="8961" width="20.54296875" style="756" customWidth="1"/>
    <col min="8962" max="8962" width="0.1796875" style="756" customWidth="1"/>
    <col min="8963" max="8963" width="0" style="756" hidden="1" customWidth="1"/>
    <col min="8964" max="9213" width="8" style="756"/>
    <col min="9214" max="9214" width="8" style="756" customWidth="1"/>
    <col min="9215" max="9215" width="51.1796875" style="756" customWidth="1"/>
    <col min="9216" max="9216" width="10.1796875" style="756" customWidth="1"/>
    <col min="9217" max="9217" width="20.54296875" style="756" customWidth="1"/>
    <col min="9218" max="9218" width="0.1796875" style="756" customWidth="1"/>
    <col min="9219" max="9219" width="0" style="756" hidden="1" customWidth="1"/>
    <col min="9220" max="9469" width="8" style="756"/>
    <col min="9470" max="9470" width="8" style="756" customWidth="1"/>
    <col min="9471" max="9471" width="51.1796875" style="756" customWidth="1"/>
    <col min="9472" max="9472" width="10.1796875" style="756" customWidth="1"/>
    <col min="9473" max="9473" width="20.54296875" style="756" customWidth="1"/>
    <col min="9474" max="9474" width="0.1796875" style="756" customWidth="1"/>
    <col min="9475" max="9475" width="0" style="756" hidden="1" customWidth="1"/>
    <col min="9476" max="9725" width="8" style="756"/>
    <col min="9726" max="9726" width="8" style="756" customWidth="1"/>
    <col min="9727" max="9727" width="51.1796875" style="756" customWidth="1"/>
    <col min="9728" max="9728" width="10.1796875" style="756" customWidth="1"/>
    <col min="9729" max="9729" width="20.54296875" style="756" customWidth="1"/>
    <col min="9730" max="9730" width="0.1796875" style="756" customWidth="1"/>
    <col min="9731" max="9731" width="0" style="756" hidden="1" customWidth="1"/>
    <col min="9732" max="9981" width="8" style="756"/>
    <col min="9982" max="9982" width="8" style="756" customWidth="1"/>
    <col min="9983" max="9983" width="51.1796875" style="756" customWidth="1"/>
    <col min="9984" max="9984" width="10.1796875" style="756" customWidth="1"/>
    <col min="9985" max="9985" width="20.54296875" style="756" customWidth="1"/>
    <col min="9986" max="9986" width="0.1796875" style="756" customWidth="1"/>
    <col min="9987" max="9987" width="0" style="756" hidden="1" customWidth="1"/>
    <col min="9988" max="10237" width="8" style="756"/>
    <col min="10238" max="10238" width="8" style="756" customWidth="1"/>
    <col min="10239" max="10239" width="51.1796875" style="756" customWidth="1"/>
    <col min="10240" max="10240" width="10.1796875" style="756" customWidth="1"/>
    <col min="10241" max="10241" width="20.54296875" style="756" customWidth="1"/>
    <col min="10242" max="10242" width="0.1796875" style="756" customWidth="1"/>
    <col min="10243" max="10243" width="0" style="756" hidden="1" customWidth="1"/>
    <col min="10244" max="10493" width="8" style="756"/>
    <col min="10494" max="10494" width="8" style="756" customWidth="1"/>
    <col min="10495" max="10495" width="51.1796875" style="756" customWidth="1"/>
    <col min="10496" max="10496" width="10.1796875" style="756" customWidth="1"/>
    <col min="10497" max="10497" width="20.54296875" style="756" customWidth="1"/>
    <col min="10498" max="10498" width="0.1796875" style="756" customWidth="1"/>
    <col min="10499" max="10499" width="0" style="756" hidden="1" customWidth="1"/>
    <col min="10500" max="10749" width="8" style="756"/>
    <col min="10750" max="10750" width="8" style="756" customWidth="1"/>
    <col min="10751" max="10751" width="51.1796875" style="756" customWidth="1"/>
    <col min="10752" max="10752" width="10.1796875" style="756" customWidth="1"/>
    <col min="10753" max="10753" width="20.54296875" style="756" customWidth="1"/>
    <col min="10754" max="10754" width="0.1796875" style="756" customWidth="1"/>
    <col min="10755" max="10755" width="0" style="756" hidden="1" customWidth="1"/>
    <col min="10756" max="11005" width="8" style="756"/>
    <col min="11006" max="11006" width="8" style="756" customWidth="1"/>
    <col min="11007" max="11007" width="51.1796875" style="756" customWidth="1"/>
    <col min="11008" max="11008" width="10.1796875" style="756" customWidth="1"/>
    <col min="11009" max="11009" width="20.54296875" style="756" customWidth="1"/>
    <col min="11010" max="11010" width="0.1796875" style="756" customWidth="1"/>
    <col min="11011" max="11011" width="0" style="756" hidden="1" customWidth="1"/>
    <col min="11012" max="11261" width="8" style="756"/>
    <col min="11262" max="11262" width="8" style="756" customWidth="1"/>
    <col min="11263" max="11263" width="51.1796875" style="756" customWidth="1"/>
    <col min="11264" max="11264" width="10.1796875" style="756" customWidth="1"/>
    <col min="11265" max="11265" width="20.54296875" style="756" customWidth="1"/>
    <col min="11266" max="11266" width="0.1796875" style="756" customWidth="1"/>
    <col min="11267" max="11267" width="0" style="756" hidden="1" customWidth="1"/>
    <col min="11268" max="11517" width="8" style="756"/>
    <col min="11518" max="11518" width="8" style="756" customWidth="1"/>
    <col min="11519" max="11519" width="51.1796875" style="756" customWidth="1"/>
    <col min="11520" max="11520" width="10.1796875" style="756" customWidth="1"/>
    <col min="11521" max="11521" width="20.54296875" style="756" customWidth="1"/>
    <col min="11522" max="11522" width="0.1796875" style="756" customWidth="1"/>
    <col min="11523" max="11523" width="0" style="756" hidden="1" customWidth="1"/>
    <col min="11524" max="11773" width="8" style="756"/>
    <col min="11774" max="11774" width="8" style="756" customWidth="1"/>
    <col min="11775" max="11775" width="51.1796875" style="756" customWidth="1"/>
    <col min="11776" max="11776" width="10.1796875" style="756" customWidth="1"/>
    <col min="11777" max="11777" width="20.54296875" style="756" customWidth="1"/>
    <col min="11778" max="11778" width="0.1796875" style="756" customWidth="1"/>
    <col min="11779" max="11779" width="0" style="756" hidden="1" customWidth="1"/>
    <col min="11780" max="12029" width="8" style="756"/>
    <col min="12030" max="12030" width="8" style="756" customWidth="1"/>
    <col min="12031" max="12031" width="51.1796875" style="756" customWidth="1"/>
    <col min="12032" max="12032" width="10.1796875" style="756" customWidth="1"/>
    <col min="12033" max="12033" width="20.54296875" style="756" customWidth="1"/>
    <col min="12034" max="12034" width="0.1796875" style="756" customWidth="1"/>
    <col min="12035" max="12035" width="0" style="756" hidden="1" customWidth="1"/>
    <col min="12036" max="12285" width="8" style="756"/>
    <col min="12286" max="12286" width="8" style="756" customWidth="1"/>
    <col min="12287" max="12287" width="51.1796875" style="756" customWidth="1"/>
    <col min="12288" max="12288" width="10.1796875" style="756" customWidth="1"/>
    <col min="12289" max="12289" width="20.54296875" style="756" customWidth="1"/>
    <col min="12290" max="12290" width="0.1796875" style="756" customWidth="1"/>
    <col min="12291" max="12291" width="0" style="756" hidden="1" customWidth="1"/>
    <col min="12292" max="12541" width="8" style="756"/>
    <col min="12542" max="12542" width="8" style="756" customWidth="1"/>
    <col min="12543" max="12543" width="51.1796875" style="756" customWidth="1"/>
    <col min="12544" max="12544" width="10.1796875" style="756" customWidth="1"/>
    <col min="12545" max="12545" width="20.54296875" style="756" customWidth="1"/>
    <col min="12546" max="12546" width="0.1796875" style="756" customWidth="1"/>
    <col min="12547" max="12547" width="0" style="756" hidden="1" customWidth="1"/>
    <col min="12548" max="12797" width="8" style="756"/>
    <col min="12798" max="12798" width="8" style="756" customWidth="1"/>
    <col min="12799" max="12799" width="51.1796875" style="756" customWidth="1"/>
    <col min="12800" max="12800" width="10.1796875" style="756" customWidth="1"/>
    <col min="12801" max="12801" width="20.54296875" style="756" customWidth="1"/>
    <col min="12802" max="12802" width="0.1796875" style="756" customWidth="1"/>
    <col min="12803" max="12803" width="0" style="756" hidden="1" customWidth="1"/>
    <col min="12804" max="13053" width="8" style="756"/>
    <col min="13054" max="13054" width="8" style="756" customWidth="1"/>
    <col min="13055" max="13055" width="51.1796875" style="756" customWidth="1"/>
    <col min="13056" max="13056" width="10.1796875" style="756" customWidth="1"/>
    <col min="13057" max="13057" width="20.54296875" style="756" customWidth="1"/>
    <col min="13058" max="13058" width="0.1796875" style="756" customWidth="1"/>
    <col min="13059" max="13059" width="0" style="756" hidden="1" customWidth="1"/>
    <col min="13060" max="13309" width="8" style="756"/>
    <col min="13310" max="13310" width="8" style="756" customWidth="1"/>
    <col min="13311" max="13311" width="51.1796875" style="756" customWidth="1"/>
    <col min="13312" max="13312" width="10.1796875" style="756" customWidth="1"/>
    <col min="13313" max="13313" width="20.54296875" style="756" customWidth="1"/>
    <col min="13314" max="13314" width="0.1796875" style="756" customWidth="1"/>
    <col min="13315" max="13315" width="0" style="756" hidden="1" customWidth="1"/>
    <col min="13316" max="13565" width="8" style="756"/>
    <col min="13566" max="13566" width="8" style="756" customWidth="1"/>
    <col min="13567" max="13567" width="51.1796875" style="756" customWidth="1"/>
    <col min="13568" max="13568" width="10.1796875" style="756" customWidth="1"/>
    <col min="13569" max="13569" width="20.54296875" style="756" customWidth="1"/>
    <col min="13570" max="13570" width="0.1796875" style="756" customWidth="1"/>
    <col min="13571" max="13571" width="0" style="756" hidden="1" customWidth="1"/>
    <col min="13572" max="13821" width="8" style="756"/>
    <col min="13822" max="13822" width="8" style="756" customWidth="1"/>
    <col min="13823" max="13823" width="51.1796875" style="756" customWidth="1"/>
    <col min="13824" max="13824" width="10.1796875" style="756" customWidth="1"/>
    <col min="13825" max="13825" width="20.54296875" style="756" customWidth="1"/>
    <col min="13826" max="13826" width="0.1796875" style="756" customWidth="1"/>
    <col min="13827" max="13827" width="0" style="756" hidden="1" customWidth="1"/>
    <col min="13828" max="14077" width="8" style="756"/>
    <col min="14078" max="14078" width="8" style="756" customWidth="1"/>
    <col min="14079" max="14079" width="51.1796875" style="756" customWidth="1"/>
    <col min="14080" max="14080" width="10.1796875" style="756" customWidth="1"/>
    <col min="14081" max="14081" width="20.54296875" style="756" customWidth="1"/>
    <col min="14082" max="14082" width="0.1796875" style="756" customWidth="1"/>
    <col min="14083" max="14083" width="0" style="756" hidden="1" customWidth="1"/>
    <col min="14084" max="14333" width="8" style="756"/>
    <col min="14334" max="14334" width="8" style="756" customWidth="1"/>
    <col min="14335" max="14335" width="51.1796875" style="756" customWidth="1"/>
    <col min="14336" max="14336" width="10.1796875" style="756" customWidth="1"/>
    <col min="14337" max="14337" width="20.54296875" style="756" customWidth="1"/>
    <col min="14338" max="14338" width="0.1796875" style="756" customWidth="1"/>
    <col min="14339" max="14339" width="0" style="756" hidden="1" customWidth="1"/>
    <col min="14340" max="14589" width="8" style="756"/>
    <col min="14590" max="14590" width="8" style="756" customWidth="1"/>
    <col min="14591" max="14591" width="51.1796875" style="756" customWidth="1"/>
    <col min="14592" max="14592" width="10.1796875" style="756" customWidth="1"/>
    <col min="14593" max="14593" width="20.54296875" style="756" customWidth="1"/>
    <col min="14594" max="14594" width="0.1796875" style="756" customWidth="1"/>
    <col min="14595" max="14595" width="0" style="756" hidden="1" customWidth="1"/>
    <col min="14596" max="14845" width="8" style="756"/>
    <col min="14846" max="14846" width="8" style="756" customWidth="1"/>
    <col min="14847" max="14847" width="51.1796875" style="756" customWidth="1"/>
    <col min="14848" max="14848" width="10.1796875" style="756" customWidth="1"/>
    <col min="14849" max="14849" width="20.54296875" style="756" customWidth="1"/>
    <col min="14850" max="14850" width="0.1796875" style="756" customWidth="1"/>
    <col min="14851" max="14851" width="0" style="756" hidden="1" customWidth="1"/>
    <col min="14852" max="15101" width="8" style="756"/>
    <col min="15102" max="15102" width="8" style="756" customWidth="1"/>
    <col min="15103" max="15103" width="51.1796875" style="756" customWidth="1"/>
    <col min="15104" max="15104" width="10.1796875" style="756" customWidth="1"/>
    <col min="15105" max="15105" width="20.54296875" style="756" customWidth="1"/>
    <col min="15106" max="15106" width="0.1796875" style="756" customWidth="1"/>
    <col min="15107" max="15107" width="0" style="756" hidden="1" customWidth="1"/>
    <col min="15108" max="15357" width="8" style="756"/>
    <col min="15358" max="15358" width="8" style="756" customWidth="1"/>
    <col min="15359" max="15359" width="51.1796875" style="756" customWidth="1"/>
    <col min="15360" max="15360" width="10.1796875" style="756" customWidth="1"/>
    <col min="15361" max="15361" width="20.54296875" style="756" customWidth="1"/>
    <col min="15362" max="15362" width="0.1796875" style="756" customWidth="1"/>
    <col min="15363" max="15363" width="0" style="756" hidden="1" customWidth="1"/>
    <col min="15364" max="15613" width="8" style="756"/>
    <col min="15614" max="15614" width="8" style="756" customWidth="1"/>
    <col min="15615" max="15615" width="51.1796875" style="756" customWidth="1"/>
    <col min="15616" max="15616" width="10.1796875" style="756" customWidth="1"/>
    <col min="15617" max="15617" width="20.54296875" style="756" customWidth="1"/>
    <col min="15618" max="15618" width="0.1796875" style="756" customWidth="1"/>
    <col min="15619" max="15619" width="0" style="756" hidden="1" customWidth="1"/>
    <col min="15620" max="15869" width="8" style="756"/>
    <col min="15870" max="15870" width="8" style="756" customWidth="1"/>
    <col min="15871" max="15871" width="51.1796875" style="756" customWidth="1"/>
    <col min="15872" max="15872" width="10.1796875" style="756" customWidth="1"/>
    <col min="15873" max="15873" width="20.54296875" style="756" customWidth="1"/>
    <col min="15874" max="15874" width="0.1796875" style="756" customWidth="1"/>
    <col min="15875" max="15875" width="0" style="756" hidden="1" customWidth="1"/>
    <col min="15876" max="16125" width="8" style="756"/>
    <col min="16126" max="16126" width="8" style="756" customWidth="1"/>
    <col min="16127" max="16127" width="51.1796875" style="756" customWidth="1"/>
    <col min="16128" max="16128" width="10.1796875" style="756" customWidth="1"/>
    <col min="16129" max="16129" width="20.54296875" style="756" customWidth="1"/>
    <col min="16130" max="16130" width="0.1796875" style="756" customWidth="1"/>
    <col min="16131" max="16131" width="0" style="756" hidden="1" customWidth="1"/>
    <col min="16132" max="16384" width="8" style="756"/>
  </cols>
  <sheetData>
    <row r="1" spans="1:4" ht="19" x14ac:dyDescent="0.4">
      <c r="A1" s="1775" t="s">
        <v>2021</v>
      </c>
      <c r="B1" s="1775"/>
      <c r="C1" s="1775"/>
      <c r="D1" s="1775"/>
    </row>
    <row r="2" spans="1:4" ht="6.75" customHeight="1" x14ac:dyDescent="0.4">
      <c r="A2" s="757"/>
      <c r="B2" s="757"/>
      <c r="C2" s="757"/>
      <c r="D2" s="775"/>
    </row>
    <row r="3" spans="1:4" ht="19" x14ac:dyDescent="0.4">
      <c r="A3" s="1775" t="s">
        <v>2086</v>
      </c>
      <c r="B3" s="1775"/>
      <c r="C3" s="1775"/>
      <c r="D3" s="1775"/>
    </row>
    <row r="4" spans="1:4" ht="8.25" customHeight="1" x14ac:dyDescent="0.4">
      <c r="A4" s="758"/>
      <c r="B4" s="758"/>
      <c r="C4" s="758"/>
      <c r="D4" s="758"/>
    </row>
    <row r="5" spans="1:4" ht="19" x14ac:dyDescent="0.4">
      <c r="A5" s="1775" t="s">
        <v>1587</v>
      </c>
      <c r="B5" s="1775"/>
      <c r="C5" s="1775"/>
      <c r="D5" s="1775"/>
    </row>
    <row r="6" spans="1:4" x14ac:dyDescent="0.3">
      <c r="D6" s="776"/>
    </row>
    <row r="7" spans="1:4" ht="13.5" thickBot="1" x14ac:dyDescent="0.35">
      <c r="D7" s="776"/>
    </row>
    <row r="8" spans="1:4" x14ac:dyDescent="0.3">
      <c r="A8" s="766"/>
      <c r="B8" s="762"/>
      <c r="C8" s="762"/>
      <c r="D8" s="1280" t="s">
        <v>1059</v>
      </c>
    </row>
    <row r="9" spans="1:4" ht="13.5" thickBot="1" x14ac:dyDescent="0.35">
      <c r="A9" s="764"/>
      <c r="B9" s="765"/>
      <c r="C9" s="765"/>
      <c r="D9" s="777" t="s">
        <v>1588</v>
      </c>
    </row>
    <row r="10" spans="1:4" ht="16.5" customHeight="1" x14ac:dyDescent="0.3">
      <c r="A10" s="766"/>
      <c r="B10" s="762"/>
      <c r="C10" s="762"/>
      <c r="D10" s="778"/>
    </row>
    <row r="11" spans="1:4" ht="21" customHeight="1" x14ac:dyDescent="0.3">
      <c r="A11" s="767"/>
      <c r="B11" s="755" t="s">
        <v>2087</v>
      </c>
      <c r="C11" s="589"/>
      <c r="D11" s="756"/>
    </row>
    <row r="12" spans="1:4" ht="15" customHeight="1" x14ac:dyDescent="0.3">
      <c r="A12" s="761"/>
      <c r="B12" s="599"/>
      <c r="C12" s="587"/>
      <c r="D12" s="756"/>
    </row>
    <row r="13" spans="1:4" x14ac:dyDescent="0.3">
      <c r="A13" s="761"/>
      <c r="B13" s="768"/>
      <c r="C13" s="768"/>
      <c r="D13" s="756"/>
    </row>
    <row r="14" spans="1:4" ht="15" customHeight="1" x14ac:dyDescent="0.3">
      <c r="A14" s="769"/>
      <c r="B14" s="770"/>
      <c r="C14" s="771"/>
      <c r="D14" s="756"/>
    </row>
    <row r="15" spans="1:4" x14ac:dyDescent="0.3">
      <c r="A15" s="772"/>
      <c r="B15" s="1776"/>
      <c r="C15" s="1777"/>
      <c r="D15" s="756"/>
    </row>
    <row r="16" spans="1:4" ht="31.5" customHeight="1" x14ac:dyDescent="0.3">
      <c r="A16" s="759"/>
      <c r="B16" s="1778" t="s">
        <v>1595</v>
      </c>
      <c r="C16" s="1779"/>
      <c r="D16" s="756"/>
    </row>
    <row r="17" spans="1:4" ht="13.5" thickBot="1" x14ac:dyDescent="0.35">
      <c r="A17" s="760"/>
      <c r="B17" s="773"/>
      <c r="C17" s="774"/>
      <c r="D17" s="783"/>
    </row>
    <row r="18" spans="1:4" x14ac:dyDescent="0.3">
      <c r="D18" s="776"/>
    </row>
    <row r="19" spans="1:4" x14ac:dyDescent="0.3">
      <c r="D19" s="776"/>
    </row>
    <row r="20" spans="1:4" x14ac:dyDescent="0.3">
      <c r="D20" s="776"/>
    </row>
    <row r="21" spans="1:4" x14ac:dyDescent="0.3">
      <c r="D21" s="776"/>
    </row>
    <row r="22" spans="1:4" x14ac:dyDescent="0.3">
      <c r="D22" s="776"/>
    </row>
    <row r="23" spans="1:4" x14ac:dyDescent="0.3">
      <c r="D23" s="776"/>
    </row>
    <row r="24" spans="1:4" x14ac:dyDescent="0.3">
      <c r="D24" s="776"/>
    </row>
    <row r="25" spans="1:4" x14ac:dyDescent="0.3">
      <c r="D25" s="776"/>
    </row>
    <row r="26" spans="1:4" x14ac:dyDescent="0.3">
      <c r="D26" s="776"/>
    </row>
    <row r="27" spans="1:4" x14ac:dyDescent="0.3">
      <c r="D27" s="776"/>
    </row>
    <row r="28" spans="1:4" x14ac:dyDescent="0.3">
      <c r="D28" s="776"/>
    </row>
    <row r="29" spans="1:4" x14ac:dyDescent="0.3">
      <c r="D29" s="776"/>
    </row>
    <row r="30" spans="1:4" x14ac:dyDescent="0.3">
      <c r="D30" s="776"/>
    </row>
    <row r="31" spans="1:4" x14ac:dyDescent="0.3">
      <c r="D31" s="776"/>
    </row>
    <row r="32" spans="1:4" x14ac:dyDescent="0.3">
      <c r="D32" s="776"/>
    </row>
    <row r="33" spans="4:4" x14ac:dyDescent="0.3">
      <c r="D33" s="776"/>
    </row>
    <row r="34" spans="4:4" x14ac:dyDescent="0.3">
      <c r="D34" s="776"/>
    </row>
    <row r="35" spans="4:4" x14ac:dyDescent="0.3">
      <c r="D35" s="776"/>
    </row>
    <row r="36" spans="4:4" x14ac:dyDescent="0.3">
      <c r="D36" s="776"/>
    </row>
    <row r="37" spans="4:4" x14ac:dyDescent="0.3">
      <c r="D37" s="776"/>
    </row>
    <row r="38" spans="4:4" x14ac:dyDescent="0.3">
      <c r="D38" s="776"/>
    </row>
    <row r="39" spans="4:4" x14ac:dyDescent="0.3">
      <c r="D39" s="776"/>
    </row>
    <row r="40" spans="4:4" x14ac:dyDescent="0.3">
      <c r="D40" s="776"/>
    </row>
    <row r="41" spans="4:4" x14ac:dyDescent="0.3">
      <c r="D41" s="776"/>
    </row>
    <row r="42" spans="4:4" x14ac:dyDescent="0.3">
      <c r="D42" s="776"/>
    </row>
    <row r="43" spans="4:4" x14ac:dyDescent="0.3">
      <c r="D43" s="776"/>
    </row>
    <row r="44" spans="4:4" x14ac:dyDescent="0.3">
      <c r="D44" s="776"/>
    </row>
    <row r="45" spans="4:4" x14ac:dyDescent="0.3">
      <c r="D45" s="776"/>
    </row>
    <row r="46" spans="4:4" x14ac:dyDescent="0.3">
      <c r="D46" s="776"/>
    </row>
    <row r="47" spans="4:4" x14ac:dyDescent="0.3">
      <c r="D47" s="776"/>
    </row>
    <row r="48" spans="4:4" x14ac:dyDescent="0.3">
      <c r="D48" s="776"/>
    </row>
    <row r="49" spans="4:4" x14ac:dyDescent="0.3">
      <c r="D49" s="776"/>
    </row>
    <row r="50" spans="4:4" x14ac:dyDescent="0.3">
      <c r="D50" s="776"/>
    </row>
    <row r="51" spans="4:4" x14ac:dyDescent="0.3">
      <c r="D51" s="776"/>
    </row>
    <row r="52" spans="4:4" x14ac:dyDescent="0.3">
      <c r="D52" s="776"/>
    </row>
    <row r="53" spans="4:4" x14ac:dyDescent="0.3">
      <c r="D53" s="776"/>
    </row>
    <row r="54" spans="4:4" x14ac:dyDescent="0.3">
      <c r="D54" s="776"/>
    </row>
    <row r="55" spans="4:4" x14ac:dyDescent="0.3">
      <c r="D55" s="776"/>
    </row>
    <row r="56" spans="4:4" x14ac:dyDescent="0.3">
      <c r="D56" s="776"/>
    </row>
    <row r="57" spans="4:4" x14ac:dyDescent="0.3">
      <c r="D57" s="776"/>
    </row>
    <row r="58" spans="4:4" x14ac:dyDescent="0.3">
      <c r="D58" s="776"/>
    </row>
    <row r="59" spans="4:4" x14ac:dyDescent="0.3">
      <c r="D59" s="776"/>
    </row>
    <row r="60" spans="4:4" x14ac:dyDescent="0.3">
      <c r="D60" s="776"/>
    </row>
    <row r="61" spans="4:4" x14ac:dyDescent="0.3">
      <c r="D61" s="776"/>
    </row>
    <row r="62" spans="4:4" x14ac:dyDescent="0.3">
      <c r="D62" s="776"/>
    </row>
    <row r="63" spans="4:4" x14ac:dyDescent="0.3">
      <c r="D63" s="776"/>
    </row>
    <row r="64" spans="4:4" x14ac:dyDescent="0.3">
      <c r="D64" s="776"/>
    </row>
    <row r="65" spans="4:4" x14ac:dyDescent="0.3">
      <c r="D65" s="776"/>
    </row>
    <row r="66" spans="4:4" x14ac:dyDescent="0.3">
      <c r="D66" s="776"/>
    </row>
    <row r="67" spans="4:4" x14ac:dyDescent="0.3">
      <c r="D67" s="776"/>
    </row>
    <row r="68" spans="4:4" x14ac:dyDescent="0.3">
      <c r="D68" s="776"/>
    </row>
    <row r="69" spans="4:4" x14ac:dyDescent="0.3">
      <c r="D69" s="776"/>
    </row>
    <row r="70" spans="4:4" x14ac:dyDescent="0.3">
      <c r="D70" s="776"/>
    </row>
    <row r="71" spans="4:4" x14ac:dyDescent="0.3">
      <c r="D71" s="776"/>
    </row>
    <row r="72" spans="4:4" x14ac:dyDescent="0.3">
      <c r="D72" s="776"/>
    </row>
    <row r="73" spans="4:4" x14ac:dyDescent="0.3">
      <c r="D73" s="776"/>
    </row>
    <row r="74" spans="4:4" x14ac:dyDescent="0.3">
      <c r="D74" s="776"/>
    </row>
    <row r="75" spans="4:4" x14ac:dyDescent="0.3">
      <c r="D75" s="776"/>
    </row>
    <row r="76" spans="4:4" x14ac:dyDescent="0.3">
      <c r="D76" s="776"/>
    </row>
    <row r="77" spans="4:4" x14ac:dyDescent="0.3">
      <c r="D77" s="776"/>
    </row>
    <row r="78" spans="4:4" x14ac:dyDescent="0.3">
      <c r="D78" s="776"/>
    </row>
    <row r="79" spans="4:4" x14ac:dyDescent="0.3">
      <c r="D79" s="776"/>
    </row>
    <row r="80" spans="4:4" x14ac:dyDescent="0.3">
      <c r="D80" s="776"/>
    </row>
    <row r="81" spans="4:4" x14ac:dyDescent="0.3">
      <c r="D81" s="776"/>
    </row>
    <row r="82" spans="4:4" x14ac:dyDescent="0.3">
      <c r="D82" s="776"/>
    </row>
    <row r="83" spans="4:4" x14ac:dyDescent="0.3">
      <c r="D83" s="776"/>
    </row>
    <row r="84" spans="4:4" x14ac:dyDescent="0.3">
      <c r="D84" s="776"/>
    </row>
    <row r="85" spans="4:4" x14ac:dyDescent="0.3">
      <c r="D85" s="776"/>
    </row>
    <row r="86" spans="4:4" x14ac:dyDescent="0.3">
      <c r="D86" s="776"/>
    </row>
    <row r="87" spans="4:4" x14ac:dyDescent="0.3">
      <c r="D87" s="776"/>
    </row>
    <row r="88" spans="4:4" x14ac:dyDescent="0.3">
      <c r="D88" s="776"/>
    </row>
    <row r="89" spans="4:4" x14ac:dyDescent="0.3">
      <c r="D89" s="776"/>
    </row>
    <row r="90" spans="4:4" x14ac:dyDescent="0.3">
      <c r="D90" s="776"/>
    </row>
    <row r="91" spans="4:4" x14ac:dyDescent="0.3">
      <c r="D91" s="776"/>
    </row>
    <row r="92" spans="4:4" x14ac:dyDescent="0.3">
      <c r="D92" s="776"/>
    </row>
    <row r="93" spans="4:4" x14ac:dyDescent="0.3">
      <c r="D93" s="776"/>
    </row>
    <row r="94" spans="4:4" x14ac:dyDescent="0.3">
      <c r="D94" s="776"/>
    </row>
    <row r="95" spans="4:4" x14ac:dyDescent="0.3">
      <c r="D95" s="776"/>
    </row>
    <row r="96" spans="4:4" x14ac:dyDescent="0.3">
      <c r="D96" s="776"/>
    </row>
    <row r="97" spans="4:4" x14ac:dyDescent="0.3">
      <c r="D97" s="776"/>
    </row>
    <row r="98" spans="4:4" x14ac:dyDescent="0.3">
      <c r="D98" s="776"/>
    </row>
    <row r="99" spans="4:4" x14ac:dyDescent="0.3">
      <c r="D99" s="776"/>
    </row>
    <row r="100" spans="4:4" x14ac:dyDescent="0.3">
      <c r="D100" s="776"/>
    </row>
    <row r="101" spans="4:4" x14ac:dyDescent="0.3">
      <c r="D101" s="776"/>
    </row>
    <row r="102" spans="4:4" x14ac:dyDescent="0.3">
      <c r="D102" s="776"/>
    </row>
    <row r="103" spans="4:4" x14ac:dyDescent="0.3">
      <c r="D103" s="776"/>
    </row>
    <row r="104" spans="4:4" x14ac:dyDescent="0.3">
      <c r="D104" s="776"/>
    </row>
    <row r="105" spans="4:4" x14ac:dyDescent="0.3">
      <c r="D105" s="776"/>
    </row>
    <row r="106" spans="4:4" x14ac:dyDescent="0.3">
      <c r="D106" s="776"/>
    </row>
    <row r="107" spans="4:4" x14ac:dyDescent="0.3">
      <c r="D107" s="776"/>
    </row>
    <row r="108" spans="4:4" x14ac:dyDescent="0.3">
      <c r="D108" s="776"/>
    </row>
    <row r="109" spans="4:4" x14ac:dyDescent="0.3">
      <c r="D109" s="776"/>
    </row>
    <row r="110" spans="4:4" x14ac:dyDescent="0.3">
      <c r="D110" s="776"/>
    </row>
    <row r="111" spans="4:4" x14ac:dyDescent="0.3">
      <c r="D111" s="776"/>
    </row>
    <row r="112" spans="4:4" x14ac:dyDescent="0.3">
      <c r="D112" s="776"/>
    </row>
    <row r="113" spans="4:4" x14ac:dyDescent="0.3">
      <c r="D113" s="776"/>
    </row>
    <row r="114" spans="4:4" x14ac:dyDescent="0.3">
      <c r="D114" s="776"/>
    </row>
    <row r="115" spans="4:4" x14ac:dyDescent="0.3">
      <c r="D115" s="776"/>
    </row>
    <row r="116" spans="4:4" x14ac:dyDescent="0.3">
      <c r="D116" s="776"/>
    </row>
    <row r="117" spans="4:4" x14ac:dyDescent="0.3">
      <c r="D117" s="776"/>
    </row>
    <row r="118" spans="4:4" x14ac:dyDescent="0.3">
      <c r="D118" s="776"/>
    </row>
    <row r="119" spans="4:4" x14ac:dyDescent="0.3">
      <c r="D119" s="776"/>
    </row>
    <row r="120" spans="4:4" x14ac:dyDescent="0.3">
      <c r="D120" s="776"/>
    </row>
    <row r="121" spans="4:4" x14ac:dyDescent="0.3">
      <c r="D121" s="776"/>
    </row>
    <row r="122" spans="4:4" x14ac:dyDescent="0.3">
      <c r="D122" s="776"/>
    </row>
    <row r="123" spans="4:4" x14ac:dyDescent="0.3">
      <c r="D123" s="776"/>
    </row>
    <row r="124" spans="4:4" x14ac:dyDescent="0.3">
      <c r="D124" s="776"/>
    </row>
    <row r="125" spans="4:4" x14ac:dyDescent="0.3">
      <c r="D125" s="776"/>
    </row>
    <row r="126" spans="4:4" x14ac:dyDescent="0.3">
      <c r="D126" s="776"/>
    </row>
    <row r="127" spans="4:4" x14ac:dyDescent="0.3">
      <c r="D127" s="776"/>
    </row>
    <row r="128" spans="4:4" x14ac:dyDescent="0.3">
      <c r="D128" s="776"/>
    </row>
    <row r="129" spans="4:4" x14ac:dyDescent="0.3">
      <c r="D129" s="776"/>
    </row>
    <row r="130" spans="4:4" x14ac:dyDescent="0.3">
      <c r="D130" s="776"/>
    </row>
    <row r="131" spans="4:4" x14ac:dyDescent="0.3">
      <c r="D131" s="776"/>
    </row>
    <row r="132" spans="4:4" x14ac:dyDescent="0.3">
      <c r="D132" s="776"/>
    </row>
    <row r="133" spans="4:4" x14ac:dyDescent="0.3">
      <c r="D133" s="776"/>
    </row>
    <row r="134" spans="4:4" x14ac:dyDescent="0.3">
      <c r="D134" s="776"/>
    </row>
    <row r="135" spans="4:4" x14ac:dyDescent="0.3">
      <c r="D135" s="776"/>
    </row>
    <row r="136" spans="4:4" x14ac:dyDescent="0.3">
      <c r="D136" s="776"/>
    </row>
    <row r="137" spans="4:4" x14ac:dyDescent="0.3">
      <c r="D137" s="776"/>
    </row>
    <row r="138" spans="4:4" x14ac:dyDescent="0.3">
      <c r="D138" s="776"/>
    </row>
    <row r="139" spans="4:4" x14ac:dyDescent="0.3">
      <c r="D139" s="776"/>
    </row>
    <row r="140" spans="4:4" x14ac:dyDescent="0.3">
      <c r="D140" s="776"/>
    </row>
    <row r="141" spans="4:4" x14ac:dyDescent="0.3">
      <c r="D141" s="776"/>
    </row>
    <row r="142" spans="4:4" x14ac:dyDescent="0.3">
      <c r="D142" s="776"/>
    </row>
    <row r="143" spans="4:4" x14ac:dyDescent="0.3">
      <c r="D143" s="776"/>
    </row>
    <row r="144" spans="4:4" x14ac:dyDescent="0.3">
      <c r="D144" s="776"/>
    </row>
    <row r="145" spans="4:4" x14ac:dyDescent="0.3">
      <c r="D145" s="776"/>
    </row>
    <row r="146" spans="4:4" x14ac:dyDescent="0.3">
      <c r="D146" s="776"/>
    </row>
    <row r="147" spans="4:4" x14ac:dyDescent="0.3">
      <c r="D147" s="776"/>
    </row>
    <row r="148" spans="4:4" x14ac:dyDescent="0.3">
      <c r="D148" s="776"/>
    </row>
    <row r="149" spans="4:4" x14ac:dyDescent="0.3">
      <c r="D149" s="776"/>
    </row>
    <row r="150" spans="4:4" x14ac:dyDescent="0.3">
      <c r="D150" s="776"/>
    </row>
    <row r="151" spans="4:4" x14ac:dyDescent="0.3">
      <c r="D151" s="776"/>
    </row>
    <row r="152" spans="4:4" x14ac:dyDescent="0.3">
      <c r="D152" s="776"/>
    </row>
    <row r="153" spans="4:4" x14ac:dyDescent="0.3">
      <c r="D153" s="776"/>
    </row>
    <row r="154" spans="4:4" x14ac:dyDescent="0.3">
      <c r="D154" s="776"/>
    </row>
    <row r="155" spans="4:4" x14ac:dyDescent="0.3">
      <c r="D155" s="776"/>
    </row>
    <row r="156" spans="4:4" x14ac:dyDescent="0.3">
      <c r="D156" s="776"/>
    </row>
    <row r="157" spans="4:4" x14ac:dyDescent="0.3">
      <c r="D157" s="776"/>
    </row>
    <row r="158" spans="4:4" x14ac:dyDescent="0.3">
      <c r="D158" s="776"/>
    </row>
    <row r="159" spans="4:4" x14ac:dyDescent="0.3">
      <c r="D159" s="776"/>
    </row>
    <row r="160" spans="4:4" x14ac:dyDescent="0.3">
      <c r="D160" s="776"/>
    </row>
    <row r="161" spans="4:4" x14ac:dyDescent="0.3">
      <c r="D161" s="776"/>
    </row>
    <row r="162" spans="4:4" x14ac:dyDescent="0.3">
      <c r="D162" s="776"/>
    </row>
    <row r="163" spans="4:4" x14ac:dyDescent="0.3">
      <c r="D163" s="776"/>
    </row>
    <row r="164" spans="4:4" x14ac:dyDescent="0.3">
      <c r="D164" s="776"/>
    </row>
    <row r="165" spans="4:4" x14ac:dyDescent="0.3">
      <c r="D165" s="776"/>
    </row>
    <row r="166" spans="4:4" x14ac:dyDescent="0.3">
      <c r="D166" s="776"/>
    </row>
    <row r="167" spans="4:4" x14ac:dyDescent="0.3">
      <c r="D167" s="776"/>
    </row>
    <row r="168" spans="4:4" x14ac:dyDescent="0.3">
      <c r="D168" s="776"/>
    </row>
    <row r="169" spans="4:4" x14ac:dyDescent="0.3">
      <c r="D169" s="776"/>
    </row>
    <row r="170" spans="4:4" x14ac:dyDescent="0.3">
      <c r="D170" s="776"/>
    </row>
    <row r="171" spans="4:4" x14ac:dyDescent="0.3">
      <c r="D171" s="776"/>
    </row>
    <row r="172" spans="4:4" x14ac:dyDescent="0.3">
      <c r="D172" s="776"/>
    </row>
    <row r="173" spans="4:4" x14ac:dyDescent="0.3">
      <c r="D173" s="776"/>
    </row>
    <row r="174" spans="4:4" x14ac:dyDescent="0.3">
      <c r="D174" s="776"/>
    </row>
    <row r="175" spans="4:4" x14ac:dyDescent="0.3">
      <c r="D175" s="776"/>
    </row>
    <row r="176" spans="4:4" x14ac:dyDescent="0.3">
      <c r="D176" s="776"/>
    </row>
    <row r="177" spans="4:4" x14ac:dyDescent="0.3">
      <c r="D177" s="776"/>
    </row>
    <row r="178" spans="4:4" x14ac:dyDescent="0.3">
      <c r="D178" s="776"/>
    </row>
    <row r="179" spans="4:4" x14ac:dyDescent="0.3">
      <c r="D179" s="776"/>
    </row>
    <row r="180" spans="4:4" x14ac:dyDescent="0.3">
      <c r="D180" s="776"/>
    </row>
    <row r="181" spans="4:4" x14ac:dyDescent="0.3">
      <c r="D181" s="776"/>
    </row>
    <row r="182" spans="4:4" x14ac:dyDescent="0.3">
      <c r="D182" s="776"/>
    </row>
    <row r="183" spans="4:4" x14ac:dyDescent="0.3">
      <c r="D183" s="776"/>
    </row>
    <row r="184" spans="4:4" x14ac:dyDescent="0.3">
      <c r="D184" s="776"/>
    </row>
    <row r="185" spans="4:4" x14ac:dyDescent="0.3">
      <c r="D185" s="776"/>
    </row>
    <row r="186" spans="4:4" x14ac:dyDescent="0.3">
      <c r="D186" s="776"/>
    </row>
    <row r="187" spans="4:4" x14ac:dyDescent="0.3">
      <c r="D187" s="776"/>
    </row>
    <row r="188" spans="4:4" x14ac:dyDescent="0.3">
      <c r="D188" s="776"/>
    </row>
    <row r="189" spans="4:4" x14ac:dyDescent="0.3">
      <c r="D189" s="776"/>
    </row>
    <row r="190" spans="4:4" x14ac:dyDescent="0.3">
      <c r="D190" s="776"/>
    </row>
    <row r="191" spans="4:4" x14ac:dyDescent="0.3">
      <c r="D191" s="776"/>
    </row>
    <row r="192" spans="4:4" x14ac:dyDescent="0.3">
      <c r="D192" s="776"/>
    </row>
    <row r="193" spans="4:4" x14ac:dyDescent="0.3">
      <c r="D193" s="776"/>
    </row>
    <row r="194" spans="4:4" x14ac:dyDescent="0.3">
      <c r="D194" s="776"/>
    </row>
    <row r="195" spans="4:4" x14ac:dyDescent="0.3">
      <c r="D195" s="776"/>
    </row>
    <row r="196" spans="4:4" x14ac:dyDescent="0.3">
      <c r="D196" s="776"/>
    </row>
    <row r="197" spans="4:4" x14ac:dyDescent="0.3">
      <c r="D197" s="776"/>
    </row>
    <row r="198" spans="4:4" x14ac:dyDescent="0.3">
      <c r="D198" s="776"/>
    </row>
    <row r="199" spans="4:4" x14ac:dyDescent="0.3">
      <c r="D199" s="776"/>
    </row>
    <row r="200" spans="4:4" x14ac:dyDescent="0.3">
      <c r="D200" s="776"/>
    </row>
    <row r="201" spans="4:4" x14ac:dyDescent="0.3">
      <c r="D201" s="776"/>
    </row>
    <row r="202" spans="4:4" x14ac:dyDescent="0.3">
      <c r="D202" s="776"/>
    </row>
    <row r="203" spans="4:4" x14ac:dyDescent="0.3">
      <c r="D203" s="776"/>
    </row>
    <row r="204" spans="4:4" x14ac:dyDescent="0.3">
      <c r="D204" s="776"/>
    </row>
    <row r="205" spans="4:4" x14ac:dyDescent="0.3">
      <c r="D205" s="776"/>
    </row>
    <row r="206" spans="4:4" x14ac:dyDescent="0.3">
      <c r="D206" s="776"/>
    </row>
    <row r="207" spans="4:4" x14ac:dyDescent="0.3">
      <c r="D207" s="776"/>
    </row>
    <row r="208" spans="4:4" x14ac:dyDescent="0.3">
      <c r="D208" s="776"/>
    </row>
    <row r="209" spans="4:4" x14ac:dyDescent="0.3">
      <c r="D209" s="776"/>
    </row>
    <row r="210" spans="4:4" x14ac:dyDescent="0.3">
      <c r="D210" s="776"/>
    </row>
    <row r="211" spans="4:4" x14ac:dyDescent="0.3">
      <c r="D211" s="776"/>
    </row>
    <row r="212" spans="4:4" x14ac:dyDescent="0.3">
      <c r="D212" s="776"/>
    </row>
    <row r="213" spans="4:4" x14ac:dyDescent="0.3">
      <c r="D213" s="776"/>
    </row>
    <row r="214" spans="4:4" x14ac:dyDescent="0.3">
      <c r="D214" s="776"/>
    </row>
    <row r="215" spans="4:4" x14ac:dyDescent="0.3">
      <c r="D215" s="776"/>
    </row>
    <row r="216" spans="4:4" x14ac:dyDescent="0.3">
      <c r="D216" s="776"/>
    </row>
    <row r="217" spans="4:4" x14ac:dyDescent="0.3">
      <c r="D217" s="776"/>
    </row>
    <row r="218" spans="4:4" x14ac:dyDescent="0.3">
      <c r="D218" s="776"/>
    </row>
    <row r="219" spans="4:4" x14ac:dyDescent="0.3">
      <c r="D219" s="776"/>
    </row>
    <row r="220" spans="4:4" x14ac:dyDescent="0.3">
      <c r="D220" s="776"/>
    </row>
    <row r="221" spans="4:4" x14ac:dyDescent="0.3">
      <c r="D221" s="776"/>
    </row>
    <row r="222" spans="4:4" x14ac:dyDescent="0.3">
      <c r="D222" s="776"/>
    </row>
    <row r="223" spans="4:4" x14ac:dyDescent="0.3">
      <c r="D223" s="776"/>
    </row>
    <row r="224" spans="4:4" x14ac:dyDescent="0.3">
      <c r="D224" s="776"/>
    </row>
    <row r="225" spans="4:4" x14ac:dyDescent="0.3">
      <c r="D225" s="776"/>
    </row>
    <row r="226" spans="4:4" x14ac:dyDescent="0.3">
      <c r="D226" s="776"/>
    </row>
    <row r="227" spans="4:4" x14ac:dyDescent="0.3">
      <c r="D227" s="776"/>
    </row>
    <row r="228" spans="4:4" x14ac:dyDescent="0.3">
      <c r="D228" s="776"/>
    </row>
    <row r="229" spans="4:4" x14ac:dyDescent="0.3">
      <c r="D229" s="776"/>
    </row>
    <row r="230" spans="4:4" x14ac:dyDescent="0.3">
      <c r="D230" s="776"/>
    </row>
    <row r="231" spans="4:4" x14ac:dyDescent="0.3">
      <c r="D231" s="776"/>
    </row>
    <row r="232" spans="4:4" x14ac:dyDescent="0.3">
      <c r="D232" s="776"/>
    </row>
    <row r="233" spans="4:4" x14ac:dyDescent="0.3">
      <c r="D233" s="776"/>
    </row>
    <row r="234" spans="4:4" x14ac:dyDescent="0.3">
      <c r="D234" s="776"/>
    </row>
    <row r="235" spans="4:4" x14ac:dyDescent="0.3">
      <c r="D235" s="776"/>
    </row>
    <row r="236" spans="4:4" x14ac:dyDescent="0.3">
      <c r="D236" s="776"/>
    </row>
    <row r="237" spans="4:4" x14ac:dyDescent="0.3">
      <c r="D237" s="776"/>
    </row>
    <row r="238" spans="4:4" x14ac:dyDescent="0.3">
      <c r="D238" s="776"/>
    </row>
    <row r="239" spans="4:4" x14ac:dyDescent="0.3">
      <c r="D239" s="776"/>
    </row>
    <row r="240" spans="4:4" x14ac:dyDescent="0.3">
      <c r="D240" s="776"/>
    </row>
    <row r="241" spans="4:4" x14ac:dyDescent="0.3">
      <c r="D241" s="776"/>
    </row>
    <row r="242" spans="4:4" x14ac:dyDescent="0.3">
      <c r="D242" s="776"/>
    </row>
    <row r="243" spans="4:4" x14ac:dyDescent="0.3">
      <c r="D243" s="776"/>
    </row>
    <row r="244" spans="4:4" x14ac:dyDescent="0.3">
      <c r="D244" s="776"/>
    </row>
    <row r="245" spans="4:4" x14ac:dyDescent="0.3">
      <c r="D245" s="776"/>
    </row>
    <row r="246" spans="4:4" x14ac:dyDescent="0.3">
      <c r="D246" s="776"/>
    </row>
    <row r="247" spans="4:4" x14ac:dyDescent="0.3">
      <c r="D247" s="776"/>
    </row>
    <row r="248" spans="4:4" x14ac:dyDescent="0.3">
      <c r="D248" s="776"/>
    </row>
    <row r="249" spans="4:4" x14ac:dyDescent="0.3">
      <c r="D249" s="776"/>
    </row>
    <row r="250" spans="4:4" x14ac:dyDescent="0.3">
      <c r="D250" s="776"/>
    </row>
    <row r="251" spans="4:4" x14ac:dyDescent="0.3">
      <c r="D251" s="776"/>
    </row>
    <row r="252" spans="4:4" x14ac:dyDescent="0.3">
      <c r="D252" s="776"/>
    </row>
    <row r="253" spans="4:4" x14ac:dyDescent="0.3">
      <c r="D253" s="776"/>
    </row>
    <row r="254" spans="4:4" x14ac:dyDescent="0.3">
      <c r="D254" s="776"/>
    </row>
    <row r="255" spans="4:4" x14ac:dyDescent="0.3">
      <c r="D255" s="776"/>
    </row>
    <row r="256" spans="4:4" x14ac:dyDescent="0.3">
      <c r="D256" s="776"/>
    </row>
    <row r="257" spans="4:4" x14ac:dyDescent="0.3">
      <c r="D257" s="776"/>
    </row>
    <row r="258" spans="4:4" x14ac:dyDescent="0.3">
      <c r="D258" s="776"/>
    </row>
    <row r="259" spans="4:4" x14ac:dyDescent="0.3">
      <c r="D259" s="776"/>
    </row>
    <row r="260" spans="4:4" x14ac:dyDescent="0.3">
      <c r="D260" s="776"/>
    </row>
    <row r="261" spans="4:4" x14ac:dyDescent="0.3">
      <c r="D261" s="776"/>
    </row>
    <row r="262" spans="4:4" x14ac:dyDescent="0.3">
      <c r="D262" s="776"/>
    </row>
    <row r="263" spans="4:4" x14ac:dyDescent="0.3">
      <c r="D263" s="776"/>
    </row>
    <row r="264" spans="4:4" x14ac:dyDescent="0.3">
      <c r="D264" s="776"/>
    </row>
    <row r="265" spans="4:4" x14ac:dyDescent="0.3">
      <c r="D265" s="776"/>
    </row>
    <row r="266" spans="4:4" x14ac:dyDescent="0.3">
      <c r="D266" s="776"/>
    </row>
    <row r="267" spans="4:4" x14ac:dyDescent="0.3">
      <c r="D267" s="776"/>
    </row>
    <row r="268" spans="4:4" x14ac:dyDescent="0.3">
      <c r="D268" s="776"/>
    </row>
    <row r="269" spans="4:4" x14ac:dyDescent="0.3">
      <c r="D269" s="776"/>
    </row>
    <row r="270" spans="4:4" x14ac:dyDescent="0.3">
      <c r="D270" s="776"/>
    </row>
    <row r="271" spans="4:4" x14ac:dyDescent="0.3">
      <c r="D271" s="776"/>
    </row>
    <row r="272" spans="4:4" x14ac:dyDescent="0.3">
      <c r="D272" s="776"/>
    </row>
    <row r="273" spans="4:4" x14ac:dyDescent="0.3">
      <c r="D273" s="776"/>
    </row>
    <row r="274" spans="4:4" x14ac:dyDescent="0.3">
      <c r="D274" s="776"/>
    </row>
    <row r="275" spans="4:4" x14ac:dyDescent="0.3">
      <c r="D275" s="776"/>
    </row>
    <row r="276" spans="4:4" x14ac:dyDescent="0.3">
      <c r="D276" s="776"/>
    </row>
    <row r="277" spans="4:4" x14ac:dyDescent="0.3">
      <c r="D277" s="776"/>
    </row>
    <row r="278" spans="4:4" x14ac:dyDescent="0.3">
      <c r="D278" s="776"/>
    </row>
    <row r="279" spans="4:4" x14ac:dyDescent="0.3">
      <c r="D279" s="776"/>
    </row>
    <row r="280" spans="4:4" x14ac:dyDescent="0.3">
      <c r="D280" s="776"/>
    </row>
    <row r="281" spans="4:4" x14ac:dyDescent="0.3">
      <c r="D281" s="776"/>
    </row>
    <row r="282" spans="4:4" x14ac:dyDescent="0.3">
      <c r="D282" s="776"/>
    </row>
    <row r="283" spans="4:4" x14ac:dyDescent="0.3">
      <c r="D283" s="776"/>
    </row>
    <row r="284" spans="4:4" x14ac:dyDescent="0.3">
      <c r="D284" s="776"/>
    </row>
    <row r="285" spans="4:4" x14ac:dyDescent="0.3">
      <c r="D285" s="776"/>
    </row>
    <row r="286" spans="4:4" x14ac:dyDescent="0.3">
      <c r="D286" s="776"/>
    </row>
    <row r="287" spans="4:4" x14ac:dyDescent="0.3">
      <c r="D287" s="776"/>
    </row>
    <row r="288" spans="4:4" x14ac:dyDescent="0.3">
      <c r="D288" s="776"/>
    </row>
    <row r="289" spans="4:4" x14ac:dyDescent="0.3">
      <c r="D289" s="776"/>
    </row>
    <row r="290" spans="4:4" x14ac:dyDescent="0.3">
      <c r="D290" s="776"/>
    </row>
    <row r="291" spans="4:4" x14ac:dyDescent="0.3">
      <c r="D291" s="776"/>
    </row>
    <row r="292" spans="4:4" x14ac:dyDescent="0.3">
      <c r="D292" s="776"/>
    </row>
    <row r="293" spans="4:4" x14ac:dyDescent="0.3">
      <c r="D293" s="776"/>
    </row>
    <row r="294" spans="4:4" x14ac:dyDescent="0.3">
      <c r="D294" s="776"/>
    </row>
    <row r="295" spans="4:4" x14ac:dyDescent="0.3">
      <c r="D295" s="776"/>
    </row>
    <row r="296" spans="4:4" x14ac:dyDescent="0.3">
      <c r="D296" s="776"/>
    </row>
    <row r="297" spans="4:4" x14ac:dyDescent="0.3">
      <c r="D297" s="776"/>
    </row>
    <row r="298" spans="4:4" x14ac:dyDescent="0.3">
      <c r="D298" s="776"/>
    </row>
    <row r="299" spans="4:4" x14ac:dyDescent="0.3">
      <c r="D299" s="776"/>
    </row>
    <row r="300" spans="4:4" x14ac:dyDescent="0.3">
      <c r="D300" s="776"/>
    </row>
    <row r="301" spans="4:4" x14ac:dyDescent="0.3">
      <c r="D301" s="776"/>
    </row>
    <row r="302" spans="4:4" x14ac:dyDescent="0.3">
      <c r="D302" s="776"/>
    </row>
    <row r="303" spans="4:4" x14ac:dyDescent="0.3">
      <c r="D303" s="776"/>
    </row>
    <row r="304" spans="4:4" x14ac:dyDescent="0.3">
      <c r="D304" s="776"/>
    </row>
    <row r="305" spans="4:4" x14ac:dyDescent="0.3">
      <c r="D305" s="776"/>
    </row>
    <row r="306" spans="4:4" x14ac:dyDescent="0.3">
      <c r="D306" s="776"/>
    </row>
    <row r="307" spans="4:4" x14ac:dyDescent="0.3">
      <c r="D307" s="776"/>
    </row>
    <row r="308" spans="4:4" x14ac:dyDescent="0.3">
      <c r="D308" s="776"/>
    </row>
    <row r="309" spans="4:4" x14ac:dyDescent="0.3">
      <c r="D309" s="776"/>
    </row>
    <row r="310" spans="4:4" x14ac:dyDescent="0.3">
      <c r="D310" s="776"/>
    </row>
    <row r="311" spans="4:4" x14ac:dyDescent="0.3">
      <c r="D311" s="776"/>
    </row>
    <row r="312" spans="4:4" x14ac:dyDescent="0.3">
      <c r="D312" s="776"/>
    </row>
    <row r="313" spans="4:4" x14ac:dyDescent="0.3">
      <c r="D313" s="776"/>
    </row>
    <row r="314" spans="4:4" x14ac:dyDescent="0.3">
      <c r="D314" s="776"/>
    </row>
    <row r="315" spans="4:4" x14ac:dyDescent="0.3">
      <c r="D315" s="776"/>
    </row>
    <row r="316" spans="4:4" x14ac:dyDescent="0.3">
      <c r="D316" s="776"/>
    </row>
    <row r="317" spans="4:4" x14ac:dyDescent="0.3">
      <c r="D317" s="776"/>
    </row>
    <row r="318" spans="4:4" x14ac:dyDescent="0.3">
      <c r="D318" s="776"/>
    </row>
    <row r="319" spans="4:4" x14ac:dyDescent="0.3">
      <c r="D319" s="776"/>
    </row>
    <row r="320" spans="4:4" x14ac:dyDescent="0.3">
      <c r="D320" s="776"/>
    </row>
    <row r="321" spans="4:4" x14ac:dyDescent="0.3">
      <c r="D321" s="776"/>
    </row>
    <row r="322" spans="4:4" x14ac:dyDescent="0.3">
      <c r="D322" s="776"/>
    </row>
    <row r="323" spans="4:4" x14ac:dyDescent="0.3">
      <c r="D323" s="776"/>
    </row>
    <row r="324" spans="4:4" x14ac:dyDescent="0.3">
      <c r="D324" s="776"/>
    </row>
    <row r="325" spans="4:4" x14ac:dyDescent="0.3">
      <c r="D325" s="776"/>
    </row>
    <row r="326" spans="4:4" x14ac:dyDescent="0.3">
      <c r="D326" s="776"/>
    </row>
    <row r="327" spans="4:4" x14ac:dyDescent="0.3">
      <c r="D327" s="776"/>
    </row>
    <row r="328" spans="4:4" x14ac:dyDescent="0.3">
      <c r="D328" s="776"/>
    </row>
    <row r="329" spans="4:4" x14ac:dyDescent="0.3">
      <c r="D329" s="776"/>
    </row>
    <row r="330" spans="4:4" x14ac:dyDescent="0.3">
      <c r="D330" s="776"/>
    </row>
    <row r="331" spans="4:4" x14ac:dyDescent="0.3">
      <c r="D331" s="776"/>
    </row>
    <row r="332" spans="4:4" x14ac:dyDescent="0.3">
      <c r="D332" s="776"/>
    </row>
    <row r="333" spans="4:4" x14ac:dyDescent="0.3">
      <c r="D333" s="776"/>
    </row>
    <row r="334" spans="4:4" x14ac:dyDescent="0.3">
      <c r="D334" s="776"/>
    </row>
    <row r="335" spans="4:4" x14ac:dyDescent="0.3">
      <c r="D335" s="776"/>
    </row>
    <row r="336" spans="4:4" x14ac:dyDescent="0.3">
      <c r="D336" s="776"/>
    </row>
    <row r="337" spans="4:4" x14ac:dyDescent="0.3">
      <c r="D337" s="776"/>
    </row>
    <row r="338" spans="4:4" x14ac:dyDescent="0.3">
      <c r="D338" s="776"/>
    </row>
    <row r="339" spans="4:4" x14ac:dyDescent="0.3">
      <c r="D339" s="776"/>
    </row>
    <row r="340" spans="4:4" x14ac:dyDescent="0.3">
      <c r="D340" s="776"/>
    </row>
    <row r="341" spans="4:4" x14ac:dyDescent="0.3">
      <c r="D341" s="776"/>
    </row>
    <row r="342" spans="4:4" x14ac:dyDescent="0.3">
      <c r="D342" s="776"/>
    </row>
    <row r="343" spans="4:4" x14ac:dyDescent="0.3">
      <c r="D343" s="776"/>
    </row>
    <row r="344" spans="4:4" x14ac:dyDescent="0.3">
      <c r="D344" s="776"/>
    </row>
    <row r="345" spans="4:4" x14ac:dyDescent="0.3">
      <c r="D345" s="776"/>
    </row>
    <row r="346" spans="4:4" x14ac:dyDescent="0.3">
      <c r="D346" s="776"/>
    </row>
    <row r="347" spans="4:4" x14ac:dyDescent="0.3">
      <c r="D347" s="776"/>
    </row>
    <row r="348" spans="4:4" x14ac:dyDescent="0.3">
      <c r="D348" s="776"/>
    </row>
    <row r="349" spans="4:4" x14ac:dyDescent="0.3">
      <c r="D349" s="776"/>
    </row>
    <row r="350" spans="4:4" x14ac:dyDescent="0.3">
      <c r="D350" s="776"/>
    </row>
    <row r="351" spans="4:4" x14ac:dyDescent="0.3">
      <c r="D351" s="776"/>
    </row>
    <row r="352" spans="4:4" x14ac:dyDescent="0.3">
      <c r="D352" s="776"/>
    </row>
    <row r="353" spans="4:4" x14ac:dyDescent="0.3">
      <c r="D353" s="776"/>
    </row>
    <row r="354" spans="4:4" x14ac:dyDescent="0.3">
      <c r="D354" s="776"/>
    </row>
    <row r="355" spans="4:4" x14ac:dyDescent="0.3">
      <c r="D355" s="776"/>
    </row>
    <row r="356" spans="4:4" x14ac:dyDescent="0.3">
      <c r="D356" s="776"/>
    </row>
    <row r="357" spans="4:4" x14ac:dyDescent="0.3">
      <c r="D357" s="776"/>
    </row>
    <row r="358" spans="4:4" x14ac:dyDescent="0.3">
      <c r="D358" s="776"/>
    </row>
    <row r="359" spans="4:4" x14ac:dyDescent="0.3">
      <c r="D359" s="776"/>
    </row>
    <row r="360" spans="4:4" x14ac:dyDescent="0.3">
      <c r="D360" s="776"/>
    </row>
    <row r="361" spans="4:4" x14ac:dyDescent="0.3">
      <c r="D361" s="776"/>
    </row>
    <row r="362" spans="4:4" x14ac:dyDescent="0.3">
      <c r="D362" s="776"/>
    </row>
    <row r="363" spans="4:4" x14ac:dyDescent="0.3">
      <c r="D363" s="776"/>
    </row>
    <row r="364" spans="4:4" x14ac:dyDescent="0.3">
      <c r="D364" s="776"/>
    </row>
    <row r="365" spans="4:4" x14ac:dyDescent="0.3">
      <c r="D365" s="776"/>
    </row>
    <row r="366" spans="4:4" x14ac:dyDescent="0.3">
      <c r="D366" s="776"/>
    </row>
    <row r="367" spans="4:4" x14ac:dyDescent="0.3">
      <c r="D367" s="776"/>
    </row>
    <row r="368" spans="4:4" x14ac:dyDescent="0.3">
      <c r="D368" s="776"/>
    </row>
    <row r="369" spans="4:4" x14ac:dyDescent="0.3">
      <c r="D369" s="776"/>
    </row>
    <row r="370" spans="4:4" x14ac:dyDescent="0.3">
      <c r="D370" s="776"/>
    </row>
    <row r="371" spans="4:4" x14ac:dyDescent="0.3">
      <c r="D371" s="776"/>
    </row>
    <row r="372" spans="4:4" x14ac:dyDescent="0.3">
      <c r="D372" s="776"/>
    </row>
    <row r="373" spans="4:4" x14ac:dyDescent="0.3">
      <c r="D373" s="776"/>
    </row>
    <row r="374" spans="4:4" x14ac:dyDescent="0.3">
      <c r="D374" s="776"/>
    </row>
    <row r="375" spans="4:4" x14ac:dyDescent="0.3">
      <c r="D375" s="776"/>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458"/>
  <sheetViews>
    <sheetView view="pageBreakPreview" topLeftCell="A70" zoomScale="89" zoomScaleSheetLayoutView="89" workbookViewId="0">
      <selection activeCell="F54" sqref="F54"/>
    </sheetView>
  </sheetViews>
  <sheetFormatPr defaultRowHeight="13" x14ac:dyDescent="0.3"/>
  <cols>
    <col min="1" max="1" width="7.54296875" style="279" customWidth="1"/>
    <col min="2" max="2" width="51.54296875" style="279" customWidth="1"/>
    <col min="3" max="3" width="5.81640625" style="878" customWidth="1"/>
    <col min="4" max="4" width="10.26953125" style="879" customWidth="1"/>
    <col min="5" max="5" width="14.26953125" style="880" customWidth="1"/>
    <col min="6" max="6" width="18.1796875" style="999" customWidth="1"/>
    <col min="7" max="7" width="3.81640625" style="279" hidden="1" customWidth="1"/>
    <col min="8" max="8" width="9.1796875" style="279"/>
    <col min="9" max="9" width="13.81640625" style="279" customWidth="1"/>
    <col min="10" max="10" width="12.453125" style="279" customWidth="1"/>
    <col min="11" max="256" width="9.1796875" style="279"/>
    <col min="257" max="257" width="7.54296875" style="279" customWidth="1"/>
    <col min="258" max="258" width="57" style="279" customWidth="1"/>
    <col min="259" max="259" width="4.54296875" style="279" customWidth="1"/>
    <col min="260" max="260" width="10.26953125" style="279" customWidth="1"/>
    <col min="261" max="261" width="8.7265625" style="279" customWidth="1"/>
    <col min="262" max="262" width="13" style="279" customWidth="1"/>
    <col min="263" max="263" width="0" style="279" hidden="1" customWidth="1"/>
    <col min="264" max="264" width="9.1796875" style="279"/>
    <col min="265" max="265" width="13.81640625" style="279" customWidth="1"/>
    <col min="266" max="266" width="12.453125" style="279" customWidth="1"/>
    <col min="267" max="512" width="9.1796875" style="279"/>
    <col min="513" max="513" width="7.54296875" style="279" customWidth="1"/>
    <col min="514" max="514" width="57" style="279" customWidth="1"/>
    <col min="515" max="515" width="4.54296875" style="279" customWidth="1"/>
    <col min="516" max="516" width="10.26953125" style="279" customWidth="1"/>
    <col min="517" max="517" width="8.7265625" style="279" customWidth="1"/>
    <col min="518" max="518" width="13" style="279" customWidth="1"/>
    <col min="519" max="519" width="0" style="279" hidden="1" customWidth="1"/>
    <col min="520" max="520" width="9.1796875" style="279"/>
    <col min="521" max="521" width="13.81640625" style="279" customWidth="1"/>
    <col min="522" max="522" width="12.453125" style="279" customWidth="1"/>
    <col min="523" max="768" width="9.1796875" style="279"/>
    <col min="769" max="769" width="7.54296875" style="279" customWidth="1"/>
    <col min="770" max="770" width="57" style="279" customWidth="1"/>
    <col min="771" max="771" width="4.54296875" style="279" customWidth="1"/>
    <col min="772" max="772" width="10.26953125" style="279" customWidth="1"/>
    <col min="773" max="773" width="8.7265625" style="279" customWidth="1"/>
    <col min="774" max="774" width="13" style="279" customWidth="1"/>
    <col min="775" max="775" width="0" style="279" hidden="1" customWidth="1"/>
    <col min="776" max="776" width="9.1796875" style="279"/>
    <col min="777" max="777" width="13.81640625" style="279" customWidth="1"/>
    <col min="778" max="778" width="12.453125" style="279" customWidth="1"/>
    <col min="779" max="1024" width="9.1796875" style="279"/>
    <col min="1025" max="1025" width="7.54296875" style="279" customWidth="1"/>
    <col min="1026" max="1026" width="57" style="279" customWidth="1"/>
    <col min="1027" max="1027" width="4.54296875" style="279" customWidth="1"/>
    <col min="1028" max="1028" width="10.26953125" style="279" customWidth="1"/>
    <col min="1029" max="1029" width="8.7265625" style="279" customWidth="1"/>
    <col min="1030" max="1030" width="13" style="279" customWidth="1"/>
    <col min="1031" max="1031" width="0" style="279" hidden="1" customWidth="1"/>
    <col min="1032" max="1032" width="9.1796875" style="279"/>
    <col min="1033" max="1033" width="13.81640625" style="279" customWidth="1"/>
    <col min="1034" max="1034" width="12.453125" style="279" customWidth="1"/>
    <col min="1035" max="1280" width="9.1796875" style="279"/>
    <col min="1281" max="1281" width="7.54296875" style="279" customWidth="1"/>
    <col min="1282" max="1282" width="57" style="279" customWidth="1"/>
    <col min="1283" max="1283" width="4.54296875" style="279" customWidth="1"/>
    <col min="1284" max="1284" width="10.26953125" style="279" customWidth="1"/>
    <col min="1285" max="1285" width="8.7265625" style="279" customWidth="1"/>
    <col min="1286" max="1286" width="13" style="279" customWidth="1"/>
    <col min="1287" max="1287" width="0" style="279" hidden="1" customWidth="1"/>
    <col min="1288" max="1288" width="9.1796875" style="279"/>
    <col min="1289" max="1289" width="13.81640625" style="279" customWidth="1"/>
    <col min="1290" max="1290" width="12.453125" style="279" customWidth="1"/>
    <col min="1291" max="1536" width="9.1796875" style="279"/>
    <col min="1537" max="1537" width="7.54296875" style="279" customWidth="1"/>
    <col min="1538" max="1538" width="57" style="279" customWidth="1"/>
    <col min="1539" max="1539" width="4.54296875" style="279" customWidth="1"/>
    <col min="1540" max="1540" width="10.26953125" style="279" customWidth="1"/>
    <col min="1541" max="1541" width="8.7265625" style="279" customWidth="1"/>
    <col min="1542" max="1542" width="13" style="279" customWidth="1"/>
    <col min="1543" max="1543" width="0" style="279" hidden="1" customWidth="1"/>
    <col min="1544" max="1544" width="9.1796875" style="279"/>
    <col min="1545" max="1545" width="13.81640625" style="279" customWidth="1"/>
    <col min="1546" max="1546" width="12.453125" style="279" customWidth="1"/>
    <col min="1547" max="1792" width="9.1796875" style="279"/>
    <col min="1793" max="1793" width="7.54296875" style="279" customWidth="1"/>
    <col min="1794" max="1794" width="57" style="279" customWidth="1"/>
    <col min="1795" max="1795" width="4.54296875" style="279" customWidth="1"/>
    <col min="1796" max="1796" width="10.26953125" style="279" customWidth="1"/>
    <col min="1797" max="1797" width="8.7265625" style="279" customWidth="1"/>
    <col min="1798" max="1798" width="13" style="279" customWidth="1"/>
    <col min="1799" max="1799" width="0" style="279" hidden="1" customWidth="1"/>
    <col min="1800" max="1800" width="9.1796875" style="279"/>
    <col min="1801" max="1801" width="13.81640625" style="279" customWidth="1"/>
    <col min="1802" max="1802" width="12.453125" style="279" customWidth="1"/>
    <col min="1803" max="2048" width="9.1796875" style="279"/>
    <col min="2049" max="2049" width="7.54296875" style="279" customWidth="1"/>
    <col min="2050" max="2050" width="57" style="279" customWidth="1"/>
    <col min="2051" max="2051" width="4.54296875" style="279" customWidth="1"/>
    <col min="2052" max="2052" width="10.26953125" style="279" customWidth="1"/>
    <col min="2053" max="2053" width="8.7265625" style="279" customWidth="1"/>
    <col min="2054" max="2054" width="13" style="279" customWidth="1"/>
    <col min="2055" max="2055" width="0" style="279" hidden="1" customWidth="1"/>
    <col min="2056" max="2056" width="9.1796875" style="279"/>
    <col min="2057" max="2057" width="13.81640625" style="279" customWidth="1"/>
    <col min="2058" max="2058" width="12.453125" style="279" customWidth="1"/>
    <col min="2059" max="2304" width="9.1796875" style="279"/>
    <col min="2305" max="2305" width="7.54296875" style="279" customWidth="1"/>
    <col min="2306" max="2306" width="57" style="279" customWidth="1"/>
    <col min="2307" max="2307" width="4.54296875" style="279" customWidth="1"/>
    <col min="2308" max="2308" width="10.26953125" style="279" customWidth="1"/>
    <col min="2309" max="2309" width="8.7265625" style="279" customWidth="1"/>
    <col min="2310" max="2310" width="13" style="279" customWidth="1"/>
    <col min="2311" max="2311" width="0" style="279" hidden="1" customWidth="1"/>
    <col min="2312" max="2312" width="9.1796875" style="279"/>
    <col min="2313" max="2313" width="13.81640625" style="279" customWidth="1"/>
    <col min="2314" max="2314" width="12.453125" style="279" customWidth="1"/>
    <col min="2315" max="2560" width="9.1796875" style="279"/>
    <col min="2561" max="2561" width="7.54296875" style="279" customWidth="1"/>
    <col min="2562" max="2562" width="57" style="279" customWidth="1"/>
    <col min="2563" max="2563" width="4.54296875" style="279" customWidth="1"/>
    <col min="2564" max="2564" width="10.26953125" style="279" customWidth="1"/>
    <col min="2565" max="2565" width="8.7265625" style="279" customWidth="1"/>
    <col min="2566" max="2566" width="13" style="279" customWidth="1"/>
    <col min="2567" max="2567" width="0" style="279" hidden="1" customWidth="1"/>
    <col min="2568" max="2568" width="9.1796875" style="279"/>
    <col min="2569" max="2569" width="13.81640625" style="279" customWidth="1"/>
    <col min="2570" max="2570" width="12.453125" style="279" customWidth="1"/>
    <col min="2571" max="2816" width="9.1796875" style="279"/>
    <col min="2817" max="2817" width="7.54296875" style="279" customWidth="1"/>
    <col min="2818" max="2818" width="57" style="279" customWidth="1"/>
    <col min="2819" max="2819" width="4.54296875" style="279" customWidth="1"/>
    <col min="2820" max="2820" width="10.26953125" style="279" customWidth="1"/>
    <col min="2821" max="2821" width="8.7265625" style="279" customWidth="1"/>
    <col min="2822" max="2822" width="13" style="279" customWidth="1"/>
    <col min="2823" max="2823" width="0" style="279" hidden="1" customWidth="1"/>
    <col min="2824" max="2824" width="9.1796875" style="279"/>
    <col min="2825" max="2825" width="13.81640625" style="279" customWidth="1"/>
    <col min="2826" max="2826" width="12.453125" style="279" customWidth="1"/>
    <col min="2827" max="3072" width="9.1796875" style="279"/>
    <col min="3073" max="3073" width="7.54296875" style="279" customWidth="1"/>
    <col min="3074" max="3074" width="57" style="279" customWidth="1"/>
    <col min="3075" max="3075" width="4.54296875" style="279" customWidth="1"/>
    <col min="3076" max="3076" width="10.26953125" style="279" customWidth="1"/>
    <col min="3077" max="3077" width="8.7265625" style="279" customWidth="1"/>
    <col min="3078" max="3078" width="13" style="279" customWidth="1"/>
    <col min="3079" max="3079" width="0" style="279" hidden="1" customWidth="1"/>
    <col min="3080" max="3080" width="9.1796875" style="279"/>
    <col min="3081" max="3081" width="13.81640625" style="279" customWidth="1"/>
    <col min="3082" max="3082" width="12.453125" style="279" customWidth="1"/>
    <col min="3083" max="3328" width="9.1796875" style="279"/>
    <col min="3329" max="3329" width="7.54296875" style="279" customWidth="1"/>
    <col min="3330" max="3330" width="57" style="279" customWidth="1"/>
    <col min="3331" max="3331" width="4.54296875" style="279" customWidth="1"/>
    <col min="3332" max="3332" width="10.26953125" style="279" customWidth="1"/>
    <col min="3333" max="3333" width="8.7265625" style="279" customWidth="1"/>
    <col min="3334" max="3334" width="13" style="279" customWidth="1"/>
    <col min="3335" max="3335" width="0" style="279" hidden="1" customWidth="1"/>
    <col min="3336" max="3336" width="9.1796875" style="279"/>
    <col min="3337" max="3337" width="13.81640625" style="279" customWidth="1"/>
    <col min="3338" max="3338" width="12.453125" style="279" customWidth="1"/>
    <col min="3339" max="3584" width="9.1796875" style="279"/>
    <col min="3585" max="3585" width="7.54296875" style="279" customWidth="1"/>
    <col min="3586" max="3586" width="57" style="279" customWidth="1"/>
    <col min="3587" max="3587" width="4.54296875" style="279" customWidth="1"/>
    <col min="3588" max="3588" width="10.26953125" style="279" customWidth="1"/>
    <col min="3589" max="3589" width="8.7265625" style="279" customWidth="1"/>
    <col min="3590" max="3590" width="13" style="279" customWidth="1"/>
    <col min="3591" max="3591" width="0" style="279" hidden="1" customWidth="1"/>
    <col min="3592" max="3592" width="9.1796875" style="279"/>
    <col min="3593" max="3593" width="13.81640625" style="279" customWidth="1"/>
    <col min="3594" max="3594" width="12.453125" style="279" customWidth="1"/>
    <col min="3595" max="3840" width="9.1796875" style="279"/>
    <col min="3841" max="3841" width="7.54296875" style="279" customWidth="1"/>
    <col min="3842" max="3842" width="57" style="279" customWidth="1"/>
    <col min="3843" max="3843" width="4.54296875" style="279" customWidth="1"/>
    <col min="3844" max="3844" width="10.26953125" style="279" customWidth="1"/>
    <col min="3845" max="3845" width="8.7265625" style="279" customWidth="1"/>
    <col min="3846" max="3846" width="13" style="279" customWidth="1"/>
    <col min="3847" max="3847" width="0" style="279" hidden="1" customWidth="1"/>
    <col min="3848" max="3848" width="9.1796875" style="279"/>
    <col min="3849" max="3849" width="13.81640625" style="279" customWidth="1"/>
    <col min="3850" max="3850" width="12.453125" style="279" customWidth="1"/>
    <col min="3851" max="4096" width="9.1796875" style="279"/>
    <col min="4097" max="4097" width="7.54296875" style="279" customWidth="1"/>
    <col min="4098" max="4098" width="57" style="279" customWidth="1"/>
    <col min="4099" max="4099" width="4.54296875" style="279" customWidth="1"/>
    <col min="4100" max="4100" width="10.26953125" style="279" customWidth="1"/>
    <col min="4101" max="4101" width="8.7265625" style="279" customWidth="1"/>
    <col min="4102" max="4102" width="13" style="279" customWidth="1"/>
    <col min="4103" max="4103" width="0" style="279" hidden="1" customWidth="1"/>
    <col min="4104" max="4104" width="9.1796875" style="279"/>
    <col min="4105" max="4105" width="13.81640625" style="279" customWidth="1"/>
    <col min="4106" max="4106" width="12.453125" style="279" customWidth="1"/>
    <col min="4107" max="4352" width="9.1796875" style="279"/>
    <col min="4353" max="4353" width="7.54296875" style="279" customWidth="1"/>
    <col min="4354" max="4354" width="57" style="279" customWidth="1"/>
    <col min="4355" max="4355" width="4.54296875" style="279" customWidth="1"/>
    <col min="4356" max="4356" width="10.26953125" style="279" customWidth="1"/>
    <col min="4357" max="4357" width="8.7265625" style="279" customWidth="1"/>
    <col min="4358" max="4358" width="13" style="279" customWidth="1"/>
    <col min="4359" max="4359" width="0" style="279" hidden="1" customWidth="1"/>
    <col min="4360" max="4360" width="9.1796875" style="279"/>
    <col min="4361" max="4361" width="13.81640625" style="279" customWidth="1"/>
    <col min="4362" max="4362" width="12.453125" style="279" customWidth="1"/>
    <col min="4363" max="4608" width="9.1796875" style="279"/>
    <col min="4609" max="4609" width="7.54296875" style="279" customWidth="1"/>
    <col min="4610" max="4610" width="57" style="279" customWidth="1"/>
    <col min="4611" max="4611" width="4.54296875" style="279" customWidth="1"/>
    <col min="4612" max="4612" width="10.26953125" style="279" customWidth="1"/>
    <col min="4613" max="4613" width="8.7265625" style="279" customWidth="1"/>
    <col min="4614" max="4614" width="13" style="279" customWidth="1"/>
    <col min="4615" max="4615" width="0" style="279" hidden="1" customWidth="1"/>
    <col min="4616" max="4616" width="9.1796875" style="279"/>
    <col min="4617" max="4617" width="13.81640625" style="279" customWidth="1"/>
    <col min="4618" max="4618" width="12.453125" style="279" customWidth="1"/>
    <col min="4619" max="4864" width="9.1796875" style="279"/>
    <col min="4865" max="4865" width="7.54296875" style="279" customWidth="1"/>
    <col min="4866" max="4866" width="57" style="279" customWidth="1"/>
    <col min="4867" max="4867" width="4.54296875" style="279" customWidth="1"/>
    <col min="4868" max="4868" width="10.26953125" style="279" customWidth="1"/>
    <col min="4869" max="4869" width="8.7265625" style="279" customWidth="1"/>
    <col min="4870" max="4870" width="13" style="279" customWidth="1"/>
    <col min="4871" max="4871" width="0" style="279" hidden="1" customWidth="1"/>
    <col min="4872" max="4872" width="9.1796875" style="279"/>
    <col min="4873" max="4873" width="13.81640625" style="279" customWidth="1"/>
    <col min="4874" max="4874" width="12.453125" style="279" customWidth="1"/>
    <col min="4875" max="5120" width="9.1796875" style="279"/>
    <col min="5121" max="5121" width="7.54296875" style="279" customWidth="1"/>
    <col min="5122" max="5122" width="57" style="279" customWidth="1"/>
    <col min="5123" max="5123" width="4.54296875" style="279" customWidth="1"/>
    <col min="5124" max="5124" width="10.26953125" style="279" customWidth="1"/>
    <col min="5125" max="5125" width="8.7265625" style="279" customWidth="1"/>
    <col min="5126" max="5126" width="13" style="279" customWidth="1"/>
    <col min="5127" max="5127" width="0" style="279" hidden="1" customWidth="1"/>
    <col min="5128" max="5128" width="9.1796875" style="279"/>
    <col min="5129" max="5129" width="13.81640625" style="279" customWidth="1"/>
    <col min="5130" max="5130" width="12.453125" style="279" customWidth="1"/>
    <col min="5131" max="5376" width="9.1796875" style="279"/>
    <col min="5377" max="5377" width="7.54296875" style="279" customWidth="1"/>
    <col min="5378" max="5378" width="57" style="279" customWidth="1"/>
    <col min="5379" max="5379" width="4.54296875" style="279" customWidth="1"/>
    <col min="5380" max="5380" width="10.26953125" style="279" customWidth="1"/>
    <col min="5381" max="5381" width="8.7265625" style="279" customWidth="1"/>
    <col min="5382" max="5382" width="13" style="279" customWidth="1"/>
    <col min="5383" max="5383" width="0" style="279" hidden="1" customWidth="1"/>
    <col min="5384" max="5384" width="9.1796875" style="279"/>
    <col min="5385" max="5385" width="13.81640625" style="279" customWidth="1"/>
    <col min="5386" max="5386" width="12.453125" style="279" customWidth="1"/>
    <col min="5387" max="5632" width="9.1796875" style="279"/>
    <col min="5633" max="5633" width="7.54296875" style="279" customWidth="1"/>
    <col min="5634" max="5634" width="57" style="279" customWidth="1"/>
    <col min="5635" max="5635" width="4.54296875" style="279" customWidth="1"/>
    <col min="5636" max="5636" width="10.26953125" style="279" customWidth="1"/>
    <col min="5637" max="5637" width="8.7265625" style="279" customWidth="1"/>
    <col min="5638" max="5638" width="13" style="279" customWidth="1"/>
    <col min="5639" max="5639" width="0" style="279" hidden="1" customWidth="1"/>
    <col min="5640" max="5640" width="9.1796875" style="279"/>
    <col min="5641" max="5641" width="13.81640625" style="279" customWidth="1"/>
    <col min="5642" max="5642" width="12.453125" style="279" customWidth="1"/>
    <col min="5643" max="5888" width="9.1796875" style="279"/>
    <col min="5889" max="5889" width="7.54296875" style="279" customWidth="1"/>
    <col min="5890" max="5890" width="57" style="279" customWidth="1"/>
    <col min="5891" max="5891" width="4.54296875" style="279" customWidth="1"/>
    <col min="5892" max="5892" width="10.26953125" style="279" customWidth="1"/>
    <col min="5893" max="5893" width="8.7265625" style="279" customWidth="1"/>
    <col min="5894" max="5894" width="13" style="279" customWidth="1"/>
    <col min="5895" max="5895" width="0" style="279" hidden="1" customWidth="1"/>
    <col min="5896" max="5896" width="9.1796875" style="279"/>
    <col min="5897" max="5897" width="13.81640625" style="279" customWidth="1"/>
    <col min="5898" max="5898" width="12.453125" style="279" customWidth="1"/>
    <col min="5899" max="6144" width="9.1796875" style="279"/>
    <col min="6145" max="6145" width="7.54296875" style="279" customWidth="1"/>
    <col min="6146" max="6146" width="57" style="279" customWidth="1"/>
    <col min="6147" max="6147" width="4.54296875" style="279" customWidth="1"/>
    <col min="6148" max="6148" width="10.26953125" style="279" customWidth="1"/>
    <col min="6149" max="6149" width="8.7265625" style="279" customWidth="1"/>
    <col min="6150" max="6150" width="13" style="279" customWidth="1"/>
    <col min="6151" max="6151" width="0" style="279" hidden="1" customWidth="1"/>
    <col min="6152" max="6152" width="9.1796875" style="279"/>
    <col min="6153" max="6153" width="13.81640625" style="279" customWidth="1"/>
    <col min="6154" max="6154" width="12.453125" style="279" customWidth="1"/>
    <col min="6155" max="6400" width="9.1796875" style="279"/>
    <col min="6401" max="6401" width="7.54296875" style="279" customWidth="1"/>
    <col min="6402" max="6402" width="57" style="279" customWidth="1"/>
    <col min="6403" max="6403" width="4.54296875" style="279" customWidth="1"/>
    <col min="6404" max="6404" width="10.26953125" style="279" customWidth="1"/>
    <col min="6405" max="6405" width="8.7265625" style="279" customWidth="1"/>
    <col min="6406" max="6406" width="13" style="279" customWidth="1"/>
    <col min="6407" max="6407" width="0" style="279" hidden="1" customWidth="1"/>
    <col min="6408" max="6408" width="9.1796875" style="279"/>
    <col min="6409" max="6409" width="13.81640625" style="279" customWidth="1"/>
    <col min="6410" max="6410" width="12.453125" style="279" customWidth="1"/>
    <col min="6411" max="6656" width="9.1796875" style="279"/>
    <col min="6657" max="6657" width="7.54296875" style="279" customWidth="1"/>
    <col min="6658" max="6658" width="57" style="279" customWidth="1"/>
    <col min="6659" max="6659" width="4.54296875" style="279" customWidth="1"/>
    <col min="6660" max="6660" width="10.26953125" style="279" customWidth="1"/>
    <col min="6661" max="6661" width="8.7265625" style="279" customWidth="1"/>
    <col min="6662" max="6662" width="13" style="279" customWidth="1"/>
    <col min="6663" max="6663" width="0" style="279" hidden="1" customWidth="1"/>
    <col min="6664" max="6664" width="9.1796875" style="279"/>
    <col min="6665" max="6665" width="13.81640625" style="279" customWidth="1"/>
    <col min="6666" max="6666" width="12.453125" style="279" customWidth="1"/>
    <col min="6667" max="6912" width="9.1796875" style="279"/>
    <col min="6913" max="6913" width="7.54296875" style="279" customWidth="1"/>
    <col min="6914" max="6914" width="57" style="279" customWidth="1"/>
    <col min="6915" max="6915" width="4.54296875" style="279" customWidth="1"/>
    <col min="6916" max="6916" width="10.26953125" style="279" customWidth="1"/>
    <col min="6917" max="6917" width="8.7265625" style="279" customWidth="1"/>
    <col min="6918" max="6918" width="13" style="279" customWidth="1"/>
    <col min="6919" max="6919" width="0" style="279" hidden="1" customWidth="1"/>
    <col min="6920" max="6920" width="9.1796875" style="279"/>
    <col min="6921" max="6921" width="13.81640625" style="279" customWidth="1"/>
    <col min="6922" max="6922" width="12.453125" style="279" customWidth="1"/>
    <col min="6923" max="7168" width="9.1796875" style="279"/>
    <col min="7169" max="7169" width="7.54296875" style="279" customWidth="1"/>
    <col min="7170" max="7170" width="57" style="279" customWidth="1"/>
    <col min="7171" max="7171" width="4.54296875" style="279" customWidth="1"/>
    <col min="7172" max="7172" width="10.26953125" style="279" customWidth="1"/>
    <col min="7173" max="7173" width="8.7265625" style="279" customWidth="1"/>
    <col min="7174" max="7174" width="13" style="279" customWidth="1"/>
    <col min="7175" max="7175" width="0" style="279" hidden="1" customWidth="1"/>
    <col min="7176" max="7176" width="9.1796875" style="279"/>
    <col min="7177" max="7177" width="13.81640625" style="279" customWidth="1"/>
    <col min="7178" max="7178" width="12.453125" style="279" customWidth="1"/>
    <col min="7179" max="7424" width="9.1796875" style="279"/>
    <col min="7425" max="7425" width="7.54296875" style="279" customWidth="1"/>
    <col min="7426" max="7426" width="57" style="279" customWidth="1"/>
    <col min="7427" max="7427" width="4.54296875" style="279" customWidth="1"/>
    <col min="7428" max="7428" width="10.26953125" style="279" customWidth="1"/>
    <col min="7429" max="7429" width="8.7265625" style="279" customWidth="1"/>
    <col min="7430" max="7430" width="13" style="279" customWidth="1"/>
    <col min="7431" max="7431" width="0" style="279" hidden="1" customWidth="1"/>
    <col min="7432" max="7432" width="9.1796875" style="279"/>
    <col min="7433" max="7433" width="13.81640625" style="279" customWidth="1"/>
    <col min="7434" max="7434" width="12.453125" style="279" customWidth="1"/>
    <col min="7435" max="7680" width="9.1796875" style="279"/>
    <col min="7681" max="7681" width="7.54296875" style="279" customWidth="1"/>
    <col min="7682" max="7682" width="57" style="279" customWidth="1"/>
    <col min="7683" max="7683" width="4.54296875" style="279" customWidth="1"/>
    <col min="7684" max="7684" width="10.26953125" style="279" customWidth="1"/>
    <col min="7685" max="7685" width="8.7265625" style="279" customWidth="1"/>
    <col min="7686" max="7686" width="13" style="279" customWidth="1"/>
    <col min="7687" max="7687" width="0" style="279" hidden="1" customWidth="1"/>
    <col min="7688" max="7688" width="9.1796875" style="279"/>
    <col min="7689" max="7689" width="13.81640625" style="279" customWidth="1"/>
    <col min="7690" max="7690" width="12.453125" style="279" customWidth="1"/>
    <col min="7691" max="7936" width="9.1796875" style="279"/>
    <col min="7937" max="7937" width="7.54296875" style="279" customWidth="1"/>
    <col min="7938" max="7938" width="57" style="279" customWidth="1"/>
    <col min="7939" max="7939" width="4.54296875" style="279" customWidth="1"/>
    <col min="7940" max="7940" width="10.26953125" style="279" customWidth="1"/>
    <col min="7941" max="7941" width="8.7265625" style="279" customWidth="1"/>
    <col min="7942" max="7942" width="13" style="279" customWidth="1"/>
    <col min="7943" max="7943" width="0" style="279" hidden="1" customWidth="1"/>
    <col min="7944" max="7944" width="9.1796875" style="279"/>
    <col min="7945" max="7945" width="13.81640625" style="279" customWidth="1"/>
    <col min="7946" max="7946" width="12.453125" style="279" customWidth="1"/>
    <col min="7947" max="8192" width="9.1796875" style="279"/>
    <col min="8193" max="8193" width="7.54296875" style="279" customWidth="1"/>
    <col min="8194" max="8194" width="57" style="279" customWidth="1"/>
    <col min="8195" max="8195" width="4.54296875" style="279" customWidth="1"/>
    <col min="8196" max="8196" width="10.26953125" style="279" customWidth="1"/>
    <col min="8197" max="8197" width="8.7265625" style="279" customWidth="1"/>
    <col min="8198" max="8198" width="13" style="279" customWidth="1"/>
    <col min="8199" max="8199" width="0" style="279" hidden="1" customWidth="1"/>
    <col min="8200" max="8200" width="9.1796875" style="279"/>
    <col min="8201" max="8201" width="13.81640625" style="279" customWidth="1"/>
    <col min="8202" max="8202" width="12.453125" style="279" customWidth="1"/>
    <col min="8203" max="8448" width="9.1796875" style="279"/>
    <col min="8449" max="8449" width="7.54296875" style="279" customWidth="1"/>
    <col min="8450" max="8450" width="57" style="279" customWidth="1"/>
    <col min="8451" max="8451" width="4.54296875" style="279" customWidth="1"/>
    <col min="8452" max="8452" width="10.26953125" style="279" customWidth="1"/>
    <col min="8453" max="8453" width="8.7265625" style="279" customWidth="1"/>
    <col min="8454" max="8454" width="13" style="279" customWidth="1"/>
    <col min="8455" max="8455" width="0" style="279" hidden="1" customWidth="1"/>
    <col min="8456" max="8456" width="9.1796875" style="279"/>
    <col min="8457" max="8457" width="13.81640625" style="279" customWidth="1"/>
    <col min="8458" max="8458" width="12.453125" style="279" customWidth="1"/>
    <col min="8459" max="8704" width="9.1796875" style="279"/>
    <col min="8705" max="8705" width="7.54296875" style="279" customWidth="1"/>
    <col min="8706" max="8706" width="57" style="279" customWidth="1"/>
    <col min="8707" max="8707" width="4.54296875" style="279" customWidth="1"/>
    <col min="8708" max="8708" width="10.26953125" style="279" customWidth="1"/>
    <col min="8709" max="8709" width="8.7265625" style="279" customWidth="1"/>
    <col min="8710" max="8710" width="13" style="279" customWidth="1"/>
    <col min="8711" max="8711" width="0" style="279" hidden="1" customWidth="1"/>
    <col min="8712" max="8712" width="9.1796875" style="279"/>
    <col min="8713" max="8713" width="13.81640625" style="279" customWidth="1"/>
    <col min="8714" max="8714" width="12.453125" style="279" customWidth="1"/>
    <col min="8715" max="8960" width="9.1796875" style="279"/>
    <col min="8961" max="8961" width="7.54296875" style="279" customWidth="1"/>
    <col min="8962" max="8962" width="57" style="279" customWidth="1"/>
    <col min="8963" max="8963" width="4.54296875" style="279" customWidth="1"/>
    <col min="8964" max="8964" width="10.26953125" style="279" customWidth="1"/>
    <col min="8965" max="8965" width="8.7265625" style="279" customWidth="1"/>
    <col min="8966" max="8966" width="13" style="279" customWidth="1"/>
    <col min="8967" max="8967" width="0" style="279" hidden="1" customWidth="1"/>
    <col min="8968" max="8968" width="9.1796875" style="279"/>
    <col min="8969" max="8969" width="13.81640625" style="279" customWidth="1"/>
    <col min="8970" max="8970" width="12.453125" style="279" customWidth="1"/>
    <col min="8971" max="9216" width="9.1796875" style="279"/>
    <col min="9217" max="9217" width="7.54296875" style="279" customWidth="1"/>
    <col min="9218" max="9218" width="57" style="279" customWidth="1"/>
    <col min="9219" max="9219" width="4.54296875" style="279" customWidth="1"/>
    <col min="9220" max="9220" width="10.26953125" style="279" customWidth="1"/>
    <col min="9221" max="9221" width="8.7265625" style="279" customWidth="1"/>
    <col min="9222" max="9222" width="13" style="279" customWidth="1"/>
    <col min="9223" max="9223" width="0" style="279" hidden="1" customWidth="1"/>
    <col min="9224" max="9224" width="9.1796875" style="279"/>
    <col min="9225" max="9225" width="13.81640625" style="279" customWidth="1"/>
    <col min="9226" max="9226" width="12.453125" style="279" customWidth="1"/>
    <col min="9227" max="9472" width="9.1796875" style="279"/>
    <col min="9473" max="9473" width="7.54296875" style="279" customWidth="1"/>
    <col min="9474" max="9474" width="57" style="279" customWidth="1"/>
    <col min="9475" max="9475" width="4.54296875" style="279" customWidth="1"/>
    <col min="9476" max="9476" width="10.26953125" style="279" customWidth="1"/>
    <col min="9477" max="9477" width="8.7265625" style="279" customWidth="1"/>
    <col min="9478" max="9478" width="13" style="279" customWidth="1"/>
    <col min="9479" max="9479" width="0" style="279" hidden="1" customWidth="1"/>
    <col min="9480" max="9480" width="9.1796875" style="279"/>
    <col min="9481" max="9481" width="13.81640625" style="279" customWidth="1"/>
    <col min="9482" max="9482" width="12.453125" style="279" customWidth="1"/>
    <col min="9483" max="9728" width="9.1796875" style="279"/>
    <col min="9729" max="9729" width="7.54296875" style="279" customWidth="1"/>
    <col min="9730" max="9730" width="57" style="279" customWidth="1"/>
    <col min="9731" max="9731" width="4.54296875" style="279" customWidth="1"/>
    <col min="9732" max="9732" width="10.26953125" style="279" customWidth="1"/>
    <col min="9733" max="9733" width="8.7265625" style="279" customWidth="1"/>
    <col min="9734" max="9734" width="13" style="279" customWidth="1"/>
    <col min="9735" max="9735" width="0" style="279" hidden="1" customWidth="1"/>
    <col min="9736" max="9736" width="9.1796875" style="279"/>
    <col min="9737" max="9737" width="13.81640625" style="279" customWidth="1"/>
    <col min="9738" max="9738" width="12.453125" style="279" customWidth="1"/>
    <col min="9739" max="9984" width="9.1796875" style="279"/>
    <col min="9985" max="9985" width="7.54296875" style="279" customWidth="1"/>
    <col min="9986" max="9986" width="57" style="279" customWidth="1"/>
    <col min="9987" max="9987" width="4.54296875" style="279" customWidth="1"/>
    <col min="9988" max="9988" width="10.26953125" style="279" customWidth="1"/>
    <col min="9989" max="9989" width="8.7265625" style="279" customWidth="1"/>
    <col min="9990" max="9990" width="13" style="279" customWidth="1"/>
    <col min="9991" max="9991" width="0" style="279" hidden="1" customWidth="1"/>
    <col min="9992" max="9992" width="9.1796875" style="279"/>
    <col min="9993" max="9993" width="13.81640625" style="279" customWidth="1"/>
    <col min="9994" max="9994" width="12.453125" style="279" customWidth="1"/>
    <col min="9995" max="10240" width="9.1796875" style="279"/>
    <col min="10241" max="10241" width="7.54296875" style="279" customWidth="1"/>
    <col min="10242" max="10242" width="57" style="279" customWidth="1"/>
    <col min="10243" max="10243" width="4.54296875" style="279" customWidth="1"/>
    <col min="10244" max="10244" width="10.26953125" style="279" customWidth="1"/>
    <col min="10245" max="10245" width="8.7265625" style="279" customWidth="1"/>
    <col min="10246" max="10246" width="13" style="279" customWidth="1"/>
    <col min="10247" max="10247" width="0" style="279" hidden="1" customWidth="1"/>
    <col min="10248" max="10248" width="9.1796875" style="279"/>
    <col min="10249" max="10249" width="13.81640625" style="279" customWidth="1"/>
    <col min="10250" max="10250" width="12.453125" style="279" customWidth="1"/>
    <col min="10251" max="10496" width="9.1796875" style="279"/>
    <col min="10497" max="10497" width="7.54296875" style="279" customWidth="1"/>
    <col min="10498" max="10498" width="57" style="279" customWidth="1"/>
    <col min="10499" max="10499" width="4.54296875" style="279" customWidth="1"/>
    <col min="10500" max="10500" width="10.26953125" style="279" customWidth="1"/>
    <col min="10501" max="10501" width="8.7265625" style="279" customWidth="1"/>
    <col min="10502" max="10502" width="13" style="279" customWidth="1"/>
    <col min="10503" max="10503" width="0" style="279" hidden="1" customWidth="1"/>
    <col min="10504" max="10504" width="9.1796875" style="279"/>
    <col min="10505" max="10505" width="13.81640625" style="279" customWidth="1"/>
    <col min="10506" max="10506" width="12.453125" style="279" customWidth="1"/>
    <col min="10507" max="10752" width="9.1796875" style="279"/>
    <col min="10753" max="10753" width="7.54296875" style="279" customWidth="1"/>
    <col min="10754" max="10754" width="57" style="279" customWidth="1"/>
    <col min="10755" max="10755" width="4.54296875" style="279" customWidth="1"/>
    <col min="10756" max="10756" width="10.26953125" style="279" customWidth="1"/>
    <col min="10757" max="10757" width="8.7265625" style="279" customWidth="1"/>
    <col min="10758" max="10758" width="13" style="279" customWidth="1"/>
    <col min="10759" max="10759" width="0" style="279" hidden="1" customWidth="1"/>
    <col min="10760" max="10760" width="9.1796875" style="279"/>
    <col min="10761" max="10761" width="13.81640625" style="279" customWidth="1"/>
    <col min="10762" max="10762" width="12.453125" style="279" customWidth="1"/>
    <col min="10763" max="11008" width="9.1796875" style="279"/>
    <col min="11009" max="11009" width="7.54296875" style="279" customWidth="1"/>
    <col min="11010" max="11010" width="57" style="279" customWidth="1"/>
    <col min="11011" max="11011" width="4.54296875" style="279" customWidth="1"/>
    <col min="11012" max="11012" width="10.26953125" style="279" customWidth="1"/>
    <col min="11013" max="11013" width="8.7265625" style="279" customWidth="1"/>
    <col min="11014" max="11014" width="13" style="279" customWidth="1"/>
    <col min="11015" max="11015" width="0" style="279" hidden="1" customWidth="1"/>
    <col min="11016" max="11016" width="9.1796875" style="279"/>
    <col min="11017" max="11017" width="13.81640625" style="279" customWidth="1"/>
    <col min="11018" max="11018" width="12.453125" style="279" customWidth="1"/>
    <col min="11019" max="11264" width="9.1796875" style="279"/>
    <col min="11265" max="11265" width="7.54296875" style="279" customWidth="1"/>
    <col min="11266" max="11266" width="57" style="279" customWidth="1"/>
    <col min="11267" max="11267" width="4.54296875" style="279" customWidth="1"/>
    <col min="11268" max="11268" width="10.26953125" style="279" customWidth="1"/>
    <col min="11269" max="11269" width="8.7265625" style="279" customWidth="1"/>
    <col min="11270" max="11270" width="13" style="279" customWidth="1"/>
    <col min="11271" max="11271" width="0" style="279" hidden="1" customWidth="1"/>
    <col min="11272" max="11272" width="9.1796875" style="279"/>
    <col min="11273" max="11273" width="13.81640625" style="279" customWidth="1"/>
    <col min="11274" max="11274" width="12.453125" style="279" customWidth="1"/>
    <col min="11275" max="11520" width="9.1796875" style="279"/>
    <col min="11521" max="11521" width="7.54296875" style="279" customWidth="1"/>
    <col min="11522" max="11522" width="57" style="279" customWidth="1"/>
    <col min="11523" max="11523" width="4.54296875" style="279" customWidth="1"/>
    <col min="11524" max="11524" width="10.26953125" style="279" customWidth="1"/>
    <col min="11525" max="11525" width="8.7265625" style="279" customWidth="1"/>
    <col min="11526" max="11526" width="13" style="279" customWidth="1"/>
    <col min="11527" max="11527" width="0" style="279" hidden="1" customWidth="1"/>
    <col min="11528" max="11528" width="9.1796875" style="279"/>
    <col min="11529" max="11529" width="13.81640625" style="279" customWidth="1"/>
    <col min="11530" max="11530" width="12.453125" style="279" customWidth="1"/>
    <col min="11531" max="11776" width="9.1796875" style="279"/>
    <col min="11777" max="11777" width="7.54296875" style="279" customWidth="1"/>
    <col min="11778" max="11778" width="57" style="279" customWidth="1"/>
    <col min="11779" max="11779" width="4.54296875" style="279" customWidth="1"/>
    <col min="11780" max="11780" width="10.26953125" style="279" customWidth="1"/>
    <col min="11781" max="11781" width="8.7265625" style="279" customWidth="1"/>
    <col min="11782" max="11782" width="13" style="279" customWidth="1"/>
    <col min="11783" max="11783" width="0" style="279" hidden="1" customWidth="1"/>
    <col min="11784" max="11784" width="9.1796875" style="279"/>
    <col min="11785" max="11785" width="13.81640625" style="279" customWidth="1"/>
    <col min="11786" max="11786" width="12.453125" style="279" customWidth="1"/>
    <col min="11787" max="12032" width="9.1796875" style="279"/>
    <col min="12033" max="12033" width="7.54296875" style="279" customWidth="1"/>
    <col min="12034" max="12034" width="57" style="279" customWidth="1"/>
    <col min="12035" max="12035" width="4.54296875" style="279" customWidth="1"/>
    <col min="12036" max="12036" width="10.26953125" style="279" customWidth="1"/>
    <col min="12037" max="12037" width="8.7265625" style="279" customWidth="1"/>
    <col min="12038" max="12038" width="13" style="279" customWidth="1"/>
    <col min="12039" max="12039" width="0" style="279" hidden="1" customWidth="1"/>
    <col min="12040" max="12040" width="9.1796875" style="279"/>
    <col min="12041" max="12041" width="13.81640625" style="279" customWidth="1"/>
    <col min="12042" max="12042" width="12.453125" style="279" customWidth="1"/>
    <col min="12043" max="12288" width="9.1796875" style="279"/>
    <col min="12289" max="12289" width="7.54296875" style="279" customWidth="1"/>
    <col min="12290" max="12290" width="57" style="279" customWidth="1"/>
    <col min="12291" max="12291" width="4.54296875" style="279" customWidth="1"/>
    <col min="12292" max="12292" width="10.26953125" style="279" customWidth="1"/>
    <col min="12293" max="12293" width="8.7265625" style="279" customWidth="1"/>
    <col min="12294" max="12294" width="13" style="279" customWidth="1"/>
    <col min="12295" max="12295" width="0" style="279" hidden="1" customWidth="1"/>
    <col min="12296" max="12296" width="9.1796875" style="279"/>
    <col min="12297" max="12297" width="13.81640625" style="279" customWidth="1"/>
    <col min="12298" max="12298" width="12.453125" style="279" customWidth="1"/>
    <col min="12299" max="12544" width="9.1796875" style="279"/>
    <col min="12545" max="12545" width="7.54296875" style="279" customWidth="1"/>
    <col min="12546" max="12546" width="57" style="279" customWidth="1"/>
    <col min="12547" max="12547" width="4.54296875" style="279" customWidth="1"/>
    <col min="12548" max="12548" width="10.26953125" style="279" customWidth="1"/>
    <col min="12549" max="12549" width="8.7265625" style="279" customWidth="1"/>
    <col min="12550" max="12550" width="13" style="279" customWidth="1"/>
    <col min="12551" max="12551" width="0" style="279" hidden="1" customWidth="1"/>
    <col min="12552" max="12552" width="9.1796875" style="279"/>
    <col min="12553" max="12553" width="13.81640625" style="279" customWidth="1"/>
    <col min="12554" max="12554" width="12.453125" style="279" customWidth="1"/>
    <col min="12555" max="12800" width="9.1796875" style="279"/>
    <col min="12801" max="12801" width="7.54296875" style="279" customWidth="1"/>
    <col min="12802" max="12802" width="57" style="279" customWidth="1"/>
    <col min="12803" max="12803" width="4.54296875" style="279" customWidth="1"/>
    <col min="12804" max="12804" width="10.26953125" style="279" customWidth="1"/>
    <col min="12805" max="12805" width="8.7265625" style="279" customWidth="1"/>
    <col min="12806" max="12806" width="13" style="279" customWidth="1"/>
    <col min="12807" max="12807" width="0" style="279" hidden="1" customWidth="1"/>
    <col min="12808" max="12808" width="9.1796875" style="279"/>
    <col min="12809" max="12809" width="13.81640625" style="279" customWidth="1"/>
    <col min="12810" max="12810" width="12.453125" style="279" customWidth="1"/>
    <col min="12811" max="13056" width="9.1796875" style="279"/>
    <col min="13057" max="13057" width="7.54296875" style="279" customWidth="1"/>
    <col min="13058" max="13058" width="57" style="279" customWidth="1"/>
    <col min="13059" max="13059" width="4.54296875" style="279" customWidth="1"/>
    <col min="13060" max="13060" width="10.26953125" style="279" customWidth="1"/>
    <col min="13061" max="13061" width="8.7265625" style="279" customWidth="1"/>
    <col min="13062" max="13062" width="13" style="279" customWidth="1"/>
    <col min="13063" max="13063" width="0" style="279" hidden="1" customWidth="1"/>
    <col min="13064" max="13064" width="9.1796875" style="279"/>
    <col min="13065" max="13065" width="13.81640625" style="279" customWidth="1"/>
    <col min="13066" max="13066" width="12.453125" style="279" customWidth="1"/>
    <col min="13067" max="13312" width="9.1796875" style="279"/>
    <col min="13313" max="13313" width="7.54296875" style="279" customWidth="1"/>
    <col min="13314" max="13314" width="57" style="279" customWidth="1"/>
    <col min="13315" max="13315" width="4.54296875" style="279" customWidth="1"/>
    <col min="13316" max="13316" width="10.26953125" style="279" customWidth="1"/>
    <col min="13317" max="13317" width="8.7265625" style="279" customWidth="1"/>
    <col min="13318" max="13318" width="13" style="279" customWidth="1"/>
    <col min="13319" max="13319" width="0" style="279" hidden="1" customWidth="1"/>
    <col min="13320" max="13320" width="9.1796875" style="279"/>
    <col min="13321" max="13321" width="13.81640625" style="279" customWidth="1"/>
    <col min="13322" max="13322" width="12.453125" style="279" customWidth="1"/>
    <col min="13323" max="13568" width="9.1796875" style="279"/>
    <col min="13569" max="13569" width="7.54296875" style="279" customWidth="1"/>
    <col min="13570" max="13570" width="57" style="279" customWidth="1"/>
    <col min="13571" max="13571" width="4.54296875" style="279" customWidth="1"/>
    <col min="13572" max="13572" width="10.26953125" style="279" customWidth="1"/>
    <col min="13573" max="13573" width="8.7265625" style="279" customWidth="1"/>
    <col min="13574" max="13574" width="13" style="279" customWidth="1"/>
    <col min="13575" max="13575" width="0" style="279" hidden="1" customWidth="1"/>
    <col min="13576" max="13576" width="9.1796875" style="279"/>
    <col min="13577" max="13577" width="13.81640625" style="279" customWidth="1"/>
    <col min="13578" max="13578" width="12.453125" style="279" customWidth="1"/>
    <col min="13579" max="13824" width="9.1796875" style="279"/>
    <col min="13825" max="13825" width="7.54296875" style="279" customWidth="1"/>
    <col min="13826" max="13826" width="57" style="279" customWidth="1"/>
    <col min="13827" max="13827" width="4.54296875" style="279" customWidth="1"/>
    <col min="13828" max="13828" width="10.26953125" style="279" customWidth="1"/>
    <col min="13829" max="13829" width="8.7265625" style="279" customWidth="1"/>
    <col min="13830" max="13830" width="13" style="279" customWidth="1"/>
    <col min="13831" max="13831" width="0" style="279" hidden="1" customWidth="1"/>
    <col min="13832" max="13832" width="9.1796875" style="279"/>
    <col min="13833" max="13833" width="13.81640625" style="279" customWidth="1"/>
    <col min="13834" max="13834" width="12.453125" style="279" customWidth="1"/>
    <col min="13835" max="14080" width="9.1796875" style="279"/>
    <col min="14081" max="14081" width="7.54296875" style="279" customWidth="1"/>
    <col min="14082" max="14082" width="57" style="279" customWidth="1"/>
    <col min="14083" max="14083" width="4.54296875" style="279" customWidth="1"/>
    <col min="14084" max="14084" width="10.26953125" style="279" customWidth="1"/>
    <col min="14085" max="14085" width="8.7265625" style="279" customWidth="1"/>
    <col min="14086" max="14086" width="13" style="279" customWidth="1"/>
    <col min="14087" max="14087" width="0" style="279" hidden="1" customWidth="1"/>
    <col min="14088" max="14088" width="9.1796875" style="279"/>
    <col min="14089" max="14089" width="13.81640625" style="279" customWidth="1"/>
    <col min="14090" max="14090" width="12.453125" style="279" customWidth="1"/>
    <col min="14091" max="14336" width="9.1796875" style="279"/>
    <col min="14337" max="14337" width="7.54296875" style="279" customWidth="1"/>
    <col min="14338" max="14338" width="57" style="279" customWidth="1"/>
    <col min="14339" max="14339" width="4.54296875" style="279" customWidth="1"/>
    <col min="14340" max="14340" width="10.26953125" style="279" customWidth="1"/>
    <col min="14341" max="14341" width="8.7265625" style="279" customWidth="1"/>
    <col min="14342" max="14342" width="13" style="279" customWidth="1"/>
    <col min="14343" max="14343" width="0" style="279" hidden="1" customWidth="1"/>
    <col min="14344" max="14344" width="9.1796875" style="279"/>
    <col min="14345" max="14345" width="13.81640625" style="279" customWidth="1"/>
    <col min="14346" max="14346" width="12.453125" style="279" customWidth="1"/>
    <col min="14347" max="14592" width="9.1796875" style="279"/>
    <col min="14593" max="14593" width="7.54296875" style="279" customWidth="1"/>
    <col min="14594" max="14594" width="57" style="279" customWidth="1"/>
    <col min="14595" max="14595" width="4.54296875" style="279" customWidth="1"/>
    <col min="14596" max="14596" width="10.26953125" style="279" customWidth="1"/>
    <col min="14597" max="14597" width="8.7265625" style="279" customWidth="1"/>
    <col min="14598" max="14598" width="13" style="279" customWidth="1"/>
    <col min="14599" max="14599" width="0" style="279" hidden="1" customWidth="1"/>
    <col min="14600" max="14600" width="9.1796875" style="279"/>
    <col min="14601" max="14601" width="13.81640625" style="279" customWidth="1"/>
    <col min="14602" max="14602" width="12.453125" style="279" customWidth="1"/>
    <col min="14603" max="14848" width="9.1796875" style="279"/>
    <col min="14849" max="14849" width="7.54296875" style="279" customWidth="1"/>
    <col min="14850" max="14850" width="57" style="279" customWidth="1"/>
    <col min="14851" max="14851" width="4.54296875" style="279" customWidth="1"/>
    <col min="14852" max="14852" width="10.26953125" style="279" customWidth="1"/>
    <col min="14853" max="14853" width="8.7265625" style="279" customWidth="1"/>
    <col min="14854" max="14854" width="13" style="279" customWidth="1"/>
    <col min="14855" max="14855" width="0" style="279" hidden="1" customWidth="1"/>
    <col min="14856" max="14856" width="9.1796875" style="279"/>
    <col min="14857" max="14857" width="13.81640625" style="279" customWidth="1"/>
    <col min="14858" max="14858" width="12.453125" style="279" customWidth="1"/>
    <col min="14859" max="15104" width="9.1796875" style="279"/>
    <col min="15105" max="15105" width="7.54296875" style="279" customWidth="1"/>
    <col min="15106" max="15106" width="57" style="279" customWidth="1"/>
    <col min="15107" max="15107" width="4.54296875" style="279" customWidth="1"/>
    <col min="15108" max="15108" width="10.26953125" style="279" customWidth="1"/>
    <col min="15109" max="15109" width="8.7265625" style="279" customWidth="1"/>
    <col min="15110" max="15110" width="13" style="279" customWidth="1"/>
    <col min="15111" max="15111" width="0" style="279" hidden="1" customWidth="1"/>
    <col min="15112" max="15112" width="9.1796875" style="279"/>
    <col min="15113" max="15113" width="13.81640625" style="279" customWidth="1"/>
    <col min="15114" max="15114" width="12.453125" style="279" customWidth="1"/>
    <col min="15115" max="15360" width="9.1796875" style="279"/>
    <col min="15361" max="15361" width="7.54296875" style="279" customWidth="1"/>
    <col min="15362" max="15362" width="57" style="279" customWidth="1"/>
    <col min="15363" max="15363" width="4.54296875" style="279" customWidth="1"/>
    <col min="15364" max="15364" width="10.26953125" style="279" customWidth="1"/>
    <col min="15365" max="15365" width="8.7265625" style="279" customWidth="1"/>
    <col min="15366" max="15366" width="13" style="279" customWidth="1"/>
    <col min="15367" max="15367" width="0" style="279" hidden="1" customWidth="1"/>
    <col min="15368" max="15368" width="9.1796875" style="279"/>
    <col min="15369" max="15369" width="13.81640625" style="279" customWidth="1"/>
    <col min="15370" max="15370" width="12.453125" style="279" customWidth="1"/>
    <col min="15371" max="15616" width="9.1796875" style="279"/>
    <col min="15617" max="15617" width="7.54296875" style="279" customWidth="1"/>
    <col min="15618" max="15618" width="57" style="279" customWidth="1"/>
    <col min="15619" max="15619" width="4.54296875" style="279" customWidth="1"/>
    <col min="15620" max="15620" width="10.26953125" style="279" customWidth="1"/>
    <col min="15621" max="15621" width="8.7265625" style="279" customWidth="1"/>
    <col min="15622" max="15622" width="13" style="279" customWidth="1"/>
    <col min="15623" max="15623" width="0" style="279" hidden="1" customWidth="1"/>
    <col min="15624" max="15624" width="9.1796875" style="279"/>
    <col min="15625" max="15625" width="13.81640625" style="279" customWidth="1"/>
    <col min="15626" max="15626" width="12.453125" style="279" customWidth="1"/>
    <col min="15627" max="15872" width="9.1796875" style="279"/>
    <col min="15873" max="15873" width="7.54296875" style="279" customWidth="1"/>
    <col min="15874" max="15874" width="57" style="279" customWidth="1"/>
    <col min="15875" max="15875" width="4.54296875" style="279" customWidth="1"/>
    <col min="15876" max="15876" width="10.26953125" style="279" customWidth="1"/>
    <col min="15877" max="15877" width="8.7265625" style="279" customWidth="1"/>
    <col min="15878" max="15878" width="13" style="279" customWidth="1"/>
    <col min="15879" max="15879" width="0" style="279" hidden="1" customWidth="1"/>
    <col min="15880" max="15880" width="9.1796875" style="279"/>
    <col min="15881" max="15881" width="13.81640625" style="279" customWidth="1"/>
    <col min="15882" max="15882" width="12.453125" style="279" customWidth="1"/>
    <col min="15883" max="16128" width="9.1796875" style="279"/>
    <col min="16129" max="16129" width="7.54296875" style="279" customWidth="1"/>
    <col min="16130" max="16130" width="57" style="279" customWidth="1"/>
    <col min="16131" max="16131" width="4.54296875" style="279" customWidth="1"/>
    <col min="16132" max="16132" width="10.26953125" style="279" customWidth="1"/>
    <col min="16133" max="16133" width="8.7265625" style="279" customWidth="1"/>
    <col min="16134" max="16134" width="13" style="279" customWidth="1"/>
    <col min="16135" max="16135" width="0" style="279" hidden="1" customWidth="1"/>
    <col min="16136" max="16136" width="9.1796875" style="279"/>
    <col min="16137" max="16137" width="13.81640625" style="279" customWidth="1"/>
    <col min="16138" max="16138" width="12.453125" style="279" customWidth="1"/>
    <col min="16139" max="16384" width="9.1796875" style="279"/>
  </cols>
  <sheetData>
    <row r="1" spans="1:7" x14ac:dyDescent="0.3">
      <c r="A1" s="1780" t="s">
        <v>2318</v>
      </c>
      <c r="B1" s="1781"/>
      <c r="C1" s="1781"/>
      <c r="D1" s="1781"/>
      <c r="E1" s="1781"/>
      <c r="F1" s="1782"/>
      <c r="G1" s="812"/>
    </row>
    <row r="2" spans="1:7" x14ac:dyDescent="0.3">
      <c r="A2" s="811"/>
      <c r="B2" s="1253"/>
      <c r="C2" s="813"/>
      <c r="D2" s="813"/>
      <c r="E2" s="1254"/>
      <c r="F2" s="1002"/>
      <c r="G2" s="812"/>
    </row>
    <row r="3" spans="1:7" x14ac:dyDescent="0.3">
      <c r="A3" s="1783" t="s">
        <v>1906</v>
      </c>
      <c r="B3" s="1784"/>
      <c r="C3" s="1784"/>
      <c r="D3" s="1784"/>
      <c r="E3" s="1784"/>
      <c r="F3" s="1785"/>
      <c r="G3" s="812"/>
    </row>
    <row r="4" spans="1:7" x14ac:dyDescent="0.3">
      <c r="A4" s="811"/>
      <c r="B4" s="1255"/>
      <c r="C4" s="1255"/>
      <c r="D4" s="1256"/>
      <c r="E4" s="1000"/>
      <c r="F4" s="1001"/>
      <c r="G4" s="812"/>
    </row>
    <row r="5" spans="1:7" x14ac:dyDescent="0.3">
      <c r="A5" s="1786" t="s">
        <v>2130</v>
      </c>
      <c r="B5" s="1787"/>
      <c r="C5" s="1787"/>
      <c r="D5" s="1787"/>
      <c r="E5" s="1787"/>
      <c r="F5" s="1788"/>
      <c r="G5" s="812"/>
    </row>
    <row r="6" spans="1:7" ht="13.5" thickBot="1" x14ac:dyDescent="0.35">
      <c r="A6" s="814"/>
      <c r="B6" s="1003"/>
      <c r="C6" s="1004"/>
      <c r="D6" s="1004"/>
      <c r="E6" s="1005"/>
      <c r="F6" s="1006"/>
      <c r="G6" s="815"/>
    </row>
    <row r="7" spans="1:7" x14ac:dyDescent="0.3">
      <c r="A7" s="816" t="s">
        <v>0</v>
      </c>
      <c r="B7" s="1007" t="s">
        <v>1</v>
      </c>
      <c r="C7" s="1007" t="s">
        <v>2</v>
      </c>
      <c r="D7" s="1008" t="s">
        <v>3</v>
      </c>
      <c r="E7" s="1009" t="s">
        <v>4</v>
      </c>
      <c r="F7" s="1010" t="s">
        <v>5</v>
      </c>
      <c r="G7" s="817"/>
    </row>
    <row r="8" spans="1:7" ht="13.5" thickBot="1" x14ac:dyDescent="0.35">
      <c r="A8" s="818" t="s">
        <v>6</v>
      </c>
      <c r="B8" s="1011"/>
      <c r="C8" s="1012"/>
      <c r="D8" s="1013"/>
      <c r="E8" s="1014" t="s">
        <v>28</v>
      </c>
      <c r="F8" s="1015" t="s">
        <v>7</v>
      </c>
      <c r="G8" s="819" t="s">
        <v>364</v>
      </c>
    </row>
    <row r="9" spans="1:7" x14ac:dyDescent="0.3">
      <c r="A9" s="820"/>
      <c r="B9" s="821"/>
      <c r="C9" s="822"/>
      <c r="D9" s="823"/>
      <c r="E9" s="996"/>
      <c r="F9" s="824"/>
    </row>
    <row r="10" spans="1:7" x14ac:dyDescent="0.3">
      <c r="A10" s="825">
        <v>1</v>
      </c>
      <c r="B10" s="826" t="s">
        <v>1599</v>
      </c>
      <c r="C10" s="827"/>
      <c r="D10" s="828"/>
      <c r="E10" s="997"/>
      <c r="F10" s="278"/>
    </row>
    <row r="11" spans="1:7" x14ac:dyDescent="0.3">
      <c r="A11" s="825"/>
      <c r="B11" s="826"/>
      <c r="C11" s="827"/>
      <c r="D11" s="828"/>
      <c r="E11" s="997"/>
      <c r="F11" s="278"/>
    </row>
    <row r="12" spans="1:7" x14ac:dyDescent="0.3">
      <c r="A12" s="829">
        <v>1.1000000000000001</v>
      </c>
      <c r="B12" s="830" t="s">
        <v>713</v>
      </c>
      <c r="C12" s="831"/>
      <c r="D12" s="134"/>
      <c r="E12" s="997"/>
      <c r="F12" s="278"/>
    </row>
    <row r="13" spans="1:7" x14ac:dyDescent="0.3">
      <c r="A13" s="11"/>
      <c r="B13" s="832"/>
      <c r="C13" s="833"/>
      <c r="D13" s="141"/>
      <c r="E13" s="997"/>
      <c r="F13" s="278"/>
    </row>
    <row r="14" spans="1:7" ht="37.5" x14ac:dyDescent="0.3">
      <c r="A14" s="11"/>
      <c r="B14" s="835" t="s">
        <v>1600</v>
      </c>
      <c r="C14" s="833"/>
      <c r="D14" s="836"/>
      <c r="E14" s="997"/>
      <c r="F14" s="278"/>
    </row>
    <row r="15" spans="1:7" x14ac:dyDescent="0.3">
      <c r="A15" s="11"/>
      <c r="B15" s="832"/>
      <c r="C15" s="833"/>
      <c r="D15" s="141"/>
      <c r="E15" s="997"/>
      <c r="F15" s="278"/>
    </row>
    <row r="16" spans="1:7" ht="37.5" x14ac:dyDescent="0.3">
      <c r="A16" s="11"/>
      <c r="B16" s="835" t="s">
        <v>738</v>
      </c>
      <c r="C16" s="833"/>
      <c r="D16" s="141"/>
      <c r="E16" s="997"/>
      <c r="F16" s="278"/>
    </row>
    <row r="17" spans="1:6" x14ac:dyDescent="0.3">
      <c r="A17" s="11"/>
      <c r="B17" s="832"/>
      <c r="C17" s="833"/>
      <c r="D17" s="141"/>
      <c r="E17" s="997"/>
      <c r="F17" s="278"/>
    </row>
    <row r="18" spans="1:6" ht="15" x14ac:dyDescent="0.3">
      <c r="A18" s="11" t="s">
        <v>943</v>
      </c>
      <c r="B18" s="832" t="s">
        <v>255</v>
      </c>
      <c r="C18" s="833" t="s">
        <v>14</v>
      </c>
      <c r="D18" s="833">
        <v>16</v>
      </c>
      <c r="E18" s="997"/>
      <c r="F18" s="278"/>
    </row>
    <row r="19" spans="1:6" x14ac:dyDescent="0.3">
      <c r="A19" s="11"/>
      <c r="B19" s="832"/>
      <c r="C19" s="833"/>
      <c r="D19" s="141"/>
      <c r="E19" s="278"/>
      <c r="F19" s="279"/>
    </row>
    <row r="20" spans="1:6" ht="15" x14ac:dyDescent="0.3">
      <c r="A20" s="11" t="s">
        <v>945</v>
      </c>
      <c r="B20" s="837" t="s">
        <v>1601</v>
      </c>
      <c r="C20" s="833" t="s">
        <v>14</v>
      </c>
      <c r="D20" s="833">
        <v>8</v>
      </c>
      <c r="E20" s="278"/>
      <c r="F20" s="279"/>
    </row>
    <row r="21" spans="1:6" x14ac:dyDescent="0.3">
      <c r="A21" s="11"/>
      <c r="B21" s="832"/>
      <c r="C21" s="833"/>
      <c r="D21" s="141"/>
      <c r="E21" s="278"/>
      <c r="F21" s="279"/>
    </row>
    <row r="22" spans="1:6" ht="25.5" x14ac:dyDescent="0.3">
      <c r="A22" s="11" t="s">
        <v>947</v>
      </c>
      <c r="B22" s="832" t="s">
        <v>1602</v>
      </c>
      <c r="C22" s="833" t="s">
        <v>14</v>
      </c>
      <c r="D22" s="838">
        <v>2</v>
      </c>
      <c r="E22" s="278"/>
      <c r="F22" s="279"/>
    </row>
    <row r="23" spans="1:6" x14ac:dyDescent="0.3">
      <c r="A23" s="11"/>
      <c r="B23" s="832"/>
      <c r="C23" s="833"/>
      <c r="D23" s="141"/>
      <c r="E23" s="278"/>
      <c r="F23" s="279"/>
    </row>
    <row r="24" spans="1:6" ht="25" x14ac:dyDescent="0.3">
      <c r="A24" s="11" t="s">
        <v>949</v>
      </c>
      <c r="B24" s="835" t="s">
        <v>265</v>
      </c>
      <c r="C24" s="833" t="s">
        <v>14</v>
      </c>
      <c r="D24" s="838">
        <v>3</v>
      </c>
      <c r="E24" s="278"/>
      <c r="F24" s="279"/>
    </row>
    <row r="25" spans="1:6" x14ac:dyDescent="0.3">
      <c r="A25" s="11"/>
      <c r="B25" s="832"/>
      <c r="C25" s="833"/>
      <c r="D25" s="141"/>
      <c r="E25" s="278"/>
      <c r="F25" s="279"/>
    </row>
    <row r="26" spans="1:6" ht="25" x14ac:dyDescent="0.3">
      <c r="A26" s="11" t="s">
        <v>951</v>
      </c>
      <c r="B26" s="835" t="s">
        <v>266</v>
      </c>
      <c r="C26" s="833" t="s">
        <v>14</v>
      </c>
      <c r="D26" s="838">
        <v>1</v>
      </c>
      <c r="E26" s="278"/>
      <c r="F26" s="279"/>
    </row>
    <row r="27" spans="1:6" x14ac:dyDescent="0.3">
      <c r="A27" s="11"/>
      <c r="B27" s="832"/>
      <c r="C27" s="833"/>
      <c r="D27" s="141"/>
      <c r="E27" s="278"/>
      <c r="F27" s="279"/>
    </row>
    <row r="28" spans="1:6" x14ac:dyDescent="0.3">
      <c r="A28" s="839">
        <v>1.2</v>
      </c>
      <c r="B28" s="830" t="s">
        <v>723</v>
      </c>
      <c r="C28" s="840"/>
      <c r="D28" s="833"/>
      <c r="E28" s="278"/>
      <c r="F28" s="279"/>
    </row>
    <row r="29" spans="1:6" x14ac:dyDescent="0.3">
      <c r="A29" s="11"/>
      <c r="B29" s="832"/>
      <c r="C29" s="833"/>
      <c r="D29" s="141"/>
      <c r="E29" s="278"/>
      <c r="F29" s="279"/>
    </row>
    <row r="30" spans="1:6" x14ac:dyDescent="0.3">
      <c r="A30" s="841"/>
      <c r="B30" s="832" t="s">
        <v>268</v>
      </c>
      <c r="C30" s="842"/>
      <c r="D30" s="833"/>
      <c r="E30" s="278"/>
      <c r="F30" s="279"/>
    </row>
    <row r="31" spans="1:6" x14ac:dyDescent="0.3">
      <c r="A31" s="11"/>
      <c r="B31" s="832"/>
      <c r="C31" s="833"/>
      <c r="D31" s="141"/>
      <c r="E31" s="278"/>
      <c r="F31" s="279"/>
    </row>
    <row r="32" spans="1:6" ht="25" x14ac:dyDescent="0.3">
      <c r="A32" s="841" t="s">
        <v>958</v>
      </c>
      <c r="B32" s="835" t="s">
        <v>1603</v>
      </c>
      <c r="C32" s="833" t="s">
        <v>14</v>
      </c>
      <c r="D32" s="833">
        <v>1</v>
      </c>
      <c r="E32" s="278"/>
      <c r="F32" s="279"/>
    </row>
    <row r="33" spans="1:6" x14ac:dyDescent="0.3">
      <c r="A33" s="11"/>
      <c r="B33" s="832"/>
      <c r="C33" s="833"/>
      <c r="D33" s="141"/>
      <c r="E33" s="278"/>
      <c r="F33" s="279"/>
    </row>
    <row r="34" spans="1:6" ht="15" x14ac:dyDescent="0.3">
      <c r="A34" s="841" t="s">
        <v>960</v>
      </c>
      <c r="B34" s="832" t="s">
        <v>1604</v>
      </c>
      <c r="C34" s="833" t="s">
        <v>14</v>
      </c>
      <c r="D34" s="833">
        <v>1</v>
      </c>
      <c r="E34" s="278"/>
      <c r="F34" s="279"/>
    </row>
    <row r="35" spans="1:6" x14ac:dyDescent="0.3">
      <c r="A35" s="841"/>
      <c r="B35" s="832"/>
      <c r="C35" s="842"/>
      <c r="D35" s="833"/>
      <c r="E35" s="278"/>
      <c r="F35" s="279"/>
    </row>
    <row r="36" spans="1:6" x14ac:dyDescent="0.3">
      <c r="A36" s="841"/>
      <c r="B36" s="843" t="s">
        <v>1605</v>
      </c>
      <c r="C36" s="842"/>
      <c r="D36" s="833"/>
      <c r="E36" s="278"/>
      <c r="F36" s="279"/>
    </row>
    <row r="37" spans="1:6" x14ac:dyDescent="0.3">
      <c r="A37" s="11"/>
      <c r="B37" s="832"/>
      <c r="C37" s="833"/>
      <c r="D37" s="141"/>
      <c r="E37" s="278"/>
      <c r="F37" s="279"/>
    </row>
    <row r="38" spans="1:6" ht="15" x14ac:dyDescent="0.3">
      <c r="A38" s="841" t="s">
        <v>1016</v>
      </c>
      <c r="B38" s="844" t="s">
        <v>1606</v>
      </c>
      <c r="C38" s="842" t="s">
        <v>14</v>
      </c>
      <c r="D38" s="833">
        <v>2</v>
      </c>
      <c r="E38" s="278"/>
      <c r="F38" s="279"/>
    </row>
    <row r="39" spans="1:6" x14ac:dyDescent="0.3">
      <c r="A39" s="11"/>
      <c r="B39" s="832"/>
      <c r="C39" s="833"/>
      <c r="D39" s="141"/>
      <c r="E39" s="278"/>
      <c r="F39" s="279"/>
    </row>
    <row r="40" spans="1:6" ht="15" x14ac:dyDescent="0.3">
      <c r="A40" s="841" t="s">
        <v>1017</v>
      </c>
      <c r="B40" s="844" t="s">
        <v>181</v>
      </c>
      <c r="C40" s="842" t="s">
        <v>14</v>
      </c>
      <c r="D40" s="833">
        <v>1</v>
      </c>
      <c r="E40" s="278"/>
      <c r="F40" s="279"/>
    </row>
    <row r="41" spans="1:6" x14ac:dyDescent="0.3">
      <c r="A41" s="11"/>
      <c r="B41" s="832"/>
      <c r="C41" s="833"/>
      <c r="D41" s="141"/>
      <c r="E41" s="278"/>
      <c r="F41" s="279"/>
    </row>
    <row r="42" spans="1:6" ht="15" x14ac:dyDescent="0.3">
      <c r="A42" s="841" t="s">
        <v>1018</v>
      </c>
      <c r="B42" s="844" t="s">
        <v>1607</v>
      </c>
      <c r="C42" s="842" t="s">
        <v>14</v>
      </c>
      <c r="D42" s="833">
        <v>3</v>
      </c>
      <c r="E42" s="278"/>
      <c r="F42" s="279"/>
    </row>
    <row r="43" spans="1:6" x14ac:dyDescent="0.3">
      <c r="A43" s="11"/>
      <c r="B43" s="832"/>
      <c r="C43" s="833"/>
      <c r="D43" s="141"/>
      <c r="E43" s="278"/>
      <c r="F43" s="279"/>
    </row>
    <row r="44" spans="1:6" ht="15" x14ac:dyDescent="0.3">
      <c r="A44" s="841" t="s">
        <v>1608</v>
      </c>
      <c r="B44" s="845" t="s">
        <v>1609</v>
      </c>
      <c r="C44" s="842" t="s">
        <v>14</v>
      </c>
      <c r="D44" s="833">
        <v>7</v>
      </c>
      <c r="E44" s="278"/>
      <c r="F44" s="279"/>
    </row>
    <row r="45" spans="1:6" x14ac:dyDescent="0.3">
      <c r="A45" s="11"/>
      <c r="B45" s="832"/>
      <c r="C45" s="833"/>
      <c r="D45" s="141"/>
      <c r="E45" s="278"/>
      <c r="F45" s="279"/>
    </row>
    <row r="46" spans="1:6" ht="15" x14ac:dyDescent="0.3">
      <c r="A46" s="841" t="s">
        <v>1610</v>
      </c>
      <c r="B46" s="845" t="s">
        <v>1611</v>
      </c>
      <c r="C46" s="842" t="s">
        <v>14</v>
      </c>
      <c r="D46" s="833">
        <v>2</v>
      </c>
      <c r="E46" s="278"/>
      <c r="F46" s="279"/>
    </row>
    <row r="47" spans="1:6" x14ac:dyDescent="0.3">
      <c r="A47" s="11"/>
      <c r="B47" s="832"/>
      <c r="C47" s="833"/>
      <c r="D47" s="141"/>
      <c r="E47" s="997"/>
      <c r="F47" s="278"/>
    </row>
    <row r="48" spans="1:6" x14ac:dyDescent="0.3">
      <c r="A48" s="839">
        <v>1.3</v>
      </c>
      <c r="B48" s="830" t="s">
        <v>22</v>
      </c>
      <c r="C48" s="840"/>
      <c r="D48" s="833"/>
      <c r="E48" s="997"/>
      <c r="F48" s="278"/>
    </row>
    <row r="49" spans="1:7" x14ac:dyDescent="0.3">
      <c r="A49" s="11"/>
      <c r="B49" s="832"/>
      <c r="C49" s="833"/>
      <c r="D49" s="141"/>
      <c r="E49" s="997"/>
      <c r="F49" s="278"/>
    </row>
    <row r="50" spans="1:7" ht="37.5" x14ac:dyDescent="0.3">
      <c r="A50" s="841"/>
      <c r="B50" s="835" t="s">
        <v>1612</v>
      </c>
      <c r="C50" s="842"/>
      <c r="D50" s="833"/>
      <c r="E50" s="997"/>
      <c r="F50" s="278"/>
    </row>
    <row r="51" spans="1:7" x14ac:dyDescent="0.3">
      <c r="A51" s="11"/>
      <c r="B51" s="832"/>
      <c r="C51" s="833"/>
      <c r="D51" s="141"/>
      <c r="E51" s="997"/>
      <c r="F51" s="278"/>
    </row>
    <row r="52" spans="1:7" x14ac:dyDescent="0.3">
      <c r="A52" s="846" t="s">
        <v>1613</v>
      </c>
      <c r="B52" s="847" t="s">
        <v>114</v>
      </c>
      <c r="C52" s="848" t="s">
        <v>797</v>
      </c>
      <c r="D52" s="849">
        <v>2500</v>
      </c>
      <c r="E52" s="278"/>
      <c r="F52" s="279"/>
    </row>
    <row r="53" spans="1:7" x14ac:dyDescent="0.3">
      <c r="A53" s="11"/>
      <c r="B53" s="832"/>
      <c r="C53" s="833"/>
      <c r="D53" s="141"/>
      <c r="E53" s="834"/>
      <c r="F53" s="997"/>
      <c r="G53" s="278"/>
    </row>
    <row r="54" spans="1:7" ht="13.5" customHeight="1" thickBot="1" x14ac:dyDescent="0.35">
      <c r="A54" s="1789" t="s">
        <v>272</v>
      </c>
      <c r="B54" s="1790"/>
      <c r="C54" s="1790"/>
      <c r="D54" s="1790"/>
      <c r="E54" s="1791"/>
      <c r="F54" s="1016"/>
      <c r="G54" s="278"/>
    </row>
    <row r="55" spans="1:7" x14ac:dyDescent="0.3">
      <c r="A55" s="11"/>
      <c r="B55" s="832"/>
      <c r="C55" s="833"/>
      <c r="D55" s="141"/>
      <c r="F55" s="997"/>
      <c r="G55" s="278"/>
    </row>
    <row r="56" spans="1:7" x14ac:dyDescent="0.3">
      <c r="A56" s="841">
        <v>1.4</v>
      </c>
      <c r="B56" s="830" t="s">
        <v>70</v>
      </c>
      <c r="C56" s="842"/>
      <c r="D56" s="833"/>
      <c r="F56" s="997"/>
      <c r="G56" s="278"/>
    </row>
    <row r="57" spans="1:7" x14ac:dyDescent="0.3">
      <c r="A57" s="11"/>
      <c r="B57" s="832"/>
      <c r="C57" s="833"/>
      <c r="D57" s="141"/>
      <c r="F57" s="997"/>
      <c r="G57" s="278"/>
    </row>
    <row r="58" spans="1:7" ht="25.5" x14ac:dyDescent="0.3">
      <c r="A58" s="841"/>
      <c r="B58" s="832" t="s">
        <v>296</v>
      </c>
      <c r="C58" s="842"/>
      <c r="D58" s="833"/>
      <c r="F58" s="997"/>
      <c r="G58" s="278"/>
    </row>
    <row r="59" spans="1:7" x14ac:dyDescent="0.3">
      <c r="A59" s="11"/>
      <c r="B59" s="832"/>
      <c r="C59" s="833"/>
      <c r="D59" s="141"/>
      <c r="F59" s="997"/>
      <c r="G59" s="278"/>
    </row>
    <row r="60" spans="1:7" x14ac:dyDescent="0.3">
      <c r="A60" s="841"/>
      <c r="B60" s="843" t="s">
        <v>980</v>
      </c>
      <c r="C60" s="842"/>
      <c r="D60" s="833"/>
      <c r="F60" s="997"/>
      <c r="G60" s="278"/>
    </row>
    <row r="61" spans="1:7" x14ac:dyDescent="0.3">
      <c r="A61" s="11"/>
      <c r="B61" s="832"/>
      <c r="C61" s="833"/>
      <c r="D61" s="141"/>
      <c r="F61" s="997"/>
      <c r="G61" s="278"/>
    </row>
    <row r="62" spans="1:7" x14ac:dyDescent="0.3">
      <c r="A62" s="850" t="s">
        <v>1614</v>
      </c>
      <c r="B62" s="844" t="s">
        <v>1615</v>
      </c>
      <c r="C62" s="851" t="s">
        <v>21</v>
      </c>
      <c r="D62" s="852">
        <v>16</v>
      </c>
      <c r="F62" s="278"/>
    </row>
    <row r="63" spans="1:7" x14ac:dyDescent="0.3">
      <c r="A63" s="11"/>
      <c r="B63" s="832"/>
      <c r="C63" s="833"/>
      <c r="D63" s="141"/>
      <c r="F63" s="278"/>
    </row>
    <row r="64" spans="1:7" x14ac:dyDescent="0.3">
      <c r="A64" s="841"/>
      <c r="B64" s="843" t="s">
        <v>983</v>
      </c>
      <c r="C64" s="842"/>
      <c r="D64" s="833"/>
      <c r="F64" s="278"/>
    </row>
    <row r="65" spans="1:6" x14ac:dyDescent="0.3">
      <c r="A65" s="11"/>
      <c r="B65" s="832"/>
      <c r="C65" s="833"/>
      <c r="D65" s="141"/>
      <c r="F65" s="278"/>
    </row>
    <row r="66" spans="1:6" x14ac:dyDescent="0.3">
      <c r="A66" s="850" t="s">
        <v>1616</v>
      </c>
      <c r="B66" s="844" t="s">
        <v>1617</v>
      </c>
      <c r="C66" s="842" t="s">
        <v>21</v>
      </c>
      <c r="D66" s="852">
        <v>12</v>
      </c>
      <c r="F66" s="278"/>
    </row>
    <row r="67" spans="1:6" x14ac:dyDescent="0.3">
      <c r="A67" s="11"/>
      <c r="B67" s="832"/>
      <c r="C67" s="833"/>
      <c r="D67" s="141"/>
      <c r="F67" s="278"/>
    </row>
    <row r="68" spans="1:6" x14ac:dyDescent="0.3">
      <c r="A68" s="850" t="s">
        <v>1618</v>
      </c>
      <c r="B68" s="844" t="s">
        <v>1619</v>
      </c>
      <c r="C68" s="851" t="s">
        <v>21</v>
      </c>
      <c r="D68" s="852">
        <v>14</v>
      </c>
      <c r="F68" s="278"/>
    </row>
    <row r="69" spans="1:6" x14ac:dyDescent="0.3">
      <c r="A69" s="11"/>
      <c r="B69" s="832"/>
      <c r="C69" s="833"/>
      <c r="D69" s="141"/>
      <c r="F69" s="278"/>
    </row>
    <row r="70" spans="1:6" ht="14.5" x14ac:dyDescent="0.3">
      <c r="A70" s="850" t="s">
        <v>1620</v>
      </c>
      <c r="B70" s="844" t="s">
        <v>1621</v>
      </c>
      <c r="C70" s="851" t="s">
        <v>15</v>
      </c>
      <c r="D70" s="852">
        <v>53</v>
      </c>
      <c r="F70" s="278"/>
    </row>
    <row r="71" spans="1:6" x14ac:dyDescent="0.3">
      <c r="A71" s="11"/>
      <c r="B71" s="832"/>
      <c r="C71" s="833"/>
      <c r="D71" s="141"/>
      <c r="F71" s="278"/>
    </row>
    <row r="72" spans="1:6" ht="14.5" x14ac:dyDescent="0.3">
      <c r="A72" s="841" t="s">
        <v>1622</v>
      </c>
      <c r="B72" s="832" t="s">
        <v>1623</v>
      </c>
      <c r="C72" s="851" t="s">
        <v>15</v>
      </c>
      <c r="D72" s="833">
        <v>46</v>
      </c>
      <c r="F72" s="278"/>
    </row>
    <row r="73" spans="1:6" x14ac:dyDescent="0.3">
      <c r="A73" s="11"/>
      <c r="B73" s="832"/>
      <c r="C73" s="833"/>
      <c r="D73" s="141"/>
      <c r="F73" s="278"/>
    </row>
    <row r="74" spans="1:6" ht="14.5" x14ac:dyDescent="0.3">
      <c r="A74" s="841" t="s">
        <v>1624</v>
      </c>
      <c r="B74" s="832" t="s">
        <v>1625</v>
      </c>
      <c r="C74" s="851" t="s">
        <v>15</v>
      </c>
      <c r="D74" s="833">
        <v>18</v>
      </c>
      <c r="F74" s="278"/>
    </row>
    <row r="75" spans="1:6" x14ac:dyDescent="0.3">
      <c r="A75" s="11"/>
      <c r="B75" s="832"/>
      <c r="C75" s="833"/>
      <c r="D75" s="141"/>
      <c r="F75" s="278"/>
    </row>
    <row r="76" spans="1:6" x14ac:dyDescent="0.3">
      <c r="A76" s="841"/>
      <c r="B76" s="843" t="s">
        <v>1626</v>
      </c>
      <c r="C76" s="842"/>
      <c r="D76" s="833"/>
      <c r="F76" s="278"/>
    </row>
    <row r="77" spans="1:6" x14ac:dyDescent="0.3">
      <c r="A77" s="11"/>
      <c r="B77" s="832"/>
      <c r="C77" s="833"/>
      <c r="D77" s="141"/>
      <c r="F77" s="278"/>
    </row>
    <row r="78" spans="1:6" x14ac:dyDescent="0.3">
      <c r="A78" s="850" t="s">
        <v>1627</v>
      </c>
      <c r="B78" s="844" t="s">
        <v>1628</v>
      </c>
      <c r="C78" s="851" t="s">
        <v>21</v>
      </c>
      <c r="D78" s="852">
        <v>4</v>
      </c>
      <c r="F78" s="278"/>
    </row>
    <row r="79" spans="1:6" x14ac:dyDescent="0.3">
      <c r="A79" s="11"/>
      <c r="B79" s="832"/>
      <c r="C79" s="833"/>
      <c r="D79" s="141"/>
      <c r="F79" s="278"/>
    </row>
    <row r="80" spans="1:6" x14ac:dyDescent="0.3">
      <c r="A80" s="850"/>
      <c r="B80" s="853" t="s">
        <v>992</v>
      </c>
      <c r="C80" s="851"/>
      <c r="D80" s="852"/>
      <c r="F80" s="278"/>
    </row>
    <row r="81" spans="1:7" x14ac:dyDescent="0.3">
      <c r="A81" s="11"/>
      <c r="B81" s="832"/>
      <c r="C81" s="833"/>
      <c r="D81" s="141"/>
      <c r="F81" s="278"/>
    </row>
    <row r="82" spans="1:7" ht="37.5" x14ac:dyDescent="0.3">
      <c r="A82" s="850" t="s">
        <v>1629</v>
      </c>
      <c r="B82" s="1257" t="s">
        <v>2024</v>
      </c>
      <c r="C82" s="851" t="s">
        <v>12</v>
      </c>
      <c r="D82" s="852">
        <v>1</v>
      </c>
      <c r="F82" s="278"/>
    </row>
    <row r="83" spans="1:7" x14ac:dyDescent="0.3">
      <c r="A83" s="11"/>
      <c r="B83" s="832"/>
      <c r="C83" s="833"/>
      <c r="D83" s="141"/>
      <c r="F83" s="278"/>
    </row>
    <row r="84" spans="1:7" x14ac:dyDescent="0.3">
      <c r="A84" s="850" t="s">
        <v>1630</v>
      </c>
      <c r="B84" s="665" t="s">
        <v>1631</v>
      </c>
      <c r="C84" s="851" t="s">
        <v>12</v>
      </c>
      <c r="D84" s="852">
        <v>2</v>
      </c>
      <c r="F84" s="278"/>
    </row>
    <row r="85" spans="1:7" x14ac:dyDescent="0.3">
      <c r="A85" s="11"/>
      <c r="B85" s="832"/>
      <c r="C85" s="833"/>
      <c r="D85" s="141"/>
      <c r="F85" s="278"/>
    </row>
    <row r="86" spans="1:7" ht="25" x14ac:dyDescent="0.3">
      <c r="A86" s="841" t="s">
        <v>1632</v>
      </c>
      <c r="B86" s="665" t="s">
        <v>1633</v>
      </c>
      <c r="C86" s="851" t="s">
        <v>12</v>
      </c>
      <c r="D86" s="833">
        <v>1</v>
      </c>
      <c r="F86" s="278"/>
    </row>
    <row r="87" spans="1:7" x14ac:dyDescent="0.3">
      <c r="A87" s="11"/>
      <c r="B87" s="832"/>
      <c r="C87" s="833"/>
      <c r="D87" s="141"/>
      <c r="F87" s="278"/>
    </row>
    <row r="88" spans="1:7" x14ac:dyDescent="0.3">
      <c r="A88" s="839">
        <v>1.5</v>
      </c>
      <c r="B88" s="830" t="s">
        <v>1634</v>
      </c>
      <c r="C88" s="842"/>
      <c r="D88" s="833"/>
      <c r="F88" s="278"/>
    </row>
    <row r="89" spans="1:7" x14ac:dyDescent="0.3">
      <c r="A89" s="11"/>
      <c r="B89" s="832"/>
      <c r="C89" s="833"/>
      <c r="D89" s="141"/>
      <c r="F89" s="278"/>
    </row>
    <row r="90" spans="1:7" ht="15" x14ac:dyDescent="0.3">
      <c r="A90" s="841" t="s">
        <v>1635</v>
      </c>
      <c r="B90" s="835" t="s">
        <v>1636</v>
      </c>
      <c r="C90" s="842" t="s">
        <v>15</v>
      </c>
      <c r="D90" s="833">
        <v>9</v>
      </c>
      <c r="F90" s="278"/>
      <c r="G90" s="279">
        <f>3.4*3.4</f>
        <v>11.559999999999999</v>
      </c>
    </row>
    <row r="91" spans="1:7" x14ac:dyDescent="0.3">
      <c r="A91" s="11"/>
      <c r="B91" s="832"/>
      <c r="C91" s="833"/>
      <c r="D91" s="141"/>
      <c r="F91" s="278"/>
    </row>
    <row r="92" spans="1:7" x14ac:dyDescent="0.3">
      <c r="A92" s="839">
        <v>1.6</v>
      </c>
      <c r="B92" s="830" t="s">
        <v>615</v>
      </c>
      <c r="C92" s="842"/>
      <c r="D92" s="833"/>
      <c r="F92" s="278"/>
    </row>
    <row r="93" spans="1:7" x14ac:dyDescent="0.3">
      <c r="A93" s="11"/>
      <c r="B93" s="832"/>
      <c r="C93" s="833"/>
      <c r="D93" s="141"/>
      <c r="F93" s="278"/>
    </row>
    <row r="94" spans="1:7" ht="50" x14ac:dyDescent="0.3">
      <c r="A94" s="854"/>
      <c r="B94" s="835" t="s">
        <v>379</v>
      </c>
      <c r="C94" s="842"/>
      <c r="D94" s="833"/>
      <c r="F94" s="278"/>
    </row>
    <row r="95" spans="1:7" x14ac:dyDescent="0.3">
      <c r="A95" s="841"/>
      <c r="B95" s="837"/>
      <c r="C95" s="842"/>
      <c r="D95" s="833"/>
      <c r="F95" s="278"/>
    </row>
    <row r="96" spans="1:7" ht="25" x14ac:dyDescent="0.3">
      <c r="A96" s="841" t="s">
        <v>1637</v>
      </c>
      <c r="B96" s="835" t="s">
        <v>1638</v>
      </c>
      <c r="C96" s="842" t="s">
        <v>21</v>
      </c>
      <c r="D96" s="833">
        <v>26</v>
      </c>
      <c r="F96" s="278"/>
      <c r="G96" s="279">
        <f>3.4*4</f>
        <v>13.6</v>
      </c>
    </row>
    <row r="97" spans="1:6" x14ac:dyDescent="0.3">
      <c r="A97" s="11"/>
      <c r="B97" s="832"/>
      <c r="C97" s="833"/>
      <c r="D97" s="141"/>
      <c r="F97" s="278"/>
    </row>
    <row r="98" spans="1:6" ht="13.5" customHeight="1" thickBot="1" x14ac:dyDescent="0.35">
      <c r="A98" s="1722" t="s">
        <v>272</v>
      </c>
      <c r="B98" s="1723"/>
      <c r="C98" s="1723"/>
      <c r="D98" s="1723"/>
      <c r="F98" s="278"/>
    </row>
    <row r="99" spans="1:6" x14ac:dyDescent="0.3">
      <c r="A99" s="855"/>
      <c r="B99" s="856"/>
      <c r="C99" s="857"/>
      <c r="D99" s="822"/>
      <c r="F99" s="278"/>
    </row>
    <row r="100" spans="1:6" x14ac:dyDescent="0.3">
      <c r="A100" s="829">
        <v>1.7</v>
      </c>
      <c r="B100" s="830" t="s">
        <v>1639</v>
      </c>
      <c r="C100" s="831"/>
      <c r="D100" s="833"/>
      <c r="F100" s="278"/>
    </row>
    <row r="101" spans="1:6" x14ac:dyDescent="0.3">
      <c r="A101" s="11"/>
      <c r="B101" s="832"/>
      <c r="C101" s="833"/>
      <c r="D101" s="141"/>
      <c r="F101" s="278"/>
    </row>
    <row r="102" spans="1:6" ht="25" x14ac:dyDescent="0.3">
      <c r="A102" s="829"/>
      <c r="B102" s="835" t="s">
        <v>1640</v>
      </c>
      <c r="C102" s="831"/>
      <c r="D102" s="833"/>
      <c r="F102" s="278"/>
    </row>
    <row r="103" spans="1:6" x14ac:dyDescent="0.3">
      <c r="A103" s="11"/>
      <c r="B103" s="832"/>
      <c r="C103" s="833"/>
      <c r="D103" s="141"/>
      <c r="F103" s="278"/>
    </row>
    <row r="104" spans="1:6" x14ac:dyDescent="0.3">
      <c r="A104" s="11" t="s">
        <v>1641</v>
      </c>
      <c r="B104" s="1258" t="s">
        <v>2025</v>
      </c>
      <c r="C104" s="833" t="s">
        <v>12</v>
      </c>
      <c r="D104" s="833">
        <v>14</v>
      </c>
      <c r="F104" s="278"/>
    </row>
    <row r="105" spans="1:6" x14ac:dyDescent="0.3">
      <c r="A105" s="11"/>
      <c r="B105" s="832"/>
      <c r="C105" s="833"/>
      <c r="D105" s="141"/>
      <c r="F105" s="278"/>
    </row>
    <row r="106" spans="1:6" x14ac:dyDescent="0.3">
      <c r="A106" s="829">
        <v>1.8</v>
      </c>
      <c r="B106" s="830" t="s">
        <v>1642</v>
      </c>
      <c r="C106" s="831"/>
      <c r="D106" s="833"/>
      <c r="F106" s="278"/>
    </row>
    <row r="107" spans="1:6" x14ac:dyDescent="0.3">
      <c r="A107" s="11"/>
      <c r="B107" s="832"/>
      <c r="C107" s="833"/>
      <c r="D107" s="141"/>
      <c r="F107" s="278"/>
    </row>
    <row r="108" spans="1:6" x14ac:dyDescent="0.3">
      <c r="A108" s="11" t="s">
        <v>1643</v>
      </c>
      <c r="B108" s="835" t="s">
        <v>1644</v>
      </c>
      <c r="C108" s="833" t="s">
        <v>9</v>
      </c>
      <c r="D108" s="833" t="s">
        <v>10</v>
      </c>
      <c r="F108" s="278"/>
    </row>
    <row r="109" spans="1:6" x14ac:dyDescent="0.3">
      <c r="A109" s="11"/>
      <c r="B109" s="832"/>
      <c r="C109" s="833"/>
      <c r="D109" s="141"/>
      <c r="F109" s="278"/>
    </row>
    <row r="110" spans="1:6" x14ac:dyDescent="0.3">
      <c r="A110" s="829">
        <v>1.9</v>
      </c>
      <c r="B110" s="858" t="s">
        <v>1645</v>
      </c>
      <c r="C110" s="833"/>
      <c r="D110" s="833"/>
      <c r="F110" s="278"/>
    </row>
    <row r="111" spans="1:6" ht="39" x14ac:dyDescent="0.3">
      <c r="A111" s="11"/>
      <c r="B111" s="858" t="s">
        <v>2305</v>
      </c>
      <c r="C111" s="833"/>
      <c r="D111" s="833"/>
      <c r="F111" s="278"/>
    </row>
    <row r="112" spans="1:6" x14ac:dyDescent="0.3">
      <c r="A112" s="11"/>
      <c r="B112" s="832"/>
      <c r="C112" s="833"/>
      <c r="D112" s="141"/>
      <c r="F112" s="278"/>
    </row>
    <row r="113" spans="1:7" ht="26" x14ac:dyDescent="0.3">
      <c r="A113" s="11"/>
      <c r="B113" s="859" t="s">
        <v>1646</v>
      </c>
      <c r="C113" s="833"/>
      <c r="D113" s="833"/>
      <c r="F113" s="278"/>
    </row>
    <row r="114" spans="1:7" x14ac:dyDescent="0.3">
      <c r="A114" s="11"/>
      <c r="B114" s="832"/>
      <c r="C114" s="833"/>
      <c r="D114" s="141"/>
      <c r="F114" s="278"/>
    </row>
    <row r="115" spans="1:7" ht="14.5" x14ac:dyDescent="0.3">
      <c r="A115" s="11" t="s">
        <v>1026</v>
      </c>
      <c r="B115" s="1258" t="s">
        <v>2101</v>
      </c>
      <c r="C115" s="833" t="s">
        <v>12</v>
      </c>
      <c r="D115" s="833">
        <v>1</v>
      </c>
      <c r="F115" s="278"/>
    </row>
    <row r="116" spans="1:7" x14ac:dyDescent="0.3">
      <c r="A116" s="11"/>
      <c r="B116" s="832"/>
      <c r="C116" s="833"/>
      <c r="D116" s="141"/>
      <c r="F116" s="278"/>
    </row>
    <row r="117" spans="1:7" ht="25" x14ac:dyDescent="0.3">
      <c r="A117" s="11" t="s">
        <v>1647</v>
      </c>
      <c r="B117" s="1258" t="s">
        <v>2102</v>
      </c>
      <c r="C117" s="833" t="s">
        <v>12</v>
      </c>
      <c r="D117" s="833">
        <v>1</v>
      </c>
      <c r="F117" s="278"/>
    </row>
    <row r="118" spans="1:7" x14ac:dyDescent="0.3">
      <c r="A118" s="11"/>
      <c r="B118" s="832"/>
      <c r="C118" s="833"/>
      <c r="D118" s="141"/>
      <c r="F118" s="278"/>
    </row>
    <row r="119" spans="1:7" x14ac:dyDescent="0.3">
      <c r="A119" s="11" t="s">
        <v>1648</v>
      </c>
      <c r="B119" s="1258" t="s">
        <v>2103</v>
      </c>
      <c r="C119" s="833" t="s">
        <v>12</v>
      </c>
      <c r="D119" s="833">
        <v>2</v>
      </c>
      <c r="F119" s="278"/>
    </row>
    <row r="120" spans="1:7" x14ac:dyDescent="0.3">
      <c r="A120" s="11"/>
      <c r="B120" s="832"/>
      <c r="C120" s="833"/>
      <c r="D120" s="141"/>
      <c r="F120" s="278"/>
    </row>
    <row r="121" spans="1:7" ht="25" x14ac:dyDescent="0.3">
      <c r="A121" s="11" t="s">
        <v>1649</v>
      </c>
      <c r="B121" s="835" t="s">
        <v>1650</v>
      </c>
      <c r="C121" s="833" t="s">
        <v>12</v>
      </c>
      <c r="D121" s="833">
        <v>1</v>
      </c>
      <c r="F121" s="278"/>
    </row>
    <row r="122" spans="1:7" x14ac:dyDescent="0.3">
      <c r="A122" s="11"/>
      <c r="B122" s="832"/>
      <c r="C122" s="833"/>
      <c r="D122" s="141"/>
      <c r="F122" s="278"/>
    </row>
    <row r="123" spans="1:7" x14ac:dyDescent="0.3">
      <c r="A123" s="11" t="s">
        <v>1651</v>
      </c>
      <c r="B123" s="1258" t="s">
        <v>2104</v>
      </c>
      <c r="C123" s="833" t="s">
        <v>12</v>
      </c>
      <c r="D123" s="833">
        <v>2</v>
      </c>
      <c r="F123" s="278"/>
    </row>
    <row r="124" spans="1:7" x14ac:dyDescent="0.3">
      <c r="A124" s="11"/>
      <c r="B124" s="832"/>
      <c r="C124" s="833"/>
      <c r="D124" s="141"/>
      <c r="F124" s="278"/>
    </row>
    <row r="125" spans="1:7" x14ac:dyDescent="0.3">
      <c r="A125" s="11" t="s">
        <v>1652</v>
      </c>
      <c r="B125" s="1258" t="s">
        <v>2105</v>
      </c>
      <c r="C125" s="833" t="s">
        <v>12</v>
      </c>
      <c r="D125" s="833">
        <v>1</v>
      </c>
      <c r="F125" s="278"/>
    </row>
    <row r="126" spans="1:7" x14ac:dyDescent="0.3">
      <c r="A126" s="11"/>
      <c r="B126" s="832"/>
      <c r="C126" s="833"/>
      <c r="D126" s="141">
        <v>1</v>
      </c>
      <c r="F126" s="278"/>
    </row>
    <row r="127" spans="1:7" ht="25" x14ac:dyDescent="0.3">
      <c r="A127" s="11" t="s">
        <v>1653</v>
      </c>
      <c r="B127" s="1258" t="s">
        <v>2106</v>
      </c>
      <c r="C127" s="833" t="s">
        <v>12</v>
      </c>
      <c r="D127" s="833">
        <v>1</v>
      </c>
      <c r="F127" s="278"/>
      <c r="G127" s="279" t="s">
        <v>1931</v>
      </c>
    </row>
    <row r="128" spans="1:7" x14ac:dyDescent="0.3">
      <c r="A128" s="11"/>
      <c r="B128" s="832"/>
      <c r="C128" s="833"/>
      <c r="D128" s="141"/>
      <c r="F128" s="278"/>
    </row>
    <row r="129" spans="1:6" x14ac:dyDescent="0.3">
      <c r="A129" s="11" t="s">
        <v>1654</v>
      </c>
      <c r="B129" s="1258" t="s">
        <v>2107</v>
      </c>
      <c r="C129" s="833" t="s">
        <v>12</v>
      </c>
      <c r="D129" s="833">
        <v>1</v>
      </c>
      <c r="F129" s="278"/>
    </row>
    <row r="130" spans="1:6" x14ac:dyDescent="0.3">
      <c r="A130" s="11"/>
      <c r="B130" s="832"/>
      <c r="C130" s="833"/>
      <c r="D130" s="141"/>
      <c r="F130" s="278"/>
    </row>
    <row r="131" spans="1:6" x14ac:dyDescent="0.3">
      <c r="A131" s="11"/>
      <c r="B131" s="859" t="s">
        <v>1655</v>
      </c>
      <c r="C131" s="833"/>
      <c r="D131" s="833"/>
      <c r="F131" s="278"/>
    </row>
    <row r="132" spans="1:6" x14ac:dyDescent="0.3">
      <c r="A132" s="11"/>
      <c r="B132" s="832"/>
      <c r="C132" s="833"/>
      <c r="D132" s="141"/>
      <c r="F132" s="278"/>
    </row>
    <row r="133" spans="1:6" ht="14.5" x14ac:dyDescent="0.3">
      <c r="A133" s="11" t="s">
        <v>1656</v>
      </c>
      <c r="B133" s="835" t="s">
        <v>1657</v>
      </c>
      <c r="C133" s="833" t="s">
        <v>12</v>
      </c>
      <c r="D133" s="833">
        <v>1</v>
      </c>
      <c r="F133" s="278"/>
    </row>
    <row r="134" spans="1:6" x14ac:dyDescent="0.3">
      <c r="A134" s="11"/>
      <c r="B134" s="832"/>
      <c r="C134" s="833"/>
      <c r="D134" s="141"/>
      <c r="F134" s="278"/>
    </row>
    <row r="135" spans="1:6" ht="25" x14ac:dyDescent="0.3">
      <c r="A135" s="11" t="s">
        <v>1658</v>
      </c>
      <c r="B135" s="835" t="s">
        <v>1659</v>
      </c>
      <c r="C135" s="833" t="s">
        <v>12</v>
      </c>
      <c r="D135" s="833">
        <v>1</v>
      </c>
      <c r="F135" s="278"/>
    </row>
    <row r="136" spans="1:6" x14ac:dyDescent="0.3">
      <c r="A136" s="11"/>
      <c r="B136" s="832"/>
      <c r="C136" s="833"/>
      <c r="D136" s="141"/>
      <c r="F136" s="278"/>
    </row>
    <row r="137" spans="1:6" ht="14.5" x14ac:dyDescent="0.3">
      <c r="A137" s="11" t="s">
        <v>1660</v>
      </c>
      <c r="B137" s="835" t="s">
        <v>1661</v>
      </c>
      <c r="C137" s="833" t="s">
        <v>12</v>
      </c>
      <c r="D137" s="833">
        <v>2</v>
      </c>
      <c r="F137" s="278"/>
    </row>
    <row r="138" spans="1:6" x14ac:dyDescent="0.3">
      <c r="A138" s="11"/>
      <c r="B138" s="832"/>
      <c r="C138" s="833"/>
      <c r="D138" s="141"/>
      <c r="F138" s="278"/>
    </row>
    <row r="139" spans="1:6" ht="25" x14ac:dyDescent="0.3">
      <c r="A139" s="11" t="s">
        <v>1662</v>
      </c>
      <c r="B139" s="835" t="s">
        <v>1663</v>
      </c>
      <c r="C139" s="833" t="s">
        <v>12</v>
      </c>
      <c r="D139" s="833">
        <v>1</v>
      </c>
      <c r="F139" s="278"/>
    </row>
    <row r="140" spans="1:6" x14ac:dyDescent="0.3">
      <c r="A140" s="11"/>
      <c r="B140" s="832"/>
      <c r="C140" s="833"/>
      <c r="D140" s="141"/>
      <c r="F140" s="278"/>
    </row>
    <row r="141" spans="1:6" x14ac:dyDescent="0.3">
      <c r="A141" s="11" t="s">
        <v>1664</v>
      </c>
      <c r="B141" s="835" t="s">
        <v>1665</v>
      </c>
      <c r="C141" s="833" t="s">
        <v>12</v>
      </c>
      <c r="D141" s="833">
        <v>1</v>
      </c>
      <c r="F141" s="278"/>
    </row>
    <row r="142" spans="1:6" x14ac:dyDescent="0.3">
      <c r="A142" s="11"/>
      <c r="B142" s="832"/>
      <c r="C142" s="833"/>
      <c r="D142" s="141"/>
      <c r="F142" s="278"/>
    </row>
    <row r="143" spans="1:6" x14ac:dyDescent="0.3">
      <c r="A143" s="11" t="s">
        <v>1666</v>
      </c>
      <c r="B143" s="835" t="s">
        <v>1667</v>
      </c>
      <c r="C143" s="833" t="s">
        <v>12</v>
      </c>
      <c r="D143" s="833">
        <v>1</v>
      </c>
      <c r="F143" s="278"/>
    </row>
    <row r="144" spans="1:6" x14ac:dyDescent="0.3">
      <c r="A144" s="11"/>
      <c r="B144" s="832"/>
      <c r="C144" s="833"/>
      <c r="D144" s="141"/>
      <c r="F144" s="278"/>
    </row>
    <row r="145" spans="1:7" x14ac:dyDescent="0.3">
      <c r="A145" s="11" t="s">
        <v>1668</v>
      </c>
      <c r="B145" s="835" t="s">
        <v>1669</v>
      </c>
      <c r="C145" s="833" t="s">
        <v>12</v>
      </c>
      <c r="D145" s="833">
        <v>1</v>
      </c>
      <c r="F145" s="278"/>
    </row>
    <row r="146" spans="1:7" ht="13.5" customHeight="1" thickBot="1" x14ac:dyDescent="0.35">
      <c r="A146" s="1722" t="s">
        <v>272</v>
      </c>
      <c r="B146" s="1723"/>
      <c r="C146" s="1723"/>
      <c r="D146" s="1723"/>
      <c r="F146" s="278"/>
    </row>
    <row r="147" spans="1:7" x14ac:dyDescent="0.3">
      <c r="A147" s="860"/>
      <c r="B147" s="861" t="s">
        <v>1670</v>
      </c>
      <c r="C147" s="827"/>
      <c r="D147" s="827"/>
      <c r="F147" s="998"/>
      <c r="G147" s="278"/>
    </row>
    <row r="148" spans="1:7" x14ac:dyDescent="0.3">
      <c r="A148" s="11"/>
      <c r="B148" s="832"/>
      <c r="C148" s="833"/>
      <c r="D148" s="141"/>
      <c r="F148" s="997"/>
      <c r="G148" s="278"/>
    </row>
    <row r="149" spans="1:7" ht="27" x14ac:dyDescent="0.3">
      <c r="A149" s="11" t="s">
        <v>1671</v>
      </c>
      <c r="B149" s="835" t="s">
        <v>1672</v>
      </c>
      <c r="C149" s="833" t="s">
        <v>12</v>
      </c>
      <c r="D149" s="833">
        <v>1</v>
      </c>
      <c r="F149" s="278"/>
    </row>
    <row r="150" spans="1:7" x14ac:dyDescent="0.3">
      <c r="A150" s="11"/>
      <c r="B150" s="832"/>
      <c r="C150" s="833"/>
      <c r="D150" s="141"/>
      <c r="F150" s="278"/>
    </row>
    <row r="151" spans="1:7" x14ac:dyDescent="0.3">
      <c r="A151" s="11" t="s">
        <v>1673</v>
      </c>
      <c r="B151" s="835" t="s">
        <v>1674</v>
      </c>
      <c r="C151" s="833" t="s">
        <v>12</v>
      </c>
      <c r="D151" s="833">
        <v>2</v>
      </c>
      <c r="F151" s="278"/>
    </row>
    <row r="152" spans="1:7" x14ac:dyDescent="0.3">
      <c r="A152" s="11"/>
      <c r="B152" s="832"/>
      <c r="C152" s="833"/>
      <c r="D152" s="141"/>
      <c r="F152" s="278"/>
    </row>
    <row r="153" spans="1:7" ht="14.5" x14ac:dyDescent="0.3">
      <c r="A153" s="11" t="s">
        <v>1675</v>
      </c>
      <c r="B153" s="835" t="s">
        <v>1676</v>
      </c>
      <c r="C153" s="833" t="s">
        <v>12</v>
      </c>
      <c r="D153" s="833">
        <v>2</v>
      </c>
      <c r="F153" s="278"/>
    </row>
    <row r="154" spans="1:7" x14ac:dyDescent="0.3">
      <c r="A154" s="11"/>
      <c r="B154" s="832"/>
      <c r="C154" s="833"/>
      <c r="D154" s="141"/>
      <c r="F154" s="278"/>
    </row>
    <row r="155" spans="1:7" ht="25" x14ac:dyDescent="0.3">
      <c r="A155" s="11" t="s">
        <v>1677</v>
      </c>
      <c r="B155" s="835" t="s">
        <v>1678</v>
      </c>
      <c r="C155" s="833" t="s">
        <v>12</v>
      </c>
      <c r="D155" s="833">
        <v>1</v>
      </c>
      <c r="F155" s="278"/>
    </row>
    <row r="156" spans="1:7" x14ac:dyDescent="0.3">
      <c r="A156" s="11"/>
      <c r="B156" s="832"/>
      <c r="C156" s="833"/>
      <c r="D156" s="141"/>
      <c r="F156" s="278"/>
    </row>
    <row r="157" spans="1:7" ht="25" x14ac:dyDescent="0.3">
      <c r="A157" s="11" t="s">
        <v>1679</v>
      </c>
      <c r="B157" s="835" t="s">
        <v>1680</v>
      </c>
      <c r="C157" s="833" t="s">
        <v>12</v>
      </c>
      <c r="D157" s="833">
        <v>1</v>
      </c>
      <c r="F157" s="278"/>
    </row>
    <row r="158" spans="1:7" x14ac:dyDescent="0.3">
      <c r="A158" s="11"/>
      <c r="B158" s="832"/>
      <c r="C158" s="833"/>
      <c r="D158" s="141"/>
      <c r="F158" s="278"/>
    </row>
    <row r="159" spans="1:7" ht="25" x14ac:dyDescent="0.3">
      <c r="A159" s="11" t="s">
        <v>1681</v>
      </c>
      <c r="B159" s="835" t="s">
        <v>1682</v>
      </c>
      <c r="C159" s="833" t="s">
        <v>12</v>
      </c>
      <c r="D159" s="833">
        <v>1</v>
      </c>
      <c r="F159" s="278"/>
    </row>
    <row r="160" spans="1:7" x14ac:dyDescent="0.3">
      <c r="A160" s="11"/>
      <c r="B160" s="832"/>
      <c r="C160" s="833"/>
      <c r="D160" s="141"/>
      <c r="F160" s="278"/>
    </row>
    <row r="161" spans="1:6" x14ac:dyDescent="0.3">
      <c r="A161" s="11"/>
      <c r="B161" s="832"/>
      <c r="C161" s="833"/>
      <c r="D161" s="141"/>
      <c r="F161" s="278"/>
    </row>
    <row r="162" spans="1:6" ht="26" x14ac:dyDescent="0.3">
      <c r="A162" s="839">
        <v>2</v>
      </c>
      <c r="B162" s="859" t="s">
        <v>1683</v>
      </c>
      <c r="C162" s="842"/>
      <c r="D162" s="833"/>
      <c r="F162" s="812"/>
    </row>
    <row r="163" spans="1:6" x14ac:dyDescent="0.3">
      <c r="A163" s="11"/>
      <c r="B163" s="832"/>
      <c r="C163" s="833"/>
      <c r="D163" s="141"/>
      <c r="F163" s="278"/>
    </row>
    <row r="164" spans="1:6" x14ac:dyDescent="0.3">
      <c r="A164" s="839">
        <v>2.1</v>
      </c>
      <c r="B164" s="859" t="s">
        <v>723</v>
      </c>
      <c r="C164" s="842"/>
      <c r="D164" s="833"/>
      <c r="F164" s="812"/>
    </row>
    <row r="165" spans="1:6" x14ac:dyDescent="0.3">
      <c r="A165" s="11"/>
      <c r="B165" s="832"/>
      <c r="C165" s="833"/>
      <c r="D165" s="141"/>
      <c r="F165" s="278"/>
    </row>
    <row r="166" spans="1:6" x14ac:dyDescent="0.3">
      <c r="A166" s="841"/>
      <c r="B166" s="835" t="s">
        <v>268</v>
      </c>
      <c r="C166" s="842"/>
      <c r="D166" s="833"/>
      <c r="F166" s="812"/>
    </row>
    <row r="167" spans="1:6" x14ac:dyDescent="0.3">
      <c r="A167" s="11"/>
      <c r="B167" s="832"/>
      <c r="C167" s="833"/>
      <c r="D167" s="141"/>
      <c r="F167" s="278"/>
    </row>
    <row r="168" spans="1:6" x14ac:dyDescent="0.3">
      <c r="A168" s="841"/>
      <c r="B168" s="862" t="s">
        <v>1684</v>
      </c>
      <c r="C168" s="842"/>
      <c r="D168" s="833"/>
      <c r="F168" s="812"/>
    </row>
    <row r="169" spans="1:6" x14ac:dyDescent="0.3">
      <c r="A169" s="11"/>
      <c r="B169" s="832"/>
      <c r="C169" s="833"/>
      <c r="D169" s="141"/>
      <c r="F169" s="278"/>
    </row>
    <row r="170" spans="1:6" ht="15" x14ac:dyDescent="0.3">
      <c r="A170" s="841" t="s">
        <v>1019</v>
      </c>
      <c r="B170" s="832" t="s">
        <v>1685</v>
      </c>
      <c r="C170" s="842" t="s">
        <v>14</v>
      </c>
      <c r="D170" s="833">
        <v>4</v>
      </c>
      <c r="F170" s="812"/>
    </row>
    <row r="171" spans="1:6" x14ac:dyDescent="0.3">
      <c r="A171" s="11"/>
      <c r="B171" s="832"/>
      <c r="C171" s="833"/>
      <c r="D171" s="141"/>
      <c r="F171" s="278"/>
    </row>
    <row r="172" spans="1:6" ht="15" x14ac:dyDescent="0.3">
      <c r="A172" s="841" t="s">
        <v>1686</v>
      </c>
      <c r="B172" s="832" t="s">
        <v>1687</v>
      </c>
      <c r="C172" s="842" t="s">
        <v>14</v>
      </c>
      <c r="D172" s="833">
        <v>9</v>
      </c>
      <c r="F172" s="812"/>
    </row>
    <row r="173" spans="1:6" x14ac:dyDescent="0.3">
      <c r="A173" s="11"/>
      <c r="B173" s="832"/>
      <c r="C173" s="833"/>
      <c r="D173" s="141"/>
      <c r="F173" s="278"/>
    </row>
    <row r="174" spans="1:6" x14ac:dyDescent="0.3">
      <c r="A174" s="839">
        <v>2.2000000000000002</v>
      </c>
      <c r="B174" s="830" t="s">
        <v>22</v>
      </c>
      <c r="C174" s="840"/>
      <c r="D174" s="833"/>
      <c r="F174" s="812"/>
    </row>
    <row r="175" spans="1:6" x14ac:dyDescent="0.3">
      <c r="A175" s="11"/>
      <c r="B175" s="832"/>
      <c r="C175" s="833"/>
      <c r="D175" s="141"/>
      <c r="F175" s="278"/>
    </row>
    <row r="176" spans="1:6" ht="37.5" x14ac:dyDescent="0.3">
      <c r="A176" s="841"/>
      <c r="B176" s="835" t="s">
        <v>1688</v>
      </c>
      <c r="C176" s="842"/>
      <c r="D176" s="833"/>
      <c r="F176" s="812"/>
    </row>
    <row r="177" spans="1:6" x14ac:dyDescent="0.3">
      <c r="A177" s="11"/>
      <c r="B177" s="832"/>
      <c r="C177" s="833"/>
      <c r="D177" s="141"/>
      <c r="F177" s="278"/>
    </row>
    <row r="178" spans="1:6" x14ac:dyDescent="0.3">
      <c r="A178" s="841" t="s">
        <v>1020</v>
      </c>
      <c r="B178" s="832" t="s">
        <v>114</v>
      </c>
      <c r="C178" s="842" t="s">
        <v>797</v>
      </c>
      <c r="D178" s="833">
        <v>1560</v>
      </c>
      <c r="F178" s="812"/>
    </row>
    <row r="179" spans="1:6" x14ac:dyDescent="0.3">
      <c r="A179" s="11"/>
      <c r="B179" s="832"/>
      <c r="C179" s="833"/>
      <c r="D179" s="141"/>
      <c r="F179" s="278"/>
    </row>
    <row r="180" spans="1:6" x14ac:dyDescent="0.3">
      <c r="A180" s="839">
        <v>2.2999999999999998</v>
      </c>
      <c r="B180" s="830" t="s">
        <v>70</v>
      </c>
      <c r="C180" s="840"/>
      <c r="D180" s="833"/>
      <c r="F180" s="812"/>
    </row>
    <row r="181" spans="1:6" x14ac:dyDescent="0.3">
      <c r="A181" s="11"/>
      <c r="B181" s="832"/>
      <c r="C181" s="833"/>
      <c r="D181" s="141"/>
      <c r="F181" s="278"/>
    </row>
    <row r="182" spans="1:6" ht="25.5" x14ac:dyDescent="0.3">
      <c r="A182" s="841"/>
      <c r="B182" s="832" t="s">
        <v>296</v>
      </c>
      <c r="C182" s="842"/>
      <c r="D182" s="833"/>
      <c r="F182" s="278"/>
    </row>
    <row r="183" spans="1:6" x14ac:dyDescent="0.3">
      <c r="A183" s="11"/>
      <c r="B183" s="832"/>
      <c r="C183" s="833"/>
      <c r="D183" s="141"/>
      <c r="F183" s="278"/>
    </row>
    <row r="184" spans="1:6" x14ac:dyDescent="0.3">
      <c r="A184" s="841"/>
      <c r="B184" s="843" t="s">
        <v>983</v>
      </c>
      <c r="C184" s="842"/>
      <c r="D184" s="833"/>
      <c r="F184" s="278"/>
    </row>
    <row r="185" spans="1:6" x14ac:dyDescent="0.3">
      <c r="A185" s="11"/>
      <c r="B185" s="832"/>
      <c r="C185" s="833"/>
      <c r="D185" s="141"/>
      <c r="F185" s="278"/>
    </row>
    <row r="186" spans="1:6" x14ac:dyDescent="0.3">
      <c r="A186" s="841" t="s">
        <v>1689</v>
      </c>
      <c r="B186" s="832" t="s">
        <v>1690</v>
      </c>
      <c r="C186" s="842" t="s">
        <v>21</v>
      </c>
      <c r="D186" s="833">
        <v>25</v>
      </c>
      <c r="F186" s="278"/>
    </row>
    <row r="187" spans="1:6" x14ac:dyDescent="0.3">
      <c r="A187" s="11"/>
      <c r="B187" s="832"/>
      <c r="C187" s="833"/>
      <c r="D187" s="141"/>
      <c r="F187" s="278"/>
    </row>
    <row r="188" spans="1:6" x14ac:dyDescent="0.3">
      <c r="A188" s="841" t="s">
        <v>1691</v>
      </c>
      <c r="B188" s="832" t="s">
        <v>1692</v>
      </c>
      <c r="C188" s="842" t="s">
        <v>21</v>
      </c>
      <c r="D188" s="833">
        <v>49</v>
      </c>
      <c r="F188" s="278"/>
    </row>
    <row r="189" spans="1:6" x14ac:dyDescent="0.3">
      <c r="A189" s="11"/>
      <c r="B189" s="832"/>
      <c r="C189" s="833"/>
      <c r="D189" s="141"/>
      <c r="F189" s="278"/>
    </row>
    <row r="190" spans="1:6" ht="15" x14ac:dyDescent="0.3">
      <c r="A190" s="841" t="s">
        <v>1693</v>
      </c>
      <c r="B190" s="832" t="s">
        <v>1694</v>
      </c>
      <c r="C190" s="842" t="s">
        <v>15</v>
      </c>
      <c r="D190" s="833">
        <v>30</v>
      </c>
      <c r="F190" s="278"/>
    </row>
    <row r="191" spans="1:6" x14ac:dyDescent="0.3">
      <c r="A191" s="11"/>
      <c r="B191" s="832"/>
      <c r="C191" s="833"/>
      <c r="D191" s="141"/>
      <c r="F191" s="278"/>
    </row>
    <row r="192" spans="1:6" ht="15" x14ac:dyDescent="0.3">
      <c r="A192" s="841" t="s">
        <v>1695</v>
      </c>
      <c r="B192" s="832" t="s">
        <v>1696</v>
      </c>
      <c r="C192" s="842" t="s">
        <v>15</v>
      </c>
      <c r="D192" s="833">
        <v>29</v>
      </c>
      <c r="F192" s="278"/>
    </row>
    <row r="193" spans="1:7" x14ac:dyDescent="0.3">
      <c r="A193" s="11"/>
      <c r="B193" s="832"/>
      <c r="C193" s="833"/>
      <c r="D193" s="141"/>
      <c r="F193" s="278"/>
    </row>
    <row r="194" spans="1:7" x14ac:dyDescent="0.3">
      <c r="A194" s="841" t="s">
        <v>1697</v>
      </c>
      <c r="B194" s="832" t="s">
        <v>1698</v>
      </c>
      <c r="C194" s="842" t="s">
        <v>21</v>
      </c>
      <c r="D194" s="833">
        <v>1</v>
      </c>
      <c r="F194" s="278"/>
    </row>
    <row r="195" spans="1:7" x14ac:dyDescent="0.3">
      <c r="A195" s="11"/>
      <c r="B195" s="832"/>
      <c r="C195" s="833"/>
      <c r="D195" s="141"/>
      <c r="F195" s="278"/>
    </row>
    <row r="196" spans="1:7" x14ac:dyDescent="0.3">
      <c r="A196" s="841" t="s">
        <v>1699</v>
      </c>
      <c r="B196" s="832" t="s">
        <v>1700</v>
      </c>
      <c r="C196" s="842" t="s">
        <v>21</v>
      </c>
      <c r="D196" s="833">
        <v>1</v>
      </c>
      <c r="F196" s="278"/>
    </row>
    <row r="197" spans="1:7" x14ac:dyDescent="0.3">
      <c r="A197" s="11"/>
      <c r="B197" s="832"/>
      <c r="C197" s="833"/>
      <c r="D197" s="141"/>
      <c r="F197" s="278"/>
    </row>
    <row r="198" spans="1:7" ht="13.5" customHeight="1" x14ac:dyDescent="0.3">
      <c r="A198" s="1739" t="s">
        <v>272</v>
      </c>
      <c r="B198" s="1724"/>
      <c r="C198" s="1724"/>
      <c r="D198" s="1724"/>
      <c r="F198" s="278"/>
    </row>
    <row r="199" spans="1:7" x14ac:dyDescent="0.3">
      <c r="A199" s="841"/>
      <c r="B199" s="843" t="s">
        <v>992</v>
      </c>
      <c r="C199" s="842"/>
      <c r="D199" s="833"/>
      <c r="F199" s="278"/>
    </row>
    <row r="200" spans="1:7" x14ac:dyDescent="0.3">
      <c r="A200" s="11"/>
      <c r="B200" s="832"/>
      <c r="C200" s="833"/>
      <c r="D200" s="141"/>
      <c r="F200" s="278"/>
    </row>
    <row r="201" spans="1:7" ht="25" x14ac:dyDescent="0.3">
      <c r="A201" s="841" t="s">
        <v>1701</v>
      </c>
      <c r="B201" s="835" t="s">
        <v>1702</v>
      </c>
      <c r="C201" s="842" t="s">
        <v>21</v>
      </c>
      <c r="D201" s="833">
        <v>48</v>
      </c>
      <c r="F201" s="278"/>
    </row>
    <row r="202" spans="1:7" x14ac:dyDescent="0.3">
      <c r="A202" s="11"/>
      <c r="B202" s="832"/>
      <c r="C202" s="833"/>
      <c r="D202" s="141"/>
      <c r="F202" s="278"/>
    </row>
    <row r="203" spans="1:7" ht="37.5" x14ac:dyDescent="0.3">
      <c r="A203" s="841" t="s">
        <v>1703</v>
      </c>
      <c r="B203" s="665" t="s">
        <v>1704</v>
      </c>
      <c r="C203" s="851" t="s">
        <v>12</v>
      </c>
      <c r="D203" s="852">
        <v>1</v>
      </c>
      <c r="F203" s="278"/>
    </row>
    <row r="204" spans="1:7" x14ac:dyDescent="0.3">
      <c r="A204" s="11"/>
      <c r="B204" s="832"/>
      <c r="C204" s="833"/>
      <c r="D204" s="141"/>
      <c r="F204" s="278"/>
    </row>
    <row r="205" spans="1:7" x14ac:dyDescent="0.3">
      <c r="A205" s="11">
        <v>2.4</v>
      </c>
      <c r="B205" s="859" t="s">
        <v>1634</v>
      </c>
      <c r="C205" s="833"/>
      <c r="D205" s="833"/>
      <c r="F205" s="278"/>
    </row>
    <row r="206" spans="1:7" x14ac:dyDescent="0.3">
      <c r="A206" s="11"/>
      <c r="B206" s="832"/>
      <c r="C206" s="833"/>
      <c r="D206" s="141"/>
      <c r="F206" s="278"/>
    </row>
    <row r="207" spans="1:7" ht="15" x14ac:dyDescent="0.3">
      <c r="A207" s="11" t="s">
        <v>1705</v>
      </c>
      <c r="B207" s="835" t="s">
        <v>1706</v>
      </c>
      <c r="C207" s="833" t="s">
        <v>15</v>
      </c>
      <c r="D207" s="833">
        <v>21</v>
      </c>
      <c r="F207" s="278"/>
      <c r="G207" s="279">
        <f>24.775*0.8*1.05</f>
        <v>20.811</v>
      </c>
    </row>
    <row r="208" spans="1:7" x14ac:dyDescent="0.3">
      <c r="A208" s="11"/>
      <c r="B208" s="832"/>
      <c r="C208" s="833"/>
      <c r="D208" s="141"/>
      <c r="F208" s="278"/>
    </row>
    <row r="209" spans="1:6" x14ac:dyDescent="0.3">
      <c r="A209" s="829">
        <v>2.5</v>
      </c>
      <c r="B209" s="859" t="s">
        <v>1707</v>
      </c>
      <c r="C209" s="833"/>
      <c r="D209" s="833"/>
      <c r="F209" s="278"/>
    </row>
    <row r="210" spans="1:6" x14ac:dyDescent="0.3">
      <c r="A210" s="11"/>
      <c r="B210" s="832"/>
      <c r="C210" s="833"/>
      <c r="D210" s="141"/>
      <c r="F210" s="278"/>
    </row>
    <row r="211" spans="1:6" ht="50" x14ac:dyDescent="0.3">
      <c r="A211" s="11"/>
      <c r="B211" s="835" t="s">
        <v>1708</v>
      </c>
      <c r="C211" s="833"/>
      <c r="D211" s="833"/>
      <c r="F211" s="278"/>
    </row>
    <row r="212" spans="1:6" x14ac:dyDescent="0.3">
      <c r="A212" s="11"/>
      <c r="B212" s="832"/>
      <c r="C212" s="833"/>
      <c r="D212" s="141"/>
      <c r="F212" s="278"/>
    </row>
    <row r="213" spans="1:6" ht="25" x14ac:dyDescent="0.3">
      <c r="A213" s="11" t="s">
        <v>1709</v>
      </c>
      <c r="B213" s="835" t="s">
        <v>1710</v>
      </c>
      <c r="C213" s="833" t="s">
        <v>21</v>
      </c>
      <c r="D213" s="833">
        <v>32</v>
      </c>
      <c r="F213" s="278"/>
    </row>
    <row r="214" spans="1:6" x14ac:dyDescent="0.3">
      <c r="A214" s="11"/>
      <c r="B214" s="832"/>
      <c r="C214" s="833"/>
      <c r="D214" s="141"/>
      <c r="F214" s="278"/>
    </row>
    <row r="215" spans="1:6" x14ac:dyDescent="0.3">
      <c r="A215" s="829">
        <v>2.6</v>
      </c>
      <c r="B215" s="830" t="s">
        <v>1711</v>
      </c>
      <c r="C215" s="833"/>
      <c r="D215" s="833"/>
      <c r="F215" s="278"/>
    </row>
    <row r="216" spans="1:6" x14ac:dyDescent="0.3">
      <c r="A216" s="11"/>
      <c r="B216" s="832"/>
      <c r="C216" s="833"/>
      <c r="D216" s="141"/>
      <c r="F216" s="278"/>
    </row>
    <row r="217" spans="1:6" ht="25" x14ac:dyDescent="0.3">
      <c r="A217" s="11"/>
      <c r="B217" s="835" t="s">
        <v>1712</v>
      </c>
      <c r="C217" s="833"/>
      <c r="D217" s="833"/>
      <c r="F217" s="278"/>
    </row>
    <row r="218" spans="1:6" ht="37.5" x14ac:dyDescent="0.3">
      <c r="A218" s="11" t="s">
        <v>1713</v>
      </c>
      <c r="B218" s="1258" t="s">
        <v>2026</v>
      </c>
      <c r="C218" s="833" t="s">
        <v>12</v>
      </c>
      <c r="D218" s="833">
        <v>1</v>
      </c>
      <c r="F218" s="278"/>
    </row>
    <row r="219" spans="1:6" x14ac:dyDescent="0.3">
      <c r="A219" s="11"/>
      <c r="B219" s="832"/>
      <c r="C219" s="833"/>
      <c r="D219" s="141"/>
      <c r="F219" s="278"/>
    </row>
    <row r="220" spans="1:6" x14ac:dyDescent="0.3">
      <c r="A220" s="11" t="s">
        <v>1714</v>
      </c>
      <c r="B220" s="835" t="s">
        <v>1715</v>
      </c>
      <c r="C220" s="833" t="s">
        <v>12</v>
      </c>
      <c r="D220" s="833">
        <v>1</v>
      </c>
      <c r="F220" s="278"/>
    </row>
    <row r="221" spans="1:6" x14ac:dyDescent="0.3">
      <c r="A221" s="11"/>
      <c r="B221" s="832"/>
      <c r="C221" s="833"/>
      <c r="D221" s="141"/>
      <c r="F221" s="278"/>
    </row>
    <row r="222" spans="1:6" x14ac:dyDescent="0.3">
      <c r="A222" s="11" t="s">
        <v>1716</v>
      </c>
      <c r="B222" s="835" t="s">
        <v>1717</v>
      </c>
      <c r="C222" s="833" t="s">
        <v>12</v>
      </c>
      <c r="D222" s="833">
        <v>1</v>
      </c>
      <c r="F222" s="278"/>
    </row>
    <row r="223" spans="1:6" x14ac:dyDescent="0.3">
      <c r="A223" s="11"/>
      <c r="B223" s="832"/>
      <c r="C223" s="833"/>
      <c r="D223" s="141"/>
      <c r="F223" s="278"/>
    </row>
    <row r="224" spans="1:6" ht="37.5" x14ac:dyDescent="0.3">
      <c r="A224" s="11" t="s">
        <v>1718</v>
      </c>
      <c r="B224" s="1258" t="s">
        <v>2027</v>
      </c>
      <c r="C224" s="833" t="s">
        <v>12</v>
      </c>
      <c r="D224" s="833">
        <v>3</v>
      </c>
      <c r="F224" s="278"/>
    </row>
    <row r="225" spans="1:6" x14ac:dyDescent="0.3">
      <c r="A225" s="11"/>
      <c r="B225" s="832"/>
      <c r="C225" s="833"/>
      <c r="D225" s="141"/>
      <c r="F225" s="278"/>
    </row>
    <row r="226" spans="1:6" ht="77.25" customHeight="1" x14ac:dyDescent="0.3">
      <c r="A226" s="11" t="s">
        <v>1719</v>
      </c>
      <c r="B226" s="1259" t="s">
        <v>2028</v>
      </c>
      <c r="C226" s="833" t="s">
        <v>21</v>
      </c>
      <c r="D226" s="833">
        <v>50</v>
      </c>
      <c r="F226" s="278"/>
    </row>
    <row r="227" spans="1:6" x14ac:dyDescent="0.3">
      <c r="A227" s="11"/>
      <c r="B227" s="832"/>
      <c r="C227" s="833"/>
      <c r="D227" s="141"/>
      <c r="F227" s="278"/>
    </row>
    <row r="228" spans="1:6" ht="25" x14ac:dyDescent="0.3">
      <c r="A228" s="11" t="s">
        <v>1720</v>
      </c>
      <c r="B228" s="1258" t="s">
        <v>2029</v>
      </c>
      <c r="C228" s="833" t="s">
        <v>12</v>
      </c>
      <c r="D228" s="833">
        <v>1</v>
      </c>
      <c r="F228" s="278"/>
    </row>
    <row r="229" spans="1:6" x14ac:dyDescent="0.3">
      <c r="A229" s="829">
        <v>2.7</v>
      </c>
      <c r="B229" s="830" t="s">
        <v>542</v>
      </c>
      <c r="C229" s="833"/>
      <c r="D229" s="833"/>
      <c r="F229" s="278"/>
    </row>
    <row r="230" spans="1:6" x14ac:dyDescent="0.3">
      <c r="A230" s="11"/>
      <c r="B230" s="832"/>
      <c r="C230" s="833"/>
      <c r="D230" s="141"/>
      <c r="F230" s="278"/>
    </row>
    <row r="231" spans="1:6" x14ac:dyDescent="0.3">
      <c r="A231" s="11" t="s">
        <v>1721</v>
      </c>
      <c r="B231" s="1258" t="s">
        <v>2030</v>
      </c>
      <c r="C231" s="833" t="s">
        <v>12</v>
      </c>
      <c r="D231" s="833">
        <v>1</v>
      </c>
      <c r="F231" s="278"/>
    </row>
    <row r="232" spans="1:6" x14ac:dyDescent="0.3">
      <c r="A232" s="11"/>
      <c r="B232" s="832"/>
      <c r="C232" s="833"/>
      <c r="D232" s="141"/>
      <c r="F232" s="278"/>
    </row>
    <row r="233" spans="1:6" x14ac:dyDescent="0.3">
      <c r="A233" s="11" t="s">
        <v>1722</v>
      </c>
      <c r="B233" s="1258" t="s">
        <v>2031</v>
      </c>
      <c r="C233" s="833" t="s">
        <v>12</v>
      </c>
      <c r="D233" s="833">
        <v>1</v>
      </c>
      <c r="F233" s="278"/>
    </row>
    <row r="234" spans="1:6" x14ac:dyDescent="0.3">
      <c r="A234" s="11"/>
      <c r="B234" s="832"/>
      <c r="C234" s="833"/>
      <c r="D234" s="141"/>
      <c r="F234" s="278"/>
    </row>
    <row r="235" spans="1:6" x14ac:dyDescent="0.3">
      <c r="A235" s="829">
        <v>2.8</v>
      </c>
      <c r="B235" s="859" t="s">
        <v>1723</v>
      </c>
      <c r="C235" s="833"/>
      <c r="D235" s="833"/>
      <c r="F235" s="278"/>
    </row>
    <row r="236" spans="1:6" x14ac:dyDescent="0.3">
      <c r="A236" s="11"/>
      <c r="B236" s="832"/>
      <c r="C236" s="833"/>
      <c r="D236" s="141"/>
      <c r="F236" s="278"/>
    </row>
    <row r="237" spans="1:6" ht="25" x14ac:dyDescent="0.3">
      <c r="A237" s="11"/>
      <c r="B237" s="835" t="s">
        <v>1724</v>
      </c>
      <c r="C237" s="833"/>
      <c r="D237" s="833"/>
      <c r="F237" s="278"/>
    </row>
    <row r="238" spans="1:6" x14ac:dyDescent="0.3">
      <c r="A238" s="11"/>
      <c r="B238" s="832"/>
      <c r="C238" s="833"/>
      <c r="D238" s="141"/>
      <c r="F238" s="278"/>
    </row>
    <row r="239" spans="1:6" ht="37.5" x14ac:dyDescent="0.3">
      <c r="A239" s="11" t="s">
        <v>1725</v>
      </c>
      <c r="B239" s="1258" t="s">
        <v>2032</v>
      </c>
      <c r="C239" s="833" t="s">
        <v>12</v>
      </c>
      <c r="D239" s="833">
        <v>60</v>
      </c>
      <c r="F239" s="278"/>
    </row>
    <row r="240" spans="1:6" s="394" customFormat="1" x14ac:dyDescent="0.3">
      <c r="A240" s="18"/>
      <c r="B240" s="12"/>
      <c r="C240" s="8"/>
      <c r="D240" s="833"/>
      <c r="E240" s="880"/>
      <c r="F240" s="863"/>
    </row>
    <row r="241" spans="1:7" s="394" customFormat="1" ht="13.5" customHeight="1" thickBot="1" x14ac:dyDescent="0.35">
      <c r="A241" s="1722" t="s">
        <v>272</v>
      </c>
      <c r="B241" s="1723"/>
      <c r="C241" s="1723"/>
      <c r="D241" s="1723"/>
      <c r="E241" s="880"/>
      <c r="F241" s="863"/>
    </row>
    <row r="242" spans="1:7" x14ac:dyDescent="0.3">
      <c r="A242" s="11"/>
      <c r="B242" s="832"/>
      <c r="C242" s="833"/>
      <c r="D242" s="141"/>
      <c r="F242" s="997"/>
      <c r="G242" s="278"/>
    </row>
    <row r="243" spans="1:7" x14ac:dyDescent="0.3">
      <c r="A243" s="829">
        <v>3</v>
      </c>
      <c r="B243" s="830" t="s">
        <v>1726</v>
      </c>
      <c r="C243" s="833"/>
      <c r="D243" s="833"/>
      <c r="F243" s="997"/>
    </row>
    <row r="244" spans="1:7" x14ac:dyDescent="0.3">
      <c r="A244" s="11"/>
      <c r="B244" s="832"/>
      <c r="C244" s="833"/>
      <c r="D244" s="141"/>
      <c r="F244" s="997"/>
      <c r="G244" s="278"/>
    </row>
    <row r="245" spans="1:7" x14ac:dyDescent="0.3">
      <c r="A245" s="829">
        <v>3.1</v>
      </c>
      <c r="B245" s="830" t="s">
        <v>13</v>
      </c>
      <c r="C245" s="833"/>
      <c r="D245" s="833"/>
      <c r="F245" s="997"/>
    </row>
    <row r="246" spans="1:7" x14ac:dyDescent="0.3">
      <c r="A246" s="11"/>
      <c r="B246" s="832"/>
      <c r="C246" s="833"/>
      <c r="D246" s="141"/>
      <c r="F246" s="997"/>
      <c r="G246" s="278"/>
    </row>
    <row r="247" spans="1:7" x14ac:dyDescent="0.3">
      <c r="A247" s="864"/>
      <c r="B247" s="830" t="s">
        <v>251</v>
      </c>
      <c r="C247" s="833"/>
      <c r="D247" s="833"/>
      <c r="F247" s="997"/>
    </row>
    <row r="248" spans="1:7" x14ac:dyDescent="0.3">
      <c r="A248" s="11"/>
      <c r="B248" s="832"/>
      <c r="C248" s="833"/>
      <c r="D248" s="141"/>
      <c r="F248" s="997"/>
      <c r="G248" s="278"/>
    </row>
    <row r="249" spans="1:7" ht="37.5" x14ac:dyDescent="0.3">
      <c r="A249" s="15"/>
      <c r="B249" s="835" t="s">
        <v>1600</v>
      </c>
      <c r="C249" s="833"/>
      <c r="D249" s="833"/>
      <c r="F249" s="997"/>
    </row>
    <row r="250" spans="1:7" x14ac:dyDescent="0.3">
      <c r="A250" s="11"/>
      <c r="B250" s="832"/>
      <c r="C250" s="833"/>
      <c r="D250" s="141"/>
      <c r="F250" s="997"/>
      <c r="G250" s="278"/>
    </row>
    <row r="251" spans="1:7" ht="25" x14ac:dyDescent="0.3">
      <c r="A251" s="15"/>
      <c r="B251" s="835" t="s">
        <v>253</v>
      </c>
      <c r="C251" s="833"/>
      <c r="D251" s="833"/>
      <c r="F251" s="997"/>
    </row>
    <row r="252" spans="1:7" x14ac:dyDescent="0.3">
      <c r="A252" s="11"/>
      <c r="B252" s="832"/>
      <c r="C252" s="833"/>
      <c r="D252" s="141"/>
      <c r="F252" s="997"/>
      <c r="G252" s="278"/>
    </row>
    <row r="253" spans="1:7" ht="50" x14ac:dyDescent="0.3">
      <c r="A253" s="11"/>
      <c r="B253" s="835" t="s">
        <v>254</v>
      </c>
      <c r="C253" s="833"/>
      <c r="D253" s="833"/>
      <c r="F253" s="997"/>
    </row>
    <row r="254" spans="1:7" x14ac:dyDescent="0.3">
      <c r="A254" s="11"/>
      <c r="B254" s="832"/>
      <c r="C254" s="833"/>
      <c r="D254" s="141"/>
      <c r="F254" s="997"/>
      <c r="G254" s="278"/>
    </row>
    <row r="255" spans="1:7" ht="15" x14ac:dyDescent="0.3">
      <c r="A255" s="11" t="s">
        <v>1021</v>
      </c>
      <c r="B255" s="832" t="s">
        <v>255</v>
      </c>
      <c r="C255" s="833" t="s">
        <v>14</v>
      </c>
      <c r="D255" s="833">
        <v>392</v>
      </c>
      <c r="F255" s="279"/>
    </row>
    <row r="256" spans="1:7" x14ac:dyDescent="0.3">
      <c r="A256" s="11"/>
      <c r="B256" s="832"/>
      <c r="C256" s="833"/>
      <c r="D256" s="141"/>
      <c r="F256" s="278"/>
    </row>
    <row r="257" spans="1:6" ht="15" x14ac:dyDescent="0.3">
      <c r="A257" s="11" t="s">
        <v>1022</v>
      </c>
      <c r="B257" s="832" t="s">
        <v>1727</v>
      </c>
      <c r="C257" s="833" t="s">
        <v>14</v>
      </c>
      <c r="D257" s="833">
        <v>245</v>
      </c>
      <c r="F257" s="279"/>
    </row>
    <row r="258" spans="1:6" x14ac:dyDescent="0.3">
      <c r="A258" s="11"/>
      <c r="B258" s="832"/>
      <c r="C258" s="833"/>
      <c r="D258" s="141"/>
      <c r="F258" s="278"/>
    </row>
    <row r="259" spans="1:6" ht="25.5" x14ac:dyDescent="0.3">
      <c r="A259" s="11" t="s">
        <v>1597</v>
      </c>
      <c r="B259" s="832" t="s">
        <v>1728</v>
      </c>
      <c r="C259" s="833" t="s">
        <v>14</v>
      </c>
      <c r="D259" s="838">
        <v>6</v>
      </c>
      <c r="F259" s="279"/>
    </row>
    <row r="260" spans="1:6" x14ac:dyDescent="0.3">
      <c r="A260" s="11"/>
      <c r="B260" s="832"/>
      <c r="C260" s="833"/>
      <c r="D260" s="141"/>
      <c r="F260" s="278"/>
    </row>
    <row r="261" spans="1:6" ht="25" x14ac:dyDescent="0.3">
      <c r="A261" s="11" t="s">
        <v>1598</v>
      </c>
      <c r="B261" s="835" t="s">
        <v>265</v>
      </c>
      <c r="C261" s="833" t="s">
        <v>14</v>
      </c>
      <c r="D261" s="838">
        <v>9</v>
      </c>
      <c r="F261" s="279"/>
    </row>
    <row r="262" spans="1:6" x14ac:dyDescent="0.3">
      <c r="A262" s="11"/>
      <c r="B262" s="832"/>
      <c r="C262" s="833"/>
      <c r="D262" s="141"/>
      <c r="F262" s="278"/>
    </row>
    <row r="263" spans="1:6" ht="25" x14ac:dyDescent="0.3">
      <c r="A263" s="11" t="s">
        <v>1729</v>
      </c>
      <c r="B263" s="835" t="s">
        <v>266</v>
      </c>
      <c r="C263" s="833" t="s">
        <v>14</v>
      </c>
      <c r="D263" s="838">
        <v>4</v>
      </c>
      <c r="F263" s="279"/>
    </row>
    <row r="264" spans="1:6" x14ac:dyDescent="0.3">
      <c r="A264" s="11"/>
      <c r="B264" s="832"/>
      <c r="C264" s="833"/>
      <c r="D264" s="141"/>
      <c r="F264" s="278"/>
    </row>
    <row r="265" spans="1:6" x14ac:dyDescent="0.3">
      <c r="A265" s="864"/>
      <c r="B265" s="830" t="s">
        <v>957</v>
      </c>
      <c r="C265" s="833"/>
      <c r="D265" s="833"/>
      <c r="F265" s="279"/>
    </row>
    <row r="266" spans="1:6" x14ac:dyDescent="0.3">
      <c r="A266" s="11"/>
      <c r="B266" s="832"/>
      <c r="C266" s="833"/>
      <c r="D266" s="141"/>
      <c r="F266" s="278"/>
    </row>
    <row r="267" spans="1:6" ht="75" x14ac:dyDescent="0.3">
      <c r="A267" s="450" t="s">
        <v>1730</v>
      </c>
      <c r="B267" s="451" t="s">
        <v>1731</v>
      </c>
      <c r="C267" s="452" t="s">
        <v>14</v>
      </c>
      <c r="D267" s="865">
        <v>50</v>
      </c>
      <c r="F267" s="279"/>
    </row>
    <row r="268" spans="1:6" ht="37.5" x14ac:dyDescent="0.3">
      <c r="A268" s="450" t="s">
        <v>1732</v>
      </c>
      <c r="B268" s="451" t="s">
        <v>961</v>
      </c>
      <c r="C268" s="452" t="s">
        <v>15</v>
      </c>
      <c r="D268" s="865">
        <v>6</v>
      </c>
      <c r="F268" s="279"/>
    </row>
    <row r="269" spans="1:6" x14ac:dyDescent="0.3">
      <c r="A269" s="11"/>
      <c r="B269" s="832"/>
      <c r="C269" s="833"/>
      <c r="D269" s="141"/>
      <c r="F269" s="278"/>
    </row>
    <row r="270" spans="1:6" x14ac:dyDescent="0.3">
      <c r="A270" s="11"/>
      <c r="B270" s="832"/>
      <c r="C270" s="833"/>
      <c r="D270" s="141"/>
      <c r="F270" s="278"/>
    </row>
    <row r="271" spans="1:6" x14ac:dyDescent="0.3">
      <c r="A271" s="829">
        <v>3.2</v>
      </c>
      <c r="B271" s="830" t="s">
        <v>267</v>
      </c>
      <c r="C271" s="833"/>
      <c r="D271" s="833"/>
      <c r="F271" s="279"/>
    </row>
    <row r="272" spans="1:6" x14ac:dyDescent="0.3">
      <c r="A272" s="11"/>
      <c r="B272" s="832"/>
      <c r="C272" s="833"/>
      <c r="D272" s="141"/>
      <c r="F272" s="278"/>
    </row>
    <row r="273" spans="1:6" x14ac:dyDescent="0.3">
      <c r="A273" s="11"/>
      <c r="B273" s="832" t="s">
        <v>268</v>
      </c>
      <c r="C273" s="833"/>
      <c r="D273" s="833"/>
      <c r="F273" s="279"/>
    </row>
    <row r="274" spans="1:6" x14ac:dyDescent="0.3">
      <c r="A274" s="11"/>
      <c r="B274" s="832"/>
      <c r="C274" s="833"/>
      <c r="D274" s="141"/>
      <c r="F274" s="278"/>
    </row>
    <row r="275" spans="1:6" ht="25.5" x14ac:dyDescent="0.3">
      <c r="A275" s="11" t="s">
        <v>1023</v>
      </c>
      <c r="B275" s="832" t="s">
        <v>1733</v>
      </c>
      <c r="C275" s="452" t="s">
        <v>14</v>
      </c>
      <c r="D275" s="833">
        <v>8</v>
      </c>
      <c r="F275" s="279"/>
    </row>
    <row r="276" spans="1:6" x14ac:dyDescent="0.3">
      <c r="A276" s="11"/>
      <c r="B276" s="832"/>
      <c r="C276" s="833"/>
      <c r="D276" s="141"/>
      <c r="F276" s="278"/>
    </row>
    <row r="277" spans="1:6" ht="25.5" x14ac:dyDescent="0.3">
      <c r="A277" s="11" t="s">
        <v>1024</v>
      </c>
      <c r="B277" s="832" t="s">
        <v>1734</v>
      </c>
      <c r="C277" s="452" t="s">
        <v>14</v>
      </c>
      <c r="D277" s="833">
        <v>15</v>
      </c>
      <c r="F277" s="279"/>
    </row>
    <row r="278" spans="1:6" x14ac:dyDescent="0.3">
      <c r="A278" s="11"/>
      <c r="B278" s="832"/>
      <c r="C278" s="833"/>
      <c r="D278" s="141"/>
      <c r="F278" s="278"/>
    </row>
    <row r="279" spans="1:6" x14ac:dyDescent="0.3">
      <c r="A279" s="11"/>
      <c r="B279" s="843" t="s">
        <v>1735</v>
      </c>
      <c r="C279" s="833"/>
      <c r="D279" s="833"/>
      <c r="F279" s="279"/>
    </row>
    <row r="280" spans="1:6" x14ac:dyDescent="0.3">
      <c r="A280" s="11"/>
      <c r="B280" s="832"/>
      <c r="C280" s="833"/>
      <c r="D280" s="141"/>
      <c r="F280" s="278"/>
    </row>
    <row r="281" spans="1:6" ht="15" x14ac:dyDescent="0.3">
      <c r="A281" s="11" t="s">
        <v>1736</v>
      </c>
      <c r="B281" s="832" t="s">
        <v>1737</v>
      </c>
      <c r="C281" s="833" t="s">
        <v>14</v>
      </c>
      <c r="D281" s="833">
        <v>37</v>
      </c>
      <c r="F281" s="279"/>
    </row>
    <row r="282" spans="1:6" x14ac:dyDescent="0.3">
      <c r="A282" s="11"/>
      <c r="B282" s="832"/>
      <c r="C282" s="833"/>
      <c r="D282" s="141"/>
      <c r="F282" s="278"/>
    </row>
    <row r="283" spans="1:6" ht="15" x14ac:dyDescent="0.3">
      <c r="A283" s="11" t="s">
        <v>1738</v>
      </c>
      <c r="B283" s="832" t="s">
        <v>1739</v>
      </c>
      <c r="C283" s="833" t="s">
        <v>14</v>
      </c>
      <c r="D283" s="833">
        <v>51</v>
      </c>
      <c r="F283" s="279"/>
    </row>
    <row r="284" spans="1:6" x14ac:dyDescent="0.3">
      <c r="A284" s="11"/>
      <c r="B284" s="832"/>
      <c r="C284" s="833"/>
      <c r="D284" s="141"/>
      <c r="F284" s="278"/>
    </row>
    <row r="285" spans="1:6" ht="15" x14ac:dyDescent="0.3">
      <c r="A285" s="11" t="s">
        <v>1740</v>
      </c>
      <c r="B285" s="835" t="s">
        <v>19</v>
      </c>
      <c r="C285" s="833" t="s">
        <v>14</v>
      </c>
      <c r="D285" s="833">
        <v>36</v>
      </c>
      <c r="F285" s="279"/>
    </row>
    <row r="286" spans="1:6" x14ac:dyDescent="0.3">
      <c r="A286" s="11"/>
      <c r="B286" s="832"/>
      <c r="C286" s="833"/>
      <c r="D286" s="141"/>
      <c r="F286" s="278"/>
    </row>
    <row r="287" spans="1:6" ht="15" x14ac:dyDescent="0.3">
      <c r="A287" s="11" t="s">
        <v>1741</v>
      </c>
      <c r="B287" s="835" t="s">
        <v>290</v>
      </c>
      <c r="C287" s="833" t="s">
        <v>14</v>
      </c>
      <c r="D287" s="833">
        <v>3</v>
      </c>
      <c r="F287" s="279"/>
    </row>
    <row r="288" spans="1:6" ht="13.5" customHeight="1" thickBot="1" x14ac:dyDescent="0.35">
      <c r="A288" s="1722" t="s">
        <v>272</v>
      </c>
      <c r="B288" s="1723"/>
      <c r="C288" s="1723"/>
      <c r="D288" s="1723"/>
      <c r="F288" s="278"/>
    </row>
    <row r="289" spans="1:6" x14ac:dyDescent="0.3">
      <c r="A289" s="11"/>
      <c r="B289" s="843" t="s">
        <v>1742</v>
      </c>
      <c r="C289" s="833"/>
      <c r="D289" s="833"/>
      <c r="F289" s="279"/>
    </row>
    <row r="290" spans="1:6" x14ac:dyDescent="0.3">
      <c r="A290" s="11"/>
      <c r="B290" s="832"/>
      <c r="C290" s="833"/>
      <c r="D290" s="141"/>
      <c r="F290" s="278"/>
    </row>
    <row r="291" spans="1:6" ht="37.5" x14ac:dyDescent="0.3">
      <c r="A291" s="11" t="s">
        <v>1743</v>
      </c>
      <c r="B291" s="1258" t="s">
        <v>2306</v>
      </c>
      <c r="C291" s="833" t="s">
        <v>12</v>
      </c>
      <c r="D291" s="833">
        <v>22</v>
      </c>
      <c r="F291" s="279"/>
    </row>
    <row r="292" spans="1:6" x14ac:dyDescent="0.3">
      <c r="A292" s="11"/>
      <c r="B292" s="832"/>
      <c r="C292" s="833"/>
      <c r="D292" s="141"/>
      <c r="F292" s="278"/>
    </row>
    <row r="293" spans="1:6" x14ac:dyDescent="0.3">
      <c r="A293" s="14" t="s">
        <v>1744</v>
      </c>
      <c r="B293" s="1297" t="s">
        <v>2307</v>
      </c>
      <c r="C293" s="833" t="s">
        <v>12</v>
      </c>
      <c r="D293" s="833">
        <v>12</v>
      </c>
      <c r="F293" s="279"/>
    </row>
    <row r="294" spans="1:6" x14ac:dyDescent="0.3">
      <c r="A294" s="11"/>
      <c r="B294" s="832"/>
      <c r="C294" s="833"/>
      <c r="D294" s="141"/>
      <c r="F294" s="278"/>
    </row>
    <row r="295" spans="1:6" x14ac:dyDescent="0.3">
      <c r="A295" s="829">
        <v>3</v>
      </c>
      <c r="B295" s="830" t="s">
        <v>292</v>
      </c>
      <c r="C295" s="833"/>
      <c r="D295" s="833"/>
      <c r="F295" s="279"/>
    </row>
    <row r="296" spans="1:6" x14ac:dyDescent="0.3">
      <c r="A296" s="11"/>
      <c r="B296" s="832"/>
      <c r="C296" s="833"/>
      <c r="D296" s="141"/>
      <c r="F296" s="278"/>
    </row>
    <row r="297" spans="1:6" ht="37.5" x14ac:dyDescent="0.3">
      <c r="A297" s="11"/>
      <c r="B297" s="835" t="s">
        <v>1612</v>
      </c>
      <c r="C297" s="833"/>
      <c r="D297" s="833"/>
      <c r="F297" s="279"/>
    </row>
    <row r="298" spans="1:6" x14ac:dyDescent="0.3">
      <c r="A298" s="11"/>
      <c r="B298" s="832"/>
      <c r="C298" s="833"/>
      <c r="D298" s="141"/>
      <c r="F298" s="278"/>
    </row>
    <row r="299" spans="1:6" x14ac:dyDescent="0.3">
      <c r="A299" s="14">
        <v>3.1</v>
      </c>
      <c r="B299" s="832" t="s">
        <v>114</v>
      </c>
      <c r="C299" s="833" t="s">
        <v>797</v>
      </c>
      <c r="D299" s="833">
        <v>20000</v>
      </c>
      <c r="F299" s="279"/>
    </row>
    <row r="300" spans="1:6" x14ac:dyDescent="0.3">
      <c r="A300" s="11"/>
      <c r="B300" s="832"/>
      <c r="C300" s="833"/>
      <c r="D300" s="141"/>
      <c r="F300" s="278"/>
    </row>
    <row r="301" spans="1:6" x14ac:dyDescent="0.3">
      <c r="A301" s="829">
        <v>3.4</v>
      </c>
      <c r="B301" s="830" t="s">
        <v>295</v>
      </c>
      <c r="C301" s="833"/>
      <c r="D301" s="833"/>
      <c r="F301" s="279"/>
    </row>
    <row r="302" spans="1:6" x14ac:dyDescent="0.3">
      <c r="A302" s="11"/>
      <c r="B302" s="832"/>
      <c r="C302" s="833"/>
      <c r="D302" s="141"/>
      <c r="F302" s="278"/>
    </row>
    <row r="303" spans="1:6" ht="25.5" x14ac:dyDescent="0.3">
      <c r="A303" s="11"/>
      <c r="B303" s="832" t="s">
        <v>296</v>
      </c>
      <c r="C303" s="833"/>
      <c r="D303" s="833"/>
      <c r="F303" s="279"/>
    </row>
    <row r="304" spans="1:6" x14ac:dyDescent="0.3">
      <c r="A304" s="11"/>
      <c r="B304" s="832"/>
      <c r="C304" s="833"/>
      <c r="D304" s="141"/>
      <c r="F304" s="278"/>
    </row>
    <row r="305" spans="1:6" x14ac:dyDescent="0.3">
      <c r="A305" s="11"/>
      <c r="B305" s="843" t="s">
        <v>980</v>
      </c>
      <c r="C305" s="833"/>
      <c r="D305" s="833"/>
      <c r="F305" s="279"/>
    </row>
    <row r="306" spans="1:6" x14ac:dyDescent="0.3">
      <c r="A306" s="11"/>
      <c r="B306" s="832"/>
      <c r="C306" s="833"/>
      <c r="D306" s="141"/>
      <c r="F306" s="278"/>
    </row>
    <row r="307" spans="1:6" x14ac:dyDescent="0.3">
      <c r="A307" s="11" t="s">
        <v>1745</v>
      </c>
      <c r="B307" s="832" t="s">
        <v>1746</v>
      </c>
      <c r="C307" s="833" t="s">
        <v>21</v>
      </c>
      <c r="D307" s="833">
        <v>138</v>
      </c>
      <c r="F307" s="279"/>
    </row>
    <row r="308" spans="1:6" x14ac:dyDescent="0.3">
      <c r="A308" s="11"/>
      <c r="B308" s="832"/>
      <c r="C308" s="833"/>
      <c r="D308" s="141"/>
      <c r="F308" s="278"/>
    </row>
    <row r="309" spans="1:6" x14ac:dyDescent="0.3">
      <c r="A309" s="11" t="s">
        <v>1747</v>
      </c>
      <c r="B309" s="832" t="s">
        <v>1748</v>
      </c>
      <c r="C309" s="833" t="s">
        <v>21</v>
      </c>
      <c r="D309" s="833">
        <v>142</v>
      </c>
      <c r="F309" s="279"/>
    </row>
    <row r="310" spans="1:6" x14ac:dyDescent="0.3">
      <c r="A310" s="11"/>
      <c r="B310" s="832"/>
      <c r="C310" s="833"/>
      <c r="D310" s="141"/>
      <c r="F310" s="278"/>
    </row>
    <row r="311" spans="1:6" ht="15" x14ac:dyDescent="0.3">
      <c r="A311" s="11" t="s">
        <v>1749</v>
      </c>
      <c r="B311" s="832" t="s">
        <v>1750</v>
      </c>
      <c r="C311" s="833" t="s">
        <v>15</v>
      </c>
      <c r="D311" s="833">
        <v>283</v>
      </c>
      <c r="F311" s="279"/>
    </row>
    <row r="312" spans="1:6" x14ac:dyDescent="0.3">
      <c r="A312" s="11"/>
      <c r="B312" s="832"/>
      <c r="C312" s="833"/>
      <c r="D312" s="141"/>
      <c r="F312" s="278"/>
    </row>
    <row r="313" spans="1:6" ht="15" x14ac:dyDescent="0.3">
      <c r="A313" s="11" t="s">
        <v>1751</v>
      </c>
      <c r="B313" s="832" t="s">
        <v>1752</v>
      </c>
      <c r="C313" s="833" t="s">
        <v>15</v>
      </c>
      <c r="D313" s="833">
        <v>68</v>
      </c>
      <c r="F313" s="279"/>
    </row>
    <row r="314" spans="1:6" x14ac:dyDescent="0.3">
      <c r="A314" s="11"/>
      <c r="B314" s="832"/>
      <c r="C314" s="833"/>
      <c r="D314" s="141"/>
      <c r="F314" s="278"/>
    </row>
    <row r="315" spans="1:6" x14ac:dyDescent="0.3">
      <c r="A315" s="11"/>
      <c r="B315" s="843" t="s">
        <v>983</v>
      </c>
      <c r="C315" s="833"/>
      <c r="D315" s="833"/>
      <c r="F315" s="279"/>
    </row>
    <row r="316" spans="1:6" x14ac:dyDescent="0.3">
      <c r="A316" s="11"/>
      <c r="B316" s="832"/>
      <c r="C316" s="833"/>
      <c r="D316" s="141"/>
      <c r="F316" s="278"/>
    </row>
    <row r="317" spans="1:6" x14ac:dyDescent="0.3">
      <c r="A317" s="11" t="s">
        <v>1753</v>
      </c>
      <c r="B317" s="832" t="s">
        <v>1754</v>
      </c>
      <c r="C317" s="833" t="s">
        <v>21</v>
      </c>
      <c r="D317" s="833">
        <v>63</v>
      </c>
      <c r="F317" s="279"/>
    </row>
    <row r="318" spans="1:6" x14ac:dyDescent="0.3">
      <c r="A318" s="11"/>
      <c r="B318" s="832"/>
      <c r="C318" s="833"/>
      <c r="D318" s="141"/>
      <c r="F318" s="278"/>
    </row>
    <row r="319" spans="1:6" x14ac:dyDescent="0.3">
      <c r="A319" s="11" t="s">
        <v>1755</v>
      </c>
      <c r="B319" s="832" t="s">
        <v>1756</v>
      </c>
      <c r="C319" s="833" t="s">
        <v>21</v>
      </c>
      <c r="D319" s="833">
        <v>142</v>
      </c>
      <c r="F319" s="279"/>
    </row>
    <row r="320" spans="1:6" x14ac:dyDescent="0.3">
      <c r="A320" s="11"/>
      <c r="B320" s="832"/>
      <c r="C320" s="833"/>
      <c r="D320" s="141"/>
      <c r="F320" s="278"/>
    </row>
    <row r="321" spans="1:6" ht="15" x14ac:dyDescent="0.3">
      <c r="A321" s="11" t="s">
        <v>1757</v>
      </c>
      <c r="B321" s="832" t="s">
        <v>1758</v>
      </c>
      <c r="C321" s="833" t="s">
        <v>15</v>
      </c>
      <c r="D321" s="833">
        <v>77</v>
      </c>
      <c r="F321" s="279"/>
    </row>
    <row r="322" spans="1:6" x14ac:dyDescent="0.3">
      <c r="A322" s="11"/>
      <c r="B322" s="832"/>
      <c r="C322" s="833"/>
      <c r="D322" s="141"/>
      <c r="F322" s="278"/>
    </row>
    <row r="323" spans="1:6" ht="15" x14ac:dyDescent="0.3">
      <c r="A323" s="11" t="s">
        <v>1759</v>
      </c>
      <c r="B323" s="832" t="s">
        <v>1760</v>
      </c>
      <c r="C323" s="833" t="s">
        <v>15</v>
      </c>
      <c r="D323" s="833">
        <v>117</v>
      </c>
      <c r="F323" s="279"/>
    </row>
    <row r="324" spans="1:6" x14ac:dyDescent="0.3">
      <c r="A324" s="11"/>
      <c r="B324" s="832"/>
      <c r="C324" s="833"/>
      <c r="D324" s="141"/>
      <c r="F324" s="278"/>
    </row>
    <row r="325" spans="1:6" x14ac:dyDescent="0.3">
      <c r="A325" s="11" t="s">
        <v>1761</v>
      </c>
      <c r="B325" s="832" t="s">
        <v>1762</v>
      </c>
      <c r="C325" s="833" t="s">
        <v>21</v>
      </c>
      <c r="D325" s="833">
        <v>41</v>
      </c>
      <c r="F325" s="279"/>
    </row>
    <row r="326" spans="1:6" x14ac:dyDescent="0.3">
      <c r="A326" s="11"/>
      <c r="B326" s="832"/>
      <c r="C326" s="833"/>
      <c r="D326" s="141"/>
      <c r="F326" s="278"/>
    </row>
    <row r="327" spans="1:6" x14ac:dyDescent="0.3">
      <c r="A327" s="11"/>
      <c r="B327" s="843" t="s">
        <v>1763</v>
      </c>
      <c r="C327" s="833"/>
      <c r="D327" s="833"/>
      <c r="F327" s="279"/>
    </row>
    <row r="328" spans="1:6" x14ac:dyDescent="0.3">
      <c r="A328" s="11"/>
      <c r="B328" s="832"/>
      <c r="C328" s="833"/>
      <c r="D328" s="141"/>
      <c r="F328" s="278"/>
    </row>
    <row r="329" spans="1:6" x14ac:dyDescent="0.3">
      <c r="A329" s="15" t="s">
        <v>1764</v>
      </c>
      <c r="B329" s="835" t="s">
        <v>1765</v>
      </c>
      <c r="C329" s="833" t="s">
        <v>21</v>
      </c>
      <c r="D329" s="833">
        <v>22</v>
      </c>
      <c r="F329" s="279"/>
    </row>
    <row r="330" spans="1:6" x14ac:dyDescent="0.3">
      <c r="A330" s="11"/>
      <c r="B330" s="832"/>
      <c r="C330" s="833"/>
      <c r="D330" s="141"/>
      <c r="F330" s="278"/>
    </row>
    <row r="331" spans="1:6" x14ac:dyDescent="0.3">
      <c r="A331" s="11"/>
      <c r="B331" s="843" t="s">
        <v>1766</v>
      </c>
      <c r="C331" s="833"/>
      <c r="D331" s="833"/>
      <c r="F331" s="279"/>
    </row>
    <row r="332" spans="1:6" x14ac:dyDescent="0.3">
      <c r="A332" s="11"/>
      <c r="B332" s="832"/>
      <c r="C332" s="833"/>
      <c r="D332" s="141"/>
      <c r="F332" s="278"/>
    </row>
    <row r="333" spans="1:6" ht="15" x14ac:dyDescent="0.3">
      <c r="A333" s="11" t="s">
        <v>1767</v>
      </c>
      <c r="B333" s="835" t="s">
        <v>1768</v>
      </c>
      <c r="C333" s="833" t="s">
        <v>15</v>
      </c>
      <c r="D333" s="833">
        <v>2</v>
      </c>
      <c r="F333" s="279"/>
    </row>
    <row r="334" spans="1:6" x14ac:dyDescent="0.3">
      <c r="A334" s="11"/>
      <c r="B334" s="832"/>
      <c r="C334" s="833"/>
      <c r="D334" s="141"/>
      <c r="F334" s="278"/>
    </row>
    <row r="335" spans="1:6" x14ac:dyDescent="0.3">
      <c r="A335" s="11"/>
      <c r="B335" s="843" t="s">
        <v>1769</v>
      </c>
      <c r="C335" s="833"/>
      <c r="D335" s="833"/>
      <c r="F335" s="279"/>
    </row>
    <row r="336" spans="1:6" x14ac:dyDescent="0.3">
      <c r="A336" s="11"/>
      <c r="B336" s="832"/>
      <c r="C336" s="833"/>
      <c r="D336" s="141"/>
      <c r="F336" s="278"/>
    </row>
    <row r="337" spans="1:6" ht="37.5" x14ac:dyDescent="0.3">
      <c r="A337" s="11" t="s">
        <v>1770</v>
      </c>
      <c r="B337" s="665" t="s">
        <v>1771</v>
      </c>
      <c r="C337" s="833" t="s">
        <v>12</v>
      </c>
      <c r="D337" s="833">
        <v>2</v>
      </c>
      <c r="F337" s="279"/>
    </row>
    <row r="338" spans="1:6" x14ac:dyDescent="0.3">
      <c r="A338" s="11"/>
      <c r="B338" s="832"/>
      <c r="C338" s="833"/>
      <c r="D338" s="141"/>
      <c r="F338" s="278"/>
    </row>
    <row r="339" spans="1:6" ht="37.5" x14ac:dyDescent="0.3">
      <c r="A339" s="11" t="s">
        <v>1772</v>
      </c>
      <c r="B339" s="665" t="s">
        <v>1773</v>
      </c>
      <c r="C339" s="833" t="s">
        <v>12</v>
      </c>
      <c r="D339" s="833">
        <v>2</v>
      </c>
      <c r="F339" s="279"/>
    </row>
    <row r="340" spans="1:6" x14ac:dyDescent="0.3">
      <c r="A340" s="11"/>
      <c r="B340" s="832"/>
      <c r="C340" s="833"/>
      <c r="D340" s="141"/>
      <c r="F340" s="278"/>
    </row>
    <row r="341" spans="1:6" ht="38" thickBot="1" x14ac:dyDescent="0.35">
      <c r="A341" s="866" t="s">
        <v>1774</v>
      </c>
      <c r="B341" s="867" t="s">
        <v>1775</v>
      </c>
      <c r="C341" s="849" t="s">
        <v>12</v>
      </c>
      <c r="D341" s="849">
        <v>2</v>
      </c>
      <c r="F341" s="279"/>
    </row>
    <row r="342" spans="1:6" ht="13.5" customHeight="1" thickBot="1" x14ac:dyDescent="0.35">
      <c r="A342" s="1725" t="s">
        <v>272</v>
      </c>
      <c r="B342" s="1726"/>
      <c r="C342" s="1726"/>
      <c r="D342" s="1726"/>
      <c r="F342" s="279"/>
    </row>
    <row r="343" spans="1:6" x14ac:dyDescent="0.3">
      <c r="A343" s="11"/>
      <c r="B343" s="832"/>
      <c r="C343" s="833"/>
      <c r="D343" s="141"/>
      <c r="F343" s="278"/>
    </row>
    <row r="344" spans="1:6" x14ac:dyDescent="0.3">
      <c r="A344" s="829">
        <v>3.5</v>
      </c>
      <c r="B344" s="859" t="s">
        <v>331</v>
      </c>
      <c r="C344" s="833"/>
      <c r="D344" s="833"/>
      <c r="F344" s="279"/>
    </row>
    <row r="345" spans="1:6" x14ac:dyDescent="0.3">
      <c r="A345" s="11"/>
      <c r="B345" s="832"/>
      <c r="C345" s="833"/>
      <c r="D345" s="141"/>
      <c r="F345" s="278"/>
    </row>
    <row r="346" spans="1:6" ht="15" x14ac:dyDescent="0.3">
      <c r="A346" s="11" t="s">
        <v>1776</v>
      </c>
      <c r="B346" s="835" t="s">
        <v>1777</v>
      </c>
      <c r="C346" s="833" t="s">
        <v>15</v>
      </c>
      <c r="D346" s="833">
        <v>198</v>
      </c>
      <c r="F346" s="279"/>
    </row>
    <row r="347" spans="1:6" x14ac:dyDescent="0.3">
      <c r="A347" s="11"/>
      <c r="B347" s="832"/>
      <c r="C347" s="833"/>
      <c r="D347" s="141"/>
      <c r="F347" s="278"/>
    </row>
    <row r="348" spans="1:6" x14ac:dyDescent="0.3">
      <c r="A348" s="829">
        <v>3.6</v>
      </c>
      <c r="B348" s="859" t="s">
        <v>334</v>
      </c>
      <c r="C348" s="833"/>
      <c r="D348" s="833"/>
      <c r="F348" s="279"/>
    </row>
    <row r="349" spans="1:6" x14ac:dyDescent="0.3">
      <c r="A349" s="11"/>
      <c r="B349" s="832"/>
      <c r="C349" s="833"/>
      <c r="D349" s="141"/>
      <c r="F349" s="278"/>
    </row>
    <row r="350" spans="1:6" ht="50" x14ac:dyDescent="0.3">
      <c r="A350" s="11"/>
      <c r="B350" s="835" t="s">
        <v>1778</v>
      </c>
      <c r="C350" s="833"/>
      <c r="D350" s="833"/>
      <c r="F350" s="279"/>
    </row>
    <row r="351" spans="1:6" x14ac:dyDescent="0.3">
      <c r="A351" s="11"/>
      <c r="B351" s="832"/>
      <c r="C351" s="833"/>
      <c r="D351" s="141"/>
      <c r="F351" s="278"/>
    </row>
    <row r="352" spans="1:6" ht="25" x14ac:dyDescent="0.3">
      <c r="A352" s="18" t="s">
        <v>1779</v>
      </c>
      <c r="B352" s="835" t="s">
        <v>1780</v>
      </c>
      <c r="C352" s="8" t="s">
        <v>21</v>
      </c>
      <c r="D352" s="833">
        <v>73</v>
      </c>
      <c r="F352" s="279"/>
    </row>
    <row r="353" spans="1:6" x14ac:dyDescent="0.3">
      <c r="A353" s="11"/>
      <c r="B353" s="832"/>
      <c r="C353" s="833"/>
      <c r="D353" s="141"/>
      <c r="F353" s="278"/>
    </row>
    <row r="354" spans="1:6" x14ac:dyDescent="0.3">
      <c r="A354" s="829">
        <v>3.7</v>
      </c>
      <c r="B354" s="859" t="s">
        <v>349</v>
      </c>
      <c r="C354" s="8"/>
      <c r="D354" s="833"/>
      <c r="F354" s="279"/>
    </row>
    <row r="355" spans="1:6" x14ac:dyDescent="0.3">
      <c r="A355" s="11"/>
      <c r="B355" s="832"/>
      <c r="C355" s="833"/>
      <c r="D355" s="141"/>
      <c r="F355" s="278"/>
    </row>
    <row r="356" spans="1:6" x14ac:dyDescent="0.3">
      <c r="A356" s="18" t="s">
        <v>1781</v>
      </c>
      <c r="B356" s="12" t="s">
        <v>1782</v>
      </c>
      <c r="C356" s="8" t="s">
        <v>9</v>
      </c>
      <c r="D356" s="833" t="s">
        <v>10</v>
      </c>
      <c r="F356" s="279"/>
    </row>
    <row r="357" spans="1:6" x14ac:dyDescent="0.3">
      <c r="A357" s="11"/>
      <c r="B357" s="832"/>
      <c r="C357" s="833"/>
      <c r="D357" s="141"/>
      <c r="F357" s="278"/>
    </row>
    <row r="358" spans="1:6" x14ac:dyDescent="0.3">
      <c r="A358" s="868">
        <v>3.8</v>
      </c>
      <c r="B358" s="830" t="s">
        <v>351</v>
      </c>
      <c r="C358" s="8"/>
      <c r="D358" s="833"/>
      <c r="F358" s="279"/>
    </row>
    <row r="359" spans="1:6" ht="39" x14ac:dyDescent="0.3">
      <c r="A359" s="18"/>
      <c r="B359" s="4" t="s">
        <v>2308</v>
      </c>
      <c r="C359" s="8"/>
      <c r="D359" s="833"/>
      <c r="F359" s="279"/>
    </row>
    <row r="360" spans="1:6" x14ac:dyDescent="0.3">
      <c r="A360" s="11"/>
      <c r="B360" s="832"/>
      <c r="C360" s="833"/>
      <c r="D360" s="141"/>
      <c r="F360" s="278"/>
    </row>
    <row r="361" spans="1:6" ht="37.5" x14ac:dyDescent="0.3">
      <c r="A361" s="18" t="s">
        <v>1783</v>
      </c>
      <c r="B361" s="12" t="s">
        <v>1784</v>
      </c>
      <c r="C361" s="8" t="s">
        <v>12</v>
      </c>
      <c r="D361" s="833">
        <v>2</v>
      </c>
      <c r="F361" s="279"/>
    </row>
    <row r="362" spans="1:6" x14ac:dyDescent="0.3">
      <c r="A362" s="11"/>
      <c r="B362" s="832"/>
      <c r="C362" s="833"/>
      <c r="D362" s="141"/>
      <c r="F362" s="278"/>
    </row>
    <row r="363" spans="1:6" ht="37.5" x14ac:dyDescent="0.3">
      <c r="A363" s="18" t="s">
        <v>1785</v>
      </c>
      <c r="B363" s="12" t="s">
        <v>1786</v>
      </c>
      <c r="C363" s="8" t="s">
        <v>12</v>
      </c>
      <c r="D363" s="833">
        <v>2</v>
      </c>
      <c r="F363" s="279"/>
    </row>
    <row r="364" spans="1:6" x14ac:dyDescent="0.3">
      <c r="A364" s="11"/>
      <c r="B364" s="832"/>
      <c r="C364" s="833"/>
      <c r="D364" s="141"/>
      <c r="F364" s="278"/>
    </row>
    <row r="365" spans="1:6" x14ac:dyDescent="0.3">
      <c r="A365" s="18"/>
      <c r="B365" s="859" t="s">
        <v>1670</v>
      </c>
      <c r="C365" s="8"/>
      <c r="D365" s="833"/>
      <c r="F365" s="279"/>
    </row>
    <row r="366" spans="1:6" x14ac:dyDescent="0.3">
      <c r="A366" s="11"/>
      <c r="B366" s="832"/>
      <c r="C366" s="833"/>
      <c r="D366" s="141"/>
      <c r="F366" s="278"/>
    </row>
    <row r="367" spans="1:6" ht="25" x14ac:dyDescent="0.3">
      <c r="A367" s="11" t="s">
        <v>1787</v>
      </c>
      <c r="B367" s="835" t="s">
        <v>1788</v>
      </c>
      <c r="C367" s="833" t="s">
        <v>12</v>
      </c>
      <c r="D367" s="833">
        <v>2</v>
      </c>
      <c r="F367" s="279"/>
    </row>
    <row r="368" spans="1:6" x14ac:dyDescent="0.3">
      <c r="A368" s="11"/>
      <c r="B368" s="832"/>
      <c r="C368" s="833"/>
      <c r="D368" s="141"/>
      <c r="F368" s="278"/>
    </row>
    <row r="369" spans="1:6" x14ac:dyDescent="0.3">
      <c r="A369" s="11" t="s">
        <v>1789</v>
      </c>
      <c r="B369" s="835" t="s">
        <v>1790</v>
      </c>
      <c r="C369" s="833" t="s">
        <v>12</v>
      </c>
      <c r="D369" s="833">
        <v>5</v>
      </c>
      <c r="F369" s="279"/>
    </row>
    <row r="370" spans="1:6" x14ac:dyDescent="0.3">
      <c r="A370" s="11"/>
      <c r="B370" s="832"/>
      <c r="C370" s="833"/>
      <c r="D370" s="141"/>
      <c r="F370" s="278"/>
    </row>
    <row r="371" spans="1:6" ht="25" x14ac:dyDescent="0.3">
      <c r="A371" s="11" t="s">
        <v>1791</v>
      </c>
      <c r="B371" s="835" t="s">
        <v>1792</v>
      </c>
      <c r="C371" s="833" t="s">
        <v>12</v>
      </c>
      <c r="D371" s="833">
        <v>1</v>
      </c>
      <c r="F371" s="279"/>
    </row>
    <row r="372" spans="1:6" x14ac:dyDescent="0.3">
      <c r="A372" s="11"/>
      <c r="B372" s="832"/>
      <c r="C372" s="833"/>
      <c r="D372" s="141"/>
      <c r="F372" s="278"/>
    </row>
    <row r="373" spans="1:6" x14ac:dyDescent="0.3">
      <c r="A373" s="11" t="s">
        <v>1793</v>
      </c>
      <c r="B373" s="835" t="s">
        <v>1794</v>
      </c>
      <c r="C373" s="833" t="s">
        <v>12</v>
      </c>
      <c r="D373" s="833">
        <v>4</v>
      </c>
      <c r="F373" s="279"/>
    </row>
    <row r="374" spans="1:6" x14ac:dyDescent="0.3">
      <c r="A374" s="11"/>
      <c r="B374" s="832"/>
      <c r="C374" s="833"/>
      <c r="D374" s="141"/>
      <c r="F374" s="278"/>
    </row>
    <row r="375" spans="1:6" ht="25" x14ac:dyDescent="0.3">
      <c r="A375" s="11" t="s">
        <v>1795</v>
      </c>
      <c r="B375" s="835" t="s">
        <v>1796</v>
      </c>
      <c r="C375" s="833" t="s">
        <v>12</v>
      </c>
      <c r="D375" s="833">
        <v>1</v>
      </c>
      <c r="F375" s="279"/>
    </row>
    <row r="376" spans="1:6" x14ac:dyDescent="0.3">
      <c r="A376" s="11"/>
      <c r="B376" s="832"/>
      <c r="C376" s="833"/>
      <c r="D376" s="141"/>
      <c r="F376" s="278"/>
    </row>
    <row r="377" spans="1:6" ht="25" x14ac:dyDescent="0.3">
      <c r="A377" s="11" t="s">
        <v>1797</v>
      </c>
      <c r="B377" s="835" t="s">
        <v>1798</v>
      </c>
      <c r="C377" s="833" t="s">
        <v>12</v>
      </c>
      <c r="D377" s="833">
        <v>2</v>
      </c>
      <c r="F377" s="279"/>
    </row>
    <row r="378" spans="1:6" x14ac:dyDescent="0.3">
      <c r="A378" s="11"/>
      <c r="B378" s="832"/>
      <c r="C378" s="833"/>
      <c r="D378" s="141"/>
      <c r="F378" s="278"/>
    </row>
    <row r="379" spans="1:6" ht="25" x14ac:dyDescent="0.3">
      <c r="A379" s="18" t="s">
        <v>1799</v>
      </c>
      <c r="B379" s="835" t="s">
        <v>1800</v>
      </c>
      <c r="C379" s="8" t="s">
        <v>12</v>
      </c>
      <c r="D379" s="833">
        <v>1</v>
      </c>
      <c r="F379" s="279"/>
    </row>
    <row r="380" spans="1:6" x14ac:dyDescent="0.3">
      <c r="A380" s="11"/>
      <c r="B380" s="832"/>
      <c r="C380" s="833"/>
      <c r="D380" s="141"/>
      <c r="F380" s="278"/>
    </row>
    <row r="381" spans="1:6" ht="25" x14ac:dyDescent="0.3">
      <c r="A381" s="18" t="s">
        <v>1801</v>
      </c>
      <c r="B381" s="835" t="s">
        <v>1802</v>
      </c>
      <c r="C381" s="8" t="s">
        <v>12</v>
      </c>
      <c r="D381" s="833">
        <v>1</v>
      </c>
      <c r="F381" s="279"/>
    </row>
    <row r="382" spans="1:6" x14ac:dyDescent="0.3">
      <c r="A382" s="11"/>
      <c r="B382" s="832"/>
      <c r="C382" s="833"/>
      <c r="D382" s="141"/>
      <c r="F382" s="278"/>
    </row>
    <row r="383" spans="1:6" ht="14.5" x14ac:dyDescent="0.3">
      <c r="A383" s="18" t="s">
        <v>1803</v>
      </c>
      <c r="B383" s="835" t="s">
        <v>1804</v>
      </c>
      <c r="C383" s="8" t="s">
        <v>12</v>
      </c>
      <c r="D383" s="833">
        <v>1</v>
      </c>
      <c r="F383" s="279"/>
    </row>
    <row r="384" spans="1:6" x14ac:dyDescent="0.3">
      <c r="A384" s="11"/>
      <c r="B384" s="832"/>
      <c r="C384" s="833"/>
      <c r="D384" s="141"/>
      <c r="F384" s="278"/>
    </row>
    <row r="385" spans="1:6" ht="13.5" customHeight="1" thickBot="1" x14ac:dyDescent="0.35">
      <c r="A385" s="1722" t="s">
        <v>272</v>
      </c>
      <c r="B385" s="1723"/>
      <c r="C385" s="1723"/>
      <c r="D385" s="1723"/>
      <c r="F385" s="279"/>
    </row>
    <row r="386" spans="1:6" x14ac:dyDescent="0.3">
      <c r="A386" s="11"/>
      <c r="B386" s="832"/>
      <c r="C386" s="833"/>
      <c r="D386" s="141"/>
      <c r="F386" s="278"/>
    </row>
    <row r="387" spans="1:6" x14ac:dyDescent="0.3">
      <c r="A387" s="869" t="s">
        <v>1805</v>
      </c>
      <c r="B387" s="870" t="s">
        <v>394</v>
      </c>
      <c r="C387" s="871"/>
      <c r="D387" s="872"/>
      <c r="F387" s="279"/>
    </row>
    <row r="388" spans="1:6" x14ac:dyDescent="0.3">
      <c r="A388" s="11"/>
      <c r="B388" s="832"/>
      <c r="C388" s="833"/>
      <c r="D388" s="141"/>
      <c r="F388" s="278"/>
    </row>
    <row r="389" spans="1:6" ht="25" x14ac:dyDescent="0.3">
      <c r="A389" s="72" t="s">
        <v>1806</v>
      </c>
      <c r="B389" s="1259" t="s">
        <v>2033</v>
      </c>
      <c r="C389" s="95" t="s">
        <v>12</v>
      </c>
      <c r="D389" s="96">
        <v>1</v>
      </c>
      <c r="F389" s="279"/>
    </row>
    <row r="390" spans="1:6" x14ac:dyDescent="0.3">
      <c r="A390" s="11"/>
      <c r="B390" s="832"/>
      <c r="C390" s="833"/>
      <c r="D390" s="141"/>
      <c r="F390" s="278"/>
    </row>
    <row r="391" spans="1:6" ht="37.5" x14ac:dyDescent="0.3">
      <c r="A391" s="873" t="s">
        <v>1807</v>
      </c>
      <c r="B391" s="874" t="s">
        <v>1808</v>
      </c>
      <c r="C391" s="833" t="s">
        <v>15</v>
      </c>
      <c r="D391" s="872">
        <v>1000</v>
      </c>
      <c r="F391" s="279"/>
    </row>
    <row r="392" spans="1:6" x14ac:dyDescent="0.3">
      <c r="A392" s="11"/>
      <c r="B392" s="832"/>
      <c r="C392" s="833"/>
      <c r="D392" s="141"/>
      <c r="F392" s="278"/>
    </row>
    <row r="393" spans="1:6" x14ac:dyDescent="0.3">
      <c r="A393" s="18" t="s">
        <v>800</v>
      </c>
      <c r="B393" s="870" t="s">
        <v>1809</v>
      </c>
      <c r="C393" s="8"/>
      <c r="D393" s="833"/>
      <c r="F393" s="279"/>
    </row>
    <row r="394" spans="1:6" x14ac:dyDescent="0.3">
      <c r="A394" s="11"/>
      <c r="B394" s="832"/>
      <c r="C394" s="833"/>
      <c r="D394" s="141"/>
      <c r="F394" s="278"/>
    </row>
    <row r="395" spans="1:6" x14ac:dyDescent="0.3">
      <c r="A395" s="875" t="s">
        <v>802</v>
      </c>
      <c r="B395" s="4" t="s">
        <v>449</v>
      </c>
      <c r="C395" s="8"/>
      <c r="D395" s="833"/>
      <c r="F395" s="279"/>
    </row>
    <row r="396" spans="1:6" x14ac:dyDescent="0.3">
      <c r="A396" s="11"/>
      <c r="B396" s="832"/>
      <c r="C396" s="833"/>
      <c r="D396" s="141"/>
      <c r="F396" s="278"/>
    </row>
    <row r="397" spans="1:6" x14ac:dyDescent="0.3">
      <c r="A397" s="11"/>
      <c r="B397" s="832" t="s">
        <v>268</v>
      </c>
      <c r="C397" s="833"/>
      <c r="D397" s="833"/>
      <c r="F397" s="279"/>
    </row>
    <row r="398" spans="1:6" x14ac:dyDescent="0.3">
      <c r="A398" s="11"/>
      <c r="B398" s="832"/>
      <c r="C398" s="833"/>
      <c r="D398" s="141"/>
      <c r="F398" s="278"/>
    </row>
    <row r="399" spans="1:6" ht="25.5" x14ac:dyDescent="0.3">
      <c r="A399" s="11" t="s">
        <v>715</v>
      </c>
      <c r="B399" s="832" t="s">
        <v>1810</v>
      </c>
      <c r="C399" s="833" t="s">
        <v>15</v>
      </c>
      <c r="D399" s="833">
        <v>12</v>
      </c>
      <c r="F399" s="279"/>
    </row>
    <row r="400" spans="1:6" x14ac:dyDescent="0.3">
      <c r="A400" s="11"/>
      <c r="B400" s="832"/>
      <c r="C400" s="833"/>
      <c r="D400" s="141"/>
      <c r="F400" s="278"/>
    </row>
    <row r="401" spans="1:6" x14ac:dyDescent="0.3">
      <c r="A401" s="11"/>
      <c r="B401" s="843" t="s">
        <v>274</v>
      </c>
      <c r="C401" s="833"/>
      <c r="D401" s="833"/>
      <c r="F401" s="279"/>
    </row>
    <row r="402" spans="1:6" x14ac:dyDescent="0.3">
      <c r="A402" s="11"/>
      <c r="B402" s="832"/>
      <c r="C402" s="833"/>
      <c r="D402" s="141"/>
      <c r="F402" s="278"/>
    </row>
    <row r="403" spans="1:6" ht="15" x14ac:dyDescent="0.3">
      <c r="A403" s="11" t="s">
        <v>716</v>
      </c>
      <c r="B403" s="832" t="s">
        <v>19</v>
      </c>
      <c r="C403" s="833" t="s">
        <v>14</v>
      </c>
      <c r="D403" s="833">
        <v>5</v>
      </c>
      <c r="F403" s="279"/>
    </row>
    <row r="404" spans="1:6" x14ac:dyDescent="0.3">
      <c r="A404" s="11"/>
      <c r="B404" s="832"/>
      <c r="C404" s="833"/>
      <c r="D404" s="141"/>
      <c r="F404" s="278"/>
    </row>
    <row r="405" spans="1:6" ht="15" x14ac:dyDescent="0.3">
      <c r="A405" s="11" t="s">
        <v>717</v>
      </c>
      <c r="B405" s="832" t="s">
        <v>1811</v>
      </c>
      <c r="C405" s="833" t="s">
        <v>14</v>
      </c>
      <c r="D405" s="833">
        <v>4</v>
      </c>
      <c r="F405" s="279"/>
    </row>
    <row r="406" spans="1:6" x14ac:dyDescent="0.3">
      <c r="A406" s="11"/>
      <c r="B406" s="832"/>
      <c r="C406" s="833"/>
      <c r="D406" s="141"/>
      <c r="F406" s="278"/>
    </row>
    <row r="407" spans="1:6" x14ac:dyDescent="0.3">
      <c r="A407" s="829">
        <v>4.2</v>
      </c>
      <c r="B407" s="830" t="s">
        <v>292</v>
      </c>
      <c r="C407" s="833"/>
      <c r="D407" s="833"/>
      <c r="F407" s="279"/>
    </row>
    <row r="408" spans="1:6" x14ac:dyDescent="0.3">
      <c r="A408" s="11"/>
      <c r="B408" s="832"/>
      <c r="C408" s="833"/>
      <c r="D408" s="141"/>
      <c r="F408" s="278"/>
    </row>
    <row r="409" spans="1:6" ht="37.5" x14ac:dyDescent="0.3">
      <c r="A409" s="11"/>
      <c r="B409" s="835" t="s">
        <v>1612</v>
      </c>
      <c r="C409" s="833"/>
      <c r="D409" s="833"/>
      <c r="F409" s="279"/>
    </row>
    <row r="410" spans="1:6" x14ac:dyDescent="0.3">
      <c r="A410" s="11"/>
      <c r="B410" s="832"/>
      <c r="C410" s="833"/>
      <c r="D410" s="141"/>
      <c r="F410" s="278"/>
    </row>
    <row r="411" spans="1:6" x14ac:dyDescent="0.3">
      <c r="A411" s="14" t="s">
        <v>724</v>
      </c>
      <c r="B411" s="832" t="s">
        <v>114</v>
      </c>
      <c r="C411" s="833" t="s">
        <v>797</v>
      </c>
      <c r="D411" s="833">
        <v>1080</v>
      </c>
      <c r="F411" s="279"/>
    </row>
    <row r="412" spans="1:6" x14ac:dyDescent="0.3">
      <c r="A412" s="11"/>
      <c r="B412" s="832"/>
      <c r="C412" s="833"/>
      <c r="D412" s="141"/>
      <c r="F412" s="278"/>
    </row>
    <row r="413" spans="1:6" x14ac:dyDescent="0.3">
      <c r="A413" s="829">
        <v>4.3</v>
      </c>
      <c r="B413" s="830" t="s">
        <v>295</v>
      </c>
      <c r="C413" s="833"/>
      <c r="D413" s="833"/>
      <c r="F413" s="279"/>
    </row>
    <row r="414" spans="1:6" x14ac:dyDescent="0.3">
      <c r="A414" s="11"/>
      <c r="B414" s="832"/>
      <c r="C414" s="833"/>
      <c r="D414" s="141"/>
      <c r="F414" s="278"/>
    </row>
    <row r="415" spans="1:6" ht="25.5" x14ac:dyDescent="0.3">
      <c r="A415" s="11"/>
      <c r="B415" s="832" t="s">
        <v>296</v>
      </c>
      <c r="C415" s="833"/>
      <c r="D415" s="833"/>
      <c r="F415" s="279"/>
    </row>
    <row r="416" spans="1:6" x14ac:dyDescent="0.3">
      <c r="A416" s="11"/>
      <c r="B416" s="832"/>
      <c r="C416" s="833"/>
      <c r="D416" s="141"/>
      <c r="F416" s="278"/>
    </row>
    <row r="417" spans="1:6" x14ac:dyDescent="0.3">
      <c r="A417" s="11"/>
      <c r="B417" s="843" t="s">
        <v>980</v>
      </c>
      <c r="C417" s="833"/>
      <c r="D417" s="833"/>
      <c r="F417" s="279"/>
    </row>
    <row r="418" spans="1:6" x14ac:dyDescent="0.3">
      <c r="A418" s="11"/>
      <c r="B418" s="832"/>
      <c r="C418" s="833"/>
      <c r="D418" s="141"/>
      <c r="F418" s="278"/>
    </row>
    <row r="419" spans="1:6" x14ac:dyDescent="0.3">
      <c r="A419" s="11" t="s">
        <v>731</v>
      </c>
      <c r="B419" s="832" t="s">
        <v>1812</v>
      </c>
      <c r="C419" s="833" t="s">
        <v>21</v>
      </c>
      <c r="D419" s="833">
        <v>16</v>
      </c>
      <c r="F419" s="279"/>
    </row>
    <row r="420" spans="1:6" x14ac:dyDescent="0.3">
      <c r="A420" s="11"/>
      <c r="B420" s="832"/>
      <c r="C420" s="833"/>
      <c r="D420" s="141"/>
      <c r="F420" s="278"/>
    </row>
    <row r="421" spans="1:6" x14ac:dyDescent="0.3">
      <c r="A421" s="11" t="s">
        <v>1025</v>
      </c>
      <c r="B421" s="832" t="s">
        <v>1813</v>
      </c>
      <c r="C421" s="833" t="s">
        <v>21</v>
      </c>
      <c r="D421" s="833">
        <v>14</v>
      </c>
      <c r="F421" s="279"/>
    </row>
    <row r="422" spans="1:6" x14ac:dyDescent="0.3">
      <c r="A422" s="11"/>
      <c r="B422" s="832"/>
      <c r="C422" s="833"/>
      <c r="D422" s="141"/>
      <c r="F422" s="278"/>
    </row>
    <row r="423" spans="1:6" ht="15" x14ac:dyDescent="0.3">
      <c r="A423" s="11" t="s">
        <v>1814</v>
      </c>
      <c r="B423" s="832" t="s">
        <v>1815</v>
      </c>
      <c r="C423" s="833" t="s">
        <v>15</v>
      </c>
      <c r="D423" s="833">
        <v>23</v>
      </c>
      <c r="F423" s="279"/>
    </row>
    <row r="424" spans="1:6" x14ac:dyDescent="0.3">
      <c r="A424" s="11"/>
      <c r="B424" s="832"/>
      <c r="C424" s="833"/>
      <c r="D424" s="141"/>
      <c r="F424" s="278"/>
    </row>
    <row r="425" spans="1:6" x14ac:dyDescent="0.3">
      <c r="A425" s="11"/>
      <c r="B425" s="843" t="s">
        <v>983</v>
      </c>
      <c r="C425" s="833"/>
      <c r="D425" s="833"/>
      <c r="F425" s="279"/>
    </row>
    <row r="426" spans="1:6" x14ac:dyDescent="0.3">
      <c r="A426" s="11"/>
      <c r="B426" s="832"/>
      <c r="C426" s="833"/>
      <c r="D426" s="141"/>
      <c r="F426" s="278"/>
    </row>
    <row r="427" spans="1:6" x14ac:dyDescent="0.3">
      <c r="A427" s="11" t="s">
        <v>1816</v>
      </c>
      <c r="B427" s="832" t="s">
        <v>1813</v>
      </c>
      <c r="C427" s="833" t="s">
        <v>21</v>
      </c>
      <c r="D427" s="833">
        <v>13</v>
      </c>
      <c r="F427" s="279"/>
    </row>
    <row r="428" spans="1:6" x14ac:dyDescent="0.3">
      <c r="A428" s="11"/>
      <c r="B428" s="832"/>
      <c r="C428" s="833"/>
      <c r="D428" s="141"/>
      <c r="F428" s="278"/>
    </row>
    <row r="429" spans="1:6" ht="15" x14ac:dyDescent="0.3">
      <c r="A429" s="11" t="s">
        <v>1817</v>
      </c>
      <c r="B429" s="832" t="s">
        <v>1815</v>
      </c>
      <c r="C429" s="833" t="s">
        <v>15</v>
      </c>
      <c r="D429" s="833">
        <v>23</v>
      </c>
      <c r="F429" s="279"/>
    </row>
    <row r="430" spans="1:6" x14ac:dyDescent="0.3">
      <c r="A430" s="11"/>
      <c r="B430" s="832"/>
      <c r="C430" s="833"/>
      <c r="D430" s="141"/>
      <c r="F430" s="278"/>
    </row>
    <row r="431" spans="1:6" x14ac:dyDescent="0.3">
      <c r="A431" s="829">
        <v>4.4000000000000004</v>
      </c>
      <c r="B431" s="859" t="s">
        <v>331</v>
      </c>
      <c r="C431" s="833"/>
      <c r="D431" s="833"/>
      <c r="F431" s="279"/>
    </row>
    <row r="432" spans="1:6" x14ac:dyDescent="0.3">
      <c r="A432" s="11"/>
      <c r="B432" s="832"/>
      <c r="C432" s="833"/>
      <c r="D432" s="141"/>
      <c r="F432" s="278"/>
    </row>
    <row r="433" spans="1:6" ht="25" x14ac:dyDescent="0.3">
      <c r="A433" s="11" t="s">
        <v>733</v>
      </c>
      <c r="B433" s="835" t="s">
        <v>1818</v>
      </c>
      <c r="C433" s="833" t="s">
        <v>15</v>
      </c>
      <c r="D433" s="833">
        <v>8</v>
      </c>
      <c r="F433" s="279"/>
    </row>
    <row r="434" spans="1:6" ht="13.5" customHeight="1" thickBot="1" x14ac:dyDescent="0.35">
      <c r="A434" s="1722" t="s">
        <v>272</v>
      </c>
      <c r="B434" s="1723"/>
      <c r="C434" s="1723"/>
      <c r="D434" s="1723"/>
      <c r="F434" s="279"/>
    </row>
    <row r="435" spans="1:6" x14ac:dyDescent="0.3">
      <c r="A435" s="855">
        <v>4.5</v>
      </c>
      <c r="B435" s="856" t="s">
        <v>1711</v>
      </c>
      <c r="C435" s="822"/>
      <c r="D435" s="822"/>
      <c r="F435" s="279"/>
    </row>
    <row r="436" spans="1:6" x14ac:dyDescent="0.3">
      <c r="A436" s="11"/>
      <c r="B436" s="832"/>
      <c r="C436" s="833"/>
      <c r="D436" s="141"/>
      <c r="F436" s="278"/>
    </row>
    <row r="437" spans="1:6" ht="25" x14ac:dyDescent="0.3">
      <c r="A437" s="11"/>
      <c r="B437" s="835" t="s">
        <v>1712</v>
      </c>
      <c r="C437" s="833"/>
      <c r="D437" s="833"/>
      <c r="F437" s="279"/>
    </row>
    <row r="438" spans="1:6" x14ac:dyDescent="0.3">
      <c r="A438" s="11"/>
      <c r="B438" s="832"/>
      <c r="C438" s="833"/>
      <c r="D438" s="141"/>
      <c r="F438" s="278"/>
    </row>
    <row r="439" spans="1:6" ht="25" x14ac:dyDescent="0.3">
      <c r="A439" s="72" t="s">
        <v>1819</v>
      </c>
      <c r="B439" s="1259" t="s">
        <v>2034</v>
      </c>
      <c r="C439" s="95" t="s">
        <v>12</v>
      </c>
      <c r="D439" s="96">
        <v>1</v>
      </c>
      <c r="F439" s="279"/>
    </row>
    <row r="440" spans="1:6" x14ac:dyDescent="0.3">
      <c r="A440" s="11"/>
      <c r="B440" s="832"/>
      <c r="C440" s="833"/>
      <c r="D440" s="141"/>
      <c r="F440" s="278"/>
    </row>
    <row r="441" spans="1:6" ht="37.5" x14ac:dyDescent="0.3">
      <c r="A441" s="11" t="s">
        <v>1820</v>
      </c>
      <c r="B441" s="1258" t="s">
        <v>2035</v>
      </c>
      <c r="C441" s="833" t="s">
        <v>12</v>
      </c>
      <c r="D441" s="833">
        <v>1</v>
      </c>
      <c r="F441" s="279"/>
    </row>
    <row r="442" spans="1:6" x14ac:dyDescent="0.3">
      <c r="A442" s="11"/>
      <c r="B442" s="832"/>
      <c r="C442" s="833"/>
      <c r="D442" s="141"/>
      <c r="F442" s="278"/>
    </row>
    <row r="443" spans="1:6" ht="50" x14ac:dyDescent="0.3">
      <c r="A443" s="11" t="s">
        <v>1821</v>
      </c>
      <c r="B443" s="1259" t="s">
        <v>2028</v>
      </c>
      <c r="C443" s="833" t="s">
        <v>21</v>
      </c>
      <c r="D443" s="833">
        <v>13</v>
      </c>
      <c r="F443" s="279"/>
    </row>
    <row r="444" spans="1:6" x14ac:dyDescent="0.3">
      <c r="A444" s="11"/>
      <c r="B444" s="832"/>
      <c r="C444" s="833"/>
      <c r="D444" s="141"/>
      <c r="F444" s="278"/>
    </row>
    <row r="445" spans="1:6" x14ac:dyDescent="0.3">
      <c r="A445" s="829">
        <v>4.5999999999999996</v>
      </c>
      <c r="B445" s="859" t="s">
        <v>1822</v>
      </c>
      <c r="C445" s="833"/>
      <c r="D445" s="833"/>
      <c r="F445" s="279"/>
    </row>
    <row r="446" spans="1:6" x14ac:dyDescent="0.3">
      <c r="A446" s="11"/>
      <c r="B446" s="832"/>
      <c r="C446" s="833"/>
      <c r="D446" s="141"/>
      <c r="F446" s="278"/>
    </row>
    <row r="447" spans="1:6" ht="25" x14ac:dyDescent="0.3">
      <c r="A447" s="11"/>
      <c r="B447" s="835" t="s">
        <v>1724</v>
      </c>
      <c r="C447" s="833"/>
      <c r="D447" s="833"/>
      <c r="F447" s="279"/>
    </row>
    <row r="448" spans="1:6" x14ac:dyDescent="0.3">
      <c r="A448" s="11"/>
      <c r="B448" s="832"/>
      <c r="C448" s="833"/>
      <c r="D448" s="141"/>
      <c r="F448" s="278"/>
    </row>
    <row r="449" spans="1:6" ht="37.5" x14ac:dyDescent="0.3">
      <c r="A449" s="11" t="s">
        <v>1823</v>
      </c>
      <c r="B449" s="1258" t="s">
        <v>2036</v>
      </c>
      <c r="C449" s="833" t="s">
        <v>12</v>
      </c>
      <c r="D449" s="833">
        <v>14</v>
      </c>
      <c r="F449" s="279"/>
    </row>
    <row r="450" spans="1:6" x14ac:dyDescent="0.3">
      <c r="A450" s="11"/>
      <c r="B450" s="832"/>
      <c r="C450" s="833"/>
      <c r="D450" s="141"/>
      <c r="F450" s="278"/>
    </row>
    <row r="451" spans="1:6" x14ac:dyDescent="0.3">
      <c r="A451" s="829">
        <v>5</v>
      </c>
      <c r="B451" s="876" t="s">
        <v>704</v>
      </c>
      <c r="C451" s="813"/>
      <c r="D451" s="877"/>
      <c r="F451" s="279"/>
    </row>
    <row r="452" spans="1:6" x14ac:dyDescent="0.3">
      <c r="A452" s="11"/>
      <c r="B452" s="832"/>
      <c r="C452" s="833"/>
      <c r="D452" s="141"/>
      <c r="F452" s="278"/>
    </row>
    <row r="453" spans="1:6" ht="50" x14ac:dyDescent="0.3">
      <c r="A453" s="477">
        <v>5.0999999999999996</v>
      </c>
      <c r="B453" s="1260" t="s">
        <v>2037</v>
      </c>
      <c r="C453" s="478" t="s">
        <v>12</v>
      </c>
      <c r="D453" s="479">
        <v>1</v>
      </c>
      <c r="F453" s="279"/>
    </row>
    <row r="454" spans="1:6" x14ac:dyDescent="0.3">
      <c r="A454" s="11"/>
      <c r="B454" s="832"/>
      <c r="C454" s="833"/>
      <c r="D454" s="141"/>
      <c r="F454" s="278"/>
    </row>
    <row r="455" spans="1:6" ht="50" x14ac:dyDescent="0.3">
      <c r="A455" s="477">
        <v>5.2</v>
      </c>
      <c r="B455" s="1260" t="s">
        <v>2038</v>
      </c>
      <c r="C455" s="478" t="s">
        <v>12</v>
      </c>
      <c r="D455" s="479">
        <v>1</v>
      </c>
      <c r="F455" s="279"/>
    </row>
    <row r="456" spans="1:6" x14ac:dyDescent="0.3">
      <c r="A456" s="11"/>
      <c r="B456" s="832"/>
      <c r="C456" s="833"/>
      <c r="D456" s="141"/>
      <c r="F456" s="278"/>
    </row>
    <row r="457" spans="1:6" x14ac:dyDescent="0.3">
      <c r="A457" s="11"/>
      <c r="B457" s="832"/>
      <c r="C457" s="833"/>
      <c r="D457" s="141"/>
      <c r="F457" s="278"/>
    </row>
    <row r="458" spans="1:6" ht="13.5" customHeight="1" thickBot="1" x14ac:dyDescent="0.35">
      <c r="A458" s="1722" t="s">
        <v>272</v>
      </c>
      <c r="B458" s="1723"/>
      <c r="C458" s="1723"/>
      <c r="D458" s="1723"/>
      <c r="F458" s="279"/>
    </row>
  </sheetData>
  <mergeCells count="4">
    <mergeCell ref="A1:F1"/>
    <mergeCell ref="A3:F3"/>
    <mergeCell ref="A5:F5"/>
    <mergeCell ref="A54:E54"/>
  </mergeCells>
  <printOptions horizontalCentered="1"/>
  <pageMargins left="0.7" right="0.5" top="0.7" bottom="0.5" header="0.5" footer="0.5"/>
  <pageSetup paperSize="9" scale="78" fitToHeight="7" orientation="portrait" r:id="rId1"/>
  <headerFooter alignWithMargins="0">
    <oddFooter>&amp;CPage &amp;P of &amp;N&amp;RBill No. 5</oddFooter>
  </headerFooter>
  <rowBreaks count="9" manualBreakCount="9">
    <brk id="54" max="16383" man="1"/>
    <brk id="98" max="16383" man="1"/>
    <brk id="146" max="16383" man="1"/>
    <brk id="198" max="16383" man="1"/>
    <brk id="241" max="16383" man="1"/>
    <brk id="288" max="16383" man="1"/>
    <brk id="342" max="16383" man="1"/>
    <brk id="385" max="16383" man="1"/>
    <brk id="4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44"/>
  <sheetViews>
    <sheetView view="pageBreakPreview" topLeftCell="A9" zoomScaleSheetLayoutView="100" workbookViewId="0">
      <selection activeCell="C9" sqref="C9:C32"/>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4" t="str">
        <f>'Flocculation basin'!A1:F1</f>
        <v>TETU-AGUTHI WATER SUPPLY PROJECT</v>
      </c>
      <c r="B1" s="1795"/>
      <c r="C1" s="1796"/>
    </row>
    <row r="2" spans="1:3" ht="13" x14ac:dyDescent="0.25">
      <c r="A2" s="588"/>
      <c r="B2" s="592"/>
      <c r="C2" s="593"/>
    </row>
    <row r="3" spans="1:3" ht="13" x14ac:dyDescent="0.25">
      <c r="A3" s="1797" t="str">
        <f>'Flocculation basin'!A3</f>
        <v>BILL No. 3.1</v>
      </c>
      <c r="B3" s="1798"/>
      <c r="C3" s="1799"/>
    </row>
    <row r="4" spans="1:3" x14ac:dyDescent="0.25">
      <c r="A4" s="588"/>
      <c r="B4" s="590"/>
      <c r="C4" s="591"/>
    </row>
    <row r="5" spans="1:3" ht="13" x14ac:dyDescent="0.25">
      <c r="A5" s="1800" t="s">
        <v>2023</v>
      </c>
      <c r="B5" s="1801"/>
      <c r="C5" s="1802"/>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C9" s="754"/>
    </row>
    <row r="10" spans="1:3" x14ac:dyDescent="0.25">
      <c r="A10" s="601"/>
      <c r="B10" s="755" t="s">
        <v>1907</v>
      </c>
      <c r="C10" s="603"/>
    </row>
    <row r="11" spans="1:3" x14ac:dyDescent="0.25">
      <c r="A11" s="588"/>
      <c r="B11" s="599"/>
      <c r="C11" s="600"/>
    </row>
    <row r="12" spans="1:3" x14ac:dyDescent="0.25">
      <c r="A12" s="601"/>
      <c r="B12" s="755" t="s">
        <v>1908</v>
      </c>
      <c r="C12" s="603"/>
    </row>
    <row r="13" spans="1:3" x14ac:dyDescent="0.25">
      <c r="A13" s="588"/>
      <c r="B13" s="599"/>
      <c r="C13" s="600"/>
    </row>
    <row r="14" spans="1:3" x14ac:dyDescent="0.25">
      <c r="A14" s="601"/>
      <c r="B14" s="755" t="s">
        <v>1909</v>
      </c>
      <c r="C14" s="603"/>
    </row>
    <row r="15" spans="1:3" s="589" customFormat="1" x14ac:dyDescent="0.25">
      <c r="A15" s="588"/>
      <c r="B15" s="599"/>
      <c r="C15" s="600"/>
    </row>
    <row r="16" spans="1:3" x14ac:dyDescent="0.25">
      <c r="A16" s="601"/>
      <c r="B16" s="755" t="s">
        <v>1910</v>
      </c>
      <c r="C16" s="603"/>
    </row>
    <row r="17" spans="1:3" s="589" customFormat="1" x14ac:dyDescent="0.25">
      <c r="A17" s="588"/>
      <c r="B17" s="599"/>
      <c r="C17" s="600"/>
    </row>
    <row r="18" spans="1:3" x14ac:dyDescent="0.25">
      <c r="A18" s="601"/>
      <c r="B18" s="755" t="s">
        <v>1911</v>
      </c>
      <c r="C18" s="603"/>
    </row>
    <row r="19" spans="1:3" s="589" customFormat="1" x14ac:dyDescent="0.25">
      <c r="A19" s="588"/>
      <c r="B19" s="599"/>
      <c r="C19" s="600"/>
    </row>
    <row r="20" spans="1:3" x14ac:dyDescent="0.25">
      <c r="A20" s="601"/>
      <c r="B20" s="755" t="s">
        <v>1912</v>
      </c>
      <c r="C20" s="603"/>
    </row>
    <row r="21" spans="1:3" s="589" customFormat="1" x14ac:dyDescent="0.25">
      <c r="A21" s="588"/>
      <c r="B21" s="599"/>
      <c r="C21" s="600"/>
    </row>
    <row r="22" spans="1:3" x14ac:dyDescent="0.25">
      <c r="A22" s="601"/>
      <c r="B22" s="755" t="s">
        <v>1913</v>
      </c>
      <c r="C22" s="603"/>
    </row>
    <row r="23" spans="1:3" s="589" customFormat="1" x14ac:dyDescent="0.25">
      <c r="A23" s="588"/>
      <c r="B23" s="599"/>
      <c r="C23" s="600"/>
    </row>
    <row r="24" spans="1:3" x14ac:dyDescent="0.25">
      <c r="A24" s="601"/>
      <c r="B24" s="755" t="s">
        <v>1914</v>
      </c>
      <c r="C24" s="603"/>
    </row>
    <row r="25" spans="1:3" s="589" customFormat="1" x14ac:dyDescent="0.25">
      <c r="A25" s="588"/>
      <c r="B25" s="599"/>
      <c r="C25" s="600"/>
    </row>
    <row r="26" spans="1:3" x14ac:dyDescent="0.25">
      <c r="A26" s="601"/>
      <c r="B26" s="755" t="s">
        <v>1915</v>
      </c>
      <c r="C26" s="603"/>
    </row>
    <row r="27" spans="1:3" s="589" customFormat="1" x14ac:dyDescent="0.25">
      <c r="A27" s="588"/>
      <c r="B27" s="599"/>
      <c r="C27" s="600"/>
    </row>
    <row r="28" spans="1:3" x14ac:dyDescent="0.25">
      <c r="A28" s="601"/>
      <c r="B28" s="755" t="s">
        <v>1570</v>
      </c>
      <c r="C28" s="603"/>
    </row>
    <row r="29" spans="1:3" s="589" customFormat="1" x14ac:dyDescent="0.25">
      <c r="A29" s="601"/>
      <c r="B29" s="755"/>
      <c r="C29" s="603"/>
    </row>
    <row r="30" spans="1:3" x14ac:dyDescent="0.25">
      <c r="A30" s="588"/>
      <c r="B30" s="599"/>
      <c r="C30" s="600"/>
    </row>
    <row r="31" spans="1:3" s="589" customFormat="1" x14ac:dyDescent="0.25">
      <c r="A31" s="604"/>
      <c r="B31" s="605"/>
      <c r="C31" s="606"/>
    </row>
    <row r="32" spans="1:3" ht="13.5" thickBot="1" x14ac:dyDescent="0.3">
      <c r="A32" s="1792" t="s">
        <v>1928</v>
      </c>
      <c r="B32" s="1793"/>
      <c r="C32" s="607"/>
    </row>
    <row r="33" spans="1:3" s="589" customFormat="1" x14ac:dyDescent="0.25">
      <c r="A33" s="588"/>
      <c r="B33" s="608"/>
      <c r="C33" s="609"/>
    </row>
    <row r="34" spans="1:3" x14ac:dyDescent="0.25">
      <c r="A34" s="588"/>
      <c r="B34" s="608"/>
      <c r="C34" s="609"/>
    </row>
    <row r="35" spans="1:3" s="589" customFormat="1" x14ac:dyDescent="0.25">
      <c r="A35" s="588"/>
      <c r="B35" s="608"/>
      <c r="C35" s="609"/>
    </row>
    <row r="36" spans="1:3" s="589" customFormat="1" x14ac:dyDescent="0.25">
      <c r="A36" s="588"/>
      <c r="B36" s="608"/>
      <c r="C36" s="609"/>
    </row>
    <row r="37" spans="1:3" x14ac:dyDescent="0.25">
      <c r="A37" s="588"/>
      <c r="B37" s="608"/>
      <c r="C37" s="609"/>
    </row>
    <row r="38" spans="1:3" x14ac:dyDescent="0.25">
      <c r="A38" s="588"/>
      <c r="B38" s="608"/>
      <c r="C38" s="609"/>
    </row>
    <row r="39" spans="1:3" x14ac:dyDescent="0.25">
      <c r="A39" s="588"/>
      <c r="B39" s="608"/>
      <c r="C39" s="609"/>
    </row>
    <row r="40" spans="1:3" x14ac:dyDescent="0.25">
      <c r="A40" s="588"/>
      <c r="B40" s="608"/>
      <c r="C40" s="609"/>
    </row>
    <row r="41" spans="1:3" x14ac:dyDescent="0.25">
      <c r="A41" s="588"/>
      <c r="B41" s="608"/>
      <c r="C41" s="609"/>
    </row>
    <row r="42" spans="1:3" ht="13" thickBot="1" x14ac:dyDescent="0.3">
      <c r="A42" s="594"/>
      <c r="B42" s="610"/>
      <c r="C42" s="611"/>
    </row>
    <row r="44" spans="1:3" x14ac:dyDescent="0.25">
      <c r="C44" s="612"/>
    </row>
  </sheetData>
  <mergeCells count="4">
    <mergeCell ref="A32:B32"/>
    <mergeCell ref="A1:C1"/>
    <mergeCell ref="A3:C3"/>
    <mergeCell ref="A5:C5"/>
  </mergeCells>
  <pageMargins left="0.5" right="0.5" top="1" bottom="1" header="0.5" footer="0.5"/>
  <pageSetup paperSize="9" scale="90" orientation="portrait" r:id="rId1"/>
  <headerFooter alignWithMargins="0">
    <oddHeader>&amp;C&amp;"Arial,Bold"&amp;12BILL No. 3.2 COLLECTION SHEET</oddHeader>
    <oddFooter>&amp;C&amp;"Arial,Regular"Page &amp;P of &amp;N&amp;RCollection Sheet - Bill No. 3.2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770"/>
  <sheetViews>
    <sheetView view="pageBreakPreview" topLeftCell="A445" zoomScaleSheetLayoutView="100" workbookViewId="0">
      <selection activeCell="I24" sqref="I24"/>
    </sheetView>
  </sheetViews>
  <sheetFormatPr defaultColWidth="9.1796875" defaultRowHeight="13" x14ac:dyDescent="0.3"/>
  <cols>
    <col min="1" max="1" width="8.81640625" style="39" customWidth="1"/>
    <col min="2" max="2" width="52" style="40" customWidth="1"/>
    <col min="3" max="3" width="6" style="41" customWidth="1"/>
    <col min="4" max="4" width="10.1796875" style="42" bestFit="1" customWidth="1"/>
    <col min="5" max="5" width="15.1796875" style="43" customWidth="1"/>
    <col min="6" max="6" width="17.26953125" style="788" customWidth="1"/>
    <col min="7" max="7" width="9.1796875" style="1" customWidth="1"/>
    <col min="8" max="8" width="10" style="28" bestFit="1" customWidth="1"/>
    <col min="9" max="16384" width="9.1796875" style="28"/>
  </cols>
  <sheetData>
    <row r="1" spans="1:7" s="2" customFormat="1" x14ac:dyDescent="0.3">
      <c r="A1" s="1803" t="str">
        <f>'Flocculation basin'!A1:F1</f>
        <v>TETU-AGUTHI WATER SUPPLY PROJECT</v>
      </c>
      <c r="B1" s="1804"/>
      <c r="C1" s="1804"/>
      <c r="D1" s="1804"/>
      <c r="E1" s="1804"/>
      <c r="F1" s="1805"/>
      <c r="G1" s="1"/>
    </row>
    <row r="2" spans="1:7" s="2" customFormat="1" x14ac:dyDescent="0.3">
      <c r="A2" s="791"/>
      <c r="B2" s="334"/>
      <c r="C2" s="331"/>
      <c r="D2" s="332"/>
      <c r="E2" s="792"/>
      <c r="F2" s="793"/>
      <c r="G2" s="1"/>
    </row>
    <row r="3" spans="1:7" s="2" customFormat="1" x14ac:dyDescent="0.3">
      <c r="A3" s="1806" t="s">
        <v>26</v>
      </c>
      <c r="B3" s="1807"/>
      <c r="C3" s="1807"/>
      <c r="D3" s="1807"/>
      <c r="E3" s="1807"/>
      <c r="F3" s="1808"/>
      <c r="G3" s="1"/>
    </row>
    <row r="4" spans="1:7" s="2" customFormat="1" x14ac:dyDescent="0.3">
      <c r="A4" s="791"/>
      <c r="B4" s="484"/>
      <c r="C4" s="484"/>
      <c r="D4" s="484"/>
      <c r="E4" s="484"/>
      <c r="F4" s="485"/>
      <c r="G4" s="1"/>
    </row>
    <row r="5" spans="1:7" s="2" customFormat="1" x14ac:dyDescent="0.3">
      <c r="A5" s="1809" t="s">
        <v>27</v>
      </c>
      <c r="B5" s="1810"/>
      <c r="C5" s="1810"/>
      <c r="D5" s="1810"/>
      <c r="E5" s="1810"/>
      <c r="F5" s="1811"/>
      <c r="G5" s="1"/>
    </row>
    <row r="6" spans="1:7" s="2" customFormat="1" ht="13.5" thickBot="1" x14ac:dyDescent="0.35">
      <c r="A6" s="1261"/>
      <c r="B6" s="1262"/>
      <c r="C6" s="1262"/>
      <c r="D6" s="1262"/>
      <c r="E6" s="1262"/>
      <c r="F6" s="1263"/>
      <c r="G6" s="1"/>
    </row>
    <row r="7" spans="1:7" s="2" customFormat="1" x14ac:dyDescent="0.3">
      <c r="A7" s="794" t="s">
        <v>0</v>
      </c>
      <c r="B7" s="795" t="s">
        <v>1</v>
      </c>
      <c r="C7" s="795" t="s">
        <v>2</v>
      </c>
      <c r="D7" s="795" t="s">
        <v>3</v>
      </c>
      <c r="E7" s="796" t="s">
        <v>4</v>
      </c>
      <c r="F7" s="797" t="s">
        <v>5</v>
      </c>
      <c r="G7" s="1"/>
    </row>
    <row r="8" spans="1:7" s="2" customFormat="1" ht="13.5" thickBot="1" x14ac:dyDescent="0.35">
      <c r="A8" s="798" t="s">
        <v>6</v>
      </c>
      <c r="B8" s="799"/>
      <c r="C8" s="799"/>
      <c r="D8" s="799"/>
      <c r="E8" s="800" t="s">
        <v>28</v>
      </c>
      <c r="F8" s="801" t="s">
        <v>29</v>
      </c>
      <c r="G8" s="1"/>
    </row>
    <row r="9" spans="1:7" s="2" customFormat="1" x14ac:dyDescent="0.3">
      <c r="A9" s="3"/>
      <c r="B9" s="4"/>
      <c r="C9" s="5"/>
      <c r="D9" s="6"/>
      <c r="E9" s="7"/>
      <c r="F9" s="785"/>
      <c r="G9" s="1"/>
    </row>
    <row r="10" spans="1:7" s="2" customFormat="1" x14ac:dyDescent="0.3">
      <c r="A10" s="25">
        <v>1</v>
      </c>
      <c r="B10" s="26" t="s">
        <v>30</v>
      </c>
      <c r="C10" s="8"/>
      <c r="D10" s="9"/>
      <c r="E10" s="10"/>
      <c r="F10" s="786"/>
      <c r="G10" s="1"/>
    </row>
    <row r="11" spans="1:7" s="2" customFormat="1" x14ac:dyDescent="0.3">
      <c r="A11" s="11"/>
      <c r="B11" s="4"/>
      <c r="C11" s="8"/>
      <c r="D11" s="9"/>
      <c r="E11" s="10"/>
      <c r="F11" s="786"/>
      <c r="G11" s="1"/>
    </row>
    <row r="12" spans="1:7" s="2" customFormat="1" x14ac:dyDescent="0.3">
      <c r="A12" s="11"/>
      <c r="B12" s="4" t="s">
        <v>31</v>
      </c>
      <c r="C12" s="8"/>
      <c r="D12" s="9"/>
      <c r="E12" s="10"/>
      <c r="F12" s="786"/>
      <c r="G12" s="1"/>
    </row>
    <row r="13" spans="1:7" s="2" customFormat="1" x14ac:dyDescent="0.3">
      <c r="A13" s="11"/>
      <c r="B13" s="4"/>
      <c r="C13" s="8"/>
      <c r="D13" s="9"/>
      <c r="E13" s="10"/>
      <c r="F13" s="786"/>
      <c r="G13" s="1"/>
    </row>
    <row r="14" spans="1:7" s="1" customFormat="1" ht="37.5" x14ac:dyDescent="0.3">
      <c r="A14" s="11"/>
      <c r="B14" s="12" t="s">
        <v>32</v>
      </c>
      <c r="C14" s="8"/>
      <c r="D14" s="9"/>
      <c r="E14" s="10"/>
      <c r="F14" s="786"/>
    </row>
    <row r="15" spans="1:7" s="1" customFormat="1" x14ac:dyDescent="0.3">
      <c r="A15" s="11"/>
      <c r="B15" s="4"/>
      <c r="C15" s="8"/>
      <c r="D15" s="9"/>
      <c r="E15" s="10"/>
      <c r="F15" s="786"/>
    </row>
    <row r="16" spans="1:7" s="2" customFormat="1" ht="25" x14ac:dyDescent="0.3">
      <c r="A16" s="11"/>
      <c r="B16" s="12" t="s">
        <v>33</v>
      </c>
      <c r="C16" s="8"/>
      <c r="D16" s="9"/>
      <c r="E16" s="10"/>
      <c r="F16" s="786"/>
      <c r="G16" s="1"/>
    </row>
    <row r="17" spans="1:7" s="2" customFormat="1" x14ac:dyDescent="0.3">
      <c r="A17" s="11"/>
      <c r="B17" s="4"/>
      <c r="C17" s="8"/>
      <c r="D17" s="9"/>
      <c r="E17" s="10"/>
      <c r="F17" s="786"/>
      <c r="G17" s="1"/>
    </row>
    <row r="18" spans="1:7" s="2" customFormat="1" ht="50" x14ac:dyDescent="0.3">
      <c r="A18" s="11"/>
      <c r="B18" s="12" t="s">
        <v>34</v>
      </c>
      <c r="C18" s="8"/>
      <c r="D18" s="9"/>
      <c r="E18" s="10"/>
      <c r="F18" s="786"/>
      <c r="G18" s="1"/>
    </row>
    <row r="19" spans="1:7" s="2" customFormat="1" x14ac:dyDescent="0.3">
      <c r="A19" s="11"/>
      <c r="B19" s="4"/>
      <c r="C19" s="8"/>
      <c r="D19" s="9"/>
      <c r="E19" s="10"/>
      <c r="F19" s="786"/>
      <c r="G19" s="1"/>
    </row>
    <row r="20" spans="1:7" s="2" customFormat="1" ht="26" x14ac:dyDescent="0.3">
      <c r="A20" s="11"/>
      <c r="B20" s="4" t="s">
        <v>35</v>
      </c>
      <c r="C20" s="13"/>
      <c r="D20" s="9"/>
      <c r="E20" s="10"/>
      <c r="F20" s="786"/>
      <c r="G20" s="1"/>
    </row>
    <row r="21" spans="1:7" s="2" customFormat="1" x14ac:dyDescent="0.3">
      <c r="A21" s="11"/>
      <c r="B21" s="4"/>
      <c r="C21" s="8"/>
      <c r="D21" s="9"/>
      <c r="E21" s="10"/>
      <c r="F21" s="786"/>
      <c r="G21" s="1"/>
    </row>
    <row r="22" spans="1:7" s="2" customFormat="1" ht="14.5" x14ac:dyDescent="0.3">
      <c r="A22" s="21">
        <v>1.1000000000000001</v>
      </c>
      <c r="B22" s="677" t="s">
        <v>36</v>
      </c>
      <c r="C22" s="678" t="s">
        <v>14</v>
      </c>
      <c r="D22" s="679">
        <v>170</v>
      </c>
      <c r="E22" s="680"/>
      <c r="F22" s="1"/>
    </row>
    <row r="23" spans="1:7" s="2" customFormat="1" x14ac:dyDescent="0.3">
      <c r="A23" s="11"/>
      <c r="B23" s="4"/>
      <c r="C23" s="8"/>
      <c r="D23" s="9"/>
      <c r="E23" s="10"/>
      <c r="F23" s="1"/>
    </row>
    <row r="24" spans="1:7" s="2" customFormat="1" x14ac:dyDescent="0.3">
      <c r="A24" s="11"/>
      <c r="B24" s="4" t="s">
        <v>37</v>
      </c>
      <c r="C24" s="8"/>
      <c r="D24" s="9"/>
      <c r="E24" s="10"/>
      <c r="F24" s="1"/>
    </row>
    <row r="25" spans="1:7" s="2" customFormat="1" x14ac:dyDescent="0.3">
      <c r="A25" s="11"/>
      <c r="B25" s="4"/>
      <c r="C25" s="8"/>
      <c r="D25" s="9"/>
      <c r="E25" s="10"/>
      <c r="F25" s="1"/>
    </row>
    <row r="26" spans="1:7" s="2" customFormat="1" ht="14.5" x14ac:dyDescent="0.3">
      <c r="A26" s="21">
        <v>1.2</v>
      </c>
      <c r="B26" s="677" t="s">
        <v>38</v>
      </c>
      <c r="C26" s="678" t="s">
        <v>14</v>
      </c>
      <c r="D26" s="679">
        <v>12</v>
      </c>
      <c r="E26" s="680"/>
      <c r="F26" s="1"/>
    </row>
    <row r="27" spans="1:7" s="2" customFormat="1" x14ac:dyDescent="0.3">
      <c r="A27" s="11"/>
      <c r="B27" s="4"/>
      <c r="C27" s="8"/>
      <c r="D27" s="9"/>
      <c r="E27" s="10"/>
      <c r="F27" s="1"/>
    </row>
    <row r="28" spans="1:7" s="2" customFormat="1" ht="14.5" x14ac:dyDescent="0.3">
      <c r="A28" s="21">
        <v>1.3</v>
      </c>
      <c r="B28" s="677" t="s">
        <v>39</v>
      </c>
      <c r="C28" s="678" t="s">
        <v>14</v>
      </c>
      <c r="D28" s="679">
        <v>24</v>
      </c>
      <c r="E28" s="680"/>
      <c r="F28" s="1"/>
    </row>
    <row r="29" spans="1:7" s="682" customFormat="1" x14ac:dyDescent="0.25">
      <c r="A29" s="11"/>
      <c r="B29" s="4"/>
      <c r="C29" s="8"/>
      <c r="D29" s="9"/>
      <c r="E29" s="10"/>
      <c r="F29" s="681"/>
    </row>
    <row r="30" spans="1:7" s="2" customFormat="1" x14ac:dyDescent="0.3">
      <c r="A30" s="11"/>
      <c r="B30" s="26" t="s">
        <v>40</v>
      </c>
      <c r="C30" s="8"/>
      <c r="D30" s="9"/>
      <c r="E30" s="10"/>
      <c r="F30" s="1"/>
    </row>
    <row r="31" spans="1:7" s="2" customFormat="1" x14ac:dyDescent="0.3">
      <c r="A31" s="11"/>
      <c r="B31" s="4"/>
      <c r="C31" s="8"/>
      <c r="D31" s="9"/>
      <c r="E31" s="10"/>
      <c r="F31" s="1"/>
    </row>
    <row r="32" spans="1:7" s="2" customFormat="1" ht="25" x14ac:dyDescent="0.3">
      <c r="A32" s="11">
        <v>1.4</v>
      </c>
      <c r="B32" s="12" t="s">
        <v>41</v>
      </c>
      <c r="C32" s="8" t="s">
        <v>14</v>
      </c>
      <c r="D32" s="9">
        <v>64</v>
      </c>
      <c r="E32" s="10"/>
      <c r="F32" s="1"/>
    </row>
    <row r="33" spans="1:6" s="682" customFormat="1" x14ac:dyDescent="0.25">
      <c r="A33" s="11"/>
      <c r="B33" s="4"/>
      <c r="C33" s="8"/>
      <c r="D33" s="9"/>
      <c r="E33" s="10"/>
      <c r="F33" s="681"/>
    </row>
    <row r="34" spans="1:6" s="2" customFormat="1" x14ac:dyDescent="0.3">
      <c r="A34" s="11"/>
      <c r="B34" s="26" t="s">
        <v>42</v>
      </c>
      <c r="C34" s="8"/>
      <c r="D34" s="9"/>
      <c r="E34" s="10"/>
      <c r="F34" s="1"/>
    </row>
    <row r="35" spans="1:6" s="682" customFormat="1" x14ac:dyDescent="0.25">
      <c r="A35" s="11"/>
      <c r="B35" s="4"/>
      <c r="C35" s="8"/>
      <c r="D35" s="9"/>
      <c r="E35" s="10"/>
      <c r="F35" s="681"/>
    </row>
    <row r="36" spans="1:6" s="2" customFormat="1" ht="37.5" x14ac:dyDescent="0.3">
      <c r="A36" s="11">
        <v>1.5</v>
      </c>
      <c r="B36" s="12" t="s">
        <v>43</v>
      </c>
      <c r="C36" s="8" t="s">
        <v>14</v>
      </c>
      <c r="D36" s="9">
        <v>33</v>
      </c>
      <c r="E36" s="10"/>
      <c r="F36" s="1"/>
    </row>
    <row r="37" spans="1:6" s="2" customFormat="1" x14ac:dyDescent="0.3">
      <c r="A37" s="11"/>
      <c r="B37" s="4"/>
      <c r="C37" s="8"/>
      <c r="D37" s="9"/>
      <c r="E37" s="10"/>
      <c r="F37" s="1"/>
    </row>
    <row r="38" spans="1:6" s="2" customFormat="1" ht="37.5" x14ac:dyDescent="0.3">
      <c r="A38" s="11">
        <v>1.6</v>
      </c>
      <c r="B38" s="12" t="s">
        <v>44</v>
      </c>
      <c r="C38" s="8" t="s">
        <v>15</v>
      </c>
      <c r="D38" s="9">
        <v>72</v>
      </c>
      <c r="E38" s="10"/>
      <c r="F38" s="1"/>
    </row>
    <row r="39" spans="1:6" s="2" customFormat="1" x14ac:dyDescent="0.3">
      <c r="A39" s="11"/>
      <c r="B39" s="4"/>
      <c r="C39" s="8"/>
      <c r="D39" s="9"/>
      <c r="E39" s="10"/>
      <c r="F39" s="1"/>
    </row>
    <row r="40" spans="1:6" s="2" customFormat="1" ht="37.5" x14ac:dyDescent="0.3">
      <c r="A40" s="11">
        <v>1.7</v>
      </c>
      <c r="B40" s="12" t="s">
        <v>45</v>
      </c>
      <c r="C40" s="8" t="s">
        <v>15</v>
      </c>
      <c r="D40" s="9">
        <v>72</v>
      </c>
      <c r="E40" s="10"/>
      <c r="F40" s="1"/>
    </row>
    <row r="41" spans="1:6" s="2" customFormat="1" x14ac:dyDescent="0.3">
      <c r="A41" s="11"/>
      <c r="B41" s="4"/>
      <c r="C41" s="8"/>
      <c r="D41" s="9"/>
      <c r="E41" s="10"/>
      <c r="F41" s="1"/>
    </row>
    <row r="42" spans="1:6" s="2" customFormat="1" x14ac:dyDescent="0.3">
      <c r="A42" s="11"/>
      <c r="B42" s="26" t="s">
        <v>46</v>
      </c>
      <c r="C42" s="8"/>
      <c r="D42" s="9"/>
      <c r="E42" s="10"/>
      <c r="F42" s="1"/>
    </row>
    <row r="43" spans="1:6" s="2" customFormat="1" x14ac:dyDescent="0.3">
      <c r="A43" s="11"/>
      <c r="B43" s="4"/>
      <c r="C43" s="8"/>
      <c r="D43" s="9"/>
      <c r="E43" s="10"/>
      <c r="F43" s="1"/>
    </row>
    <row r="44" spans="1:6" s="2" customFormat="1" ht="25" x14ac:dyDescent="0.3">
      <c r="A44" s="11">
        <v>1.8</v>
      </c>
      <c r="B44" s="12" t="s">
        <v>47</v>
      </c>
      <c r="C44" s="8" t="s">
        <v>14</v>
      </c>
      <c r="D44" s="9">
        <v>106</v>
      </c>
      <c r="E44" s="10"/>
      <c r="F44" s="1"/>
    </row>
    <row r="45" spans="1:6" s="2" customFormat="1" x14ac:dyDescent="0.3">
      <c r="A45" s="11"/>
      <c r="B45" s="4"/>
      <c r="C45" s="8"/>
      <c r="D45" s="9"/>
      <c r="E45" s="10"/>
      <c r="F45" s="1"/>
    </row>
    <row r="46" spans="1:6" s="2" customFormat="1" x14ac:dyDescent="0.3">
      <c r="A46" s="11"/>
      <c r="B46" s="26" t="s">
        <v>48</v>
      </c>
      <c r="C46" s="8"/>
      <c r="D46" s="9"/>
      <c r="E46" s="10"/>
      <c r="F46" s="1"/>
    </row>
    <row r="47" spans="1:6" s="2" customFormat="1" x14ac:dyDescent="0.3">
      <c r="A47" s="11"/>
      <c r="B47" s="4"/>
      <c r="C47" s="8"/>
      <c r="D47" s="9"/>
      <c r="E47" s="10"/>
      <c r="F47" s="1"/>
    </row>
    <row r="48" spans="1:6" s="2" customFormat="1" ht="25" x14ac:dyDescent="0.3">
      <c r="A48" s="14">
        <v>1.9</v>
      </c>
      <c r="B48" s="12" t="s">
        <v>49</v>
      </c>
      <c r="C48" s="8" t="s">
        <v>15</v>
      </c>
      <c r="D48" s="9">
        <v>122</v>
      </c>
      <c r="E48" s="10"/>
      <c r="F48" s="1"/>
    </row>
    <row r="49" spans="1:6" s="2" customFormat="1" x14ac:dyDescent="0.3">
      <c r="A49" s="11"/>
      <c r="B49" s="4"/>
      <c r="C49" s="8"/>
      <c r="D49" s="9"/>
      <c r="E49" s="10"/>
      <c r="F49" s="1"/>
    </row>
    <row r="50" spans="1:6" s="2" customFormat="1" x14ac:dyDescent="0.3">
      <c r="A50" s="11"/>
      <c r="B50" s="26" t="s">
        <v>50</v>
      </c>
      <c r="C50" s="8"/>
      <c r="D50" s="9"/>
      <c r="E50" s="10"/>
      <c r="F50" s="1"/>
    </row>
    <row r="51" spans="1:6" s="2" customFormat="1" x14ac:dyDescent="0.3">
      <c r="A51" s="11"/>
      <c r="B51" s="4"/>
      <c r="C51" s="8"/>
      <c r="D51" s="9"/>
      <c r="E51" s="10"/>
      <c r="F51" s="1"/>
    </row>
    <row r="52" spans="1:6" s="2" customFormat="1" ht="25" x14ac:dyDescent="0.3">
      <c r="A52" s="683">
        <v>1.1000000000000001</v>
      </c>
      <c r="B52" s="12" t="s">
        <v>51</v>
      </c>
      <c r="C52" s="678" t="s">
        <v>15</v>
      </c>
      <c r="D52" s="679">
        <v>244</v>
      </c>
      <c r="E52" s="680"/>
      <c r="F52" s="1"/>
    </row>
    <row r="53" spans="1:6" s="2" customFormat="1" x14ac:dyDescent="0.3">
      <c r="A53" s="11"/>
      <c r="B53" s="4"/>
      <c r="C53" s="8"/>
      <c r="D53" s="9"/>
      <c r="E53" s="10"/>
      <c r="F53" s="1"/>
    </row>
    <row r="54" spans="1:6" s="2" customFormat="1" ht="13.5" thickBot="1" x14ac:dyDescent="0.35">
      <c r="A54" s="1812" t="s">
        <v>52</v>
      </c>
      <c r="B54" s="1813"/>
      <c r="C54" s="1813"/>
      <c r="D54" s="1813"/>
      <c r="E54" s="1814"/>
      <c r="F54" s="1"/>
    </row>
    <row r="55" spans="1:6" s="2" customFormat="1" x14ac:dyDescent="0.3">
      <c r="A55" s="11"/>
      <c r="B55" s="26" t="s">
        <v>53</v>
      </c>
      <c r="C55" s="8"/>
      <c r="D55" s="9"/>
      <c r="E55" s="10"/>
      <c r="F55" s="1"/>
    </row>
    <row r="56" spans="1:6" s="2" customFormat="1" x14ac:dyDescent="0.3">
      <c r="A56" s="11"/>
      <c r="B56" s="4"/>
      <c r="C56" s="8"/>
      <c r="D56" s="9"/>
      <c r="E56" s="10"/>
      <c r="F56" s="1"/>
    </row>
    <row r="57" spans="1:6" s="2" customFormat="1" ht="26" x14ac:dyDescent="0.3">
      <c r="A57" s="11"/>
      <c r="B57" s="4" t="s">
        <v>54</v>
      </c>
      <c r="C57" s="8"/>
      <c r="D57" s="9"/>
      <c r="E57" s="10"/>
      <c r="F57" s="1"/>
    </row>
    <row r="58" spans="1:6" s="2" customFormat="1" x14ac:dyDescent="0.3">
      <c r="A58" s="11"/>
      <c r="B58" s="4"/>
      <c r="C58" s="8"/>
      <c r="D58" s="9"/>
      <c r="E58" s="10"/>
      <c r="F58" s="1"/>
    </row>
    <row r="59" spans="1:6" s="682" customFormat="1" ht="14.5" x14ac:dyDescent="0.25">
      <c r="A59" s="21">
        <v>1.1100000000000001</v>
      </c>
      <c r="B59" s="677" t="s">
        <v>55</v>
      </c>
      <c r="C59" s="678" t="s">
        <v>15</v>
      </c>
      <c r="D59" s="679">
        <v>10</v>
      </c>
      <c r="E59" s="680"/>
      <c r="F59" s="681"/>
    </row>
    <row r="60" spans="1:6" s="2" customFormat="1" x14ac:dyDescent="0.3">
      <c r="A60" s="11"/>
      <c r="B60" s="4"/>
      <c r="C60" s="8"/>
      <c r="D60" s="9"/>
      <c r="E60" s="10"/>
      <c r="F60" s="1"/>
    </row>
    <row r="61" spans="1:6" s="2" customFormat="1" ht="26" x14ac:dyDescent="0.3">
      <c r="A61" s="11"/>
      <c r="B61" s="4" t="s">
        <v>56</v>
      </c>
      <c r="C61" s="8"/>
      <c r="D61" s="9"/>
      <c r="E61" s="10"/>
      <c r="F61" s="1"/>
    </row>
    <row r="62" spans="1:6" s="2" customFormat="1" x14ac:dyDescent="0.3">
      <c r="A62" s="11"/>
      <c r="B62" s="4"/>
      <c r="C62" s="8"/>
      <c r="D62" s="9"/>
      <c r="E62" s="10"/>
      <c r="F62" s="1"/>
    </row>
    <row r="63" spans="1:6" s="2" customFormat="1" ht="14.5" x14ac:dyDescent="0.3">
      <c r="A63" s="21">
        <v>1.1200000000000001</v>
      </c>
      <c r="B63" s="677" t="s">
        <v>57</v>
      </c>
      <c r="C63" s="678" t="s">
        <v>14</v>
      </c>
      <c r="D63" s="679">
        <v>26</v>
      </c>
      <c r="E63" s="680"/>
      <c r="F63" s="1"/>
    </row>
    <row r="64" spans="1:6" s="2" customFormat="1" x14ac:dyDescent="0.3">
      <c r="A64" s="11"/>
      <c r="B64" s="4"/>
      <c r="C64" s="8"/>
      <c r="D64" s="9"/>
      <c r="E64" s="10"/>
      <c r="F64" s="1"/>
    </row>
    <row r="65" spans="1:6" s="2" customFormat="1" ht="14.5" x14ac:dyDescent="0.3">
      <c r="A65" s="21">
        <v>1.1299999999999999</v>
      </c>
      <c r="B65" s="677" t="s">
        <v>58</v>
      </c>
      <c r="C65" s="678" t="s">
        <v>14</v>
      </c>
      <c r="D65" s="679">
        <v>2</v>
      </c>
      <c r="E65" s="680"/>
      <c r="F65" s="1"/>
    </row>
    <row r="66" spans="1:6" s="682" customFormat="1" x14ac:dyDescent="0.25">
      <c r="A66" s="11"/>
      <c r="B66" s="4"/>
      <c r="C66" s="8"/>
      <c r="D66" s="9"/>
      <c r="E66" s="10"/>
      <c r="F66" s="681"/>
    </row>
    <row r="67" spans="1:6" s="2" customFormat="1" ht="14.5" x14ac:dyDescent="0.3">
      <c r="A67" s="21">
        <v>1.1399999999999999</v>
      </c>
      <c r="B67" s="677" t="s">
        <v>59</v>
      </c>
      <c r="C67" s="678" t="s">
        <v>14</v>
      </c>
      <c r="D67" s="679">
        <v>1</v>
      </c>
      <c r="E67" s="680"/>
      <c r="F67" s="1"/>
    </row>
    <row r="68" spans="1:6" s="2" customFormat="1" x14ac:dyDescent="0.3">
      <c r="A68" s="11"/>
      <c r="B68" s="4"/>
      <c r="C68" s="8"/>
      <c r="D68" s="9"/>
      <c r="E68" s="10"/>
      <c r="F68" s="1"/>
    </row>
    <row r="69" spans="1:6" s="2" customFormat="1" ht="14.5" x14ac:dyDescent="0.3">
      <c r="A69" s="21">
        <v>1.1499999999999999</v>
      </c>
      <c r="B69" s="677" t="s">
        <v>60</v>
      </c>
      <c r="C69" s="678" t="s">
        <v>14</v>
      </c>
      <c r="D69" s="679">
        <v>3</v>
      </c>
      <c r="E69" s="680"/>
      <c r="F69" s="1"/>
    </row>
    <row r="70" spans="1:6" s="682" customFormat="1" x14ac:dyDescent="0.25">
      <c r="A70" s="11"/>
      <c r="B70" s="4"/>
      <c r="C70" s="8"/>
      <c r="D70" s="9"/>
      <c r="E70" s="10"/>
      <c r="F70" s="681"/>
    </row>
    <row r="71" spans="1:6" s="2" customFormat="1" ht="14.5" x14ac:dyDescent="0.3">
      <c r="A71" s="21">
        <v>1.1599999999999999</v>
      </c>
      <c r="B71" s="677" t="s">
        <v>61</v>
      </c>
      <c r="C71" s="678" t="s">
        <v>14</v>
      </c>
      <c r="D71" s="679">
        <v>18</v>
      </c>
      <c r="E71" s="680"/>
      <c r="F71" s="1"/>
    </row>
    <row r="72" spans="1:6" s="682" customFormat="1" x14ac:dyDescent="0.25">
      <c r="A72" s="11"/>
      <c r="B72" s="4"/>
      <c r="C72" s="8"/>
      <c r="D72" s="9"/>
      <c r="E72" s="10"/>
      <c r="F72" s="681"/>
    </row>
    <row r="73" spans="1:6" s="2" customFormat="1" ht="25" x14ac:dyDescent="0.3">
      <c r="A73" s="11">
        <v>1.17</v>
      </c>
      <c r="B73" s="16" t="s">
        <v>62</v>
      </c>
      <c r="C73" s="678" t="s">
        <v>14</v>
      </c>
      <c r="D73" s="17">
        <v>3</v>
      </c>
      <c r="E73" s="10"/>
      <c r="F73" s="1"/>
    </row>
    <row r="74" spans="1:6" s="682" customFormat="1" x14ac:dyDescent="0.25">
      <c r="A74" s="11"/>
      <c r="B74" s="4"/>
      <c r="C74" s="8"/>
      <c r="D74" s="9"/>
      <c r="E74" s="10"/>
      <c r="F74" s="681"/>
    </row>
    <row r="75" spans="1:6" s="2" customFormat="1" ht="26" x14ac:dyDescent="0.3">
      <c r="A75" s="11"/>
      <c r="B75" s="4" t="s">
        <v>56</v>
      </c>
      <c r="C75" s="8"/>
      <c r="D75" s="9"/>
      <c r="E75" s="10"/>
      <c r="F75" s="1"/>
    </row>
    <row r="76" spans="1:6" s="682" customFormat="1" ht="14.5" x14ac:dyDescent="0.25">
      <c r="A76" s="11">
        <v>1.18</v>
      </c>
      <c r="B76" s="12" t="s">
        <v>63</v>
      </c>
      <c r="C76" s="8" t="s">
        <v>14</v>
      </c>
      <c r="D76" s="9">
        <v>2</v>
      </c>
      <c r="E76" s="10"/>
      <c r="F76" s="681"/>
    </row>
    <row r="77" spans="1:6" s="2" customFormat="1" x14ac:dyDescent="0.3">
      <c r="A77" s="11"/>
      <c r="B77" s="12"/>
      <c r="C77" s="8"/>
      <c r="D77" s="9"/>
      <c r="E77" s="10"/>
      <c r="F77" s="1"/>
    </row>
    <row r="78" spans="1:6" s="682" customFormat="1" x14ac:dyDescent="0.25">
      <c r="A78" s="11"/>
      <c r="B78" s="26" t="s">
        <v>64</v>
      </c>
      <c r="C78" s="8"/>
      <c r="D78" s="9"/>
      <c r="E78" s="10"/>
      <c r="F78" s="681"/>
    </row>
    <row r="79" spans="1:6" s="2" customFormat="1" x14ac:dyDescent="0.3">
      <c r="A79" s="11"/>
      <c r="B79" s="26"/>
      <c r="C79" s="8"/>
      <c r="D79" s="9"/>
      <c r="E79" s="10"/>
      <c r="F79" s="1"/>
    </row>
    <row r="80" spans="1:6" s="2" customFormat="1" ht="39" x14ac:dyDescent="0.3">
      <c r="A80" s="11"/>
      <c r="B80" s="4" t="s">
        <v>65</v>
      </c>
      <c r="C80" s="8"/>
      <c r="D80" s="9"/>
      <c r="E80" s="10"/>
      <c r="F80" s="1"/>
    </row>
    <row r="81" spans="1:6" s="2" customFormat="1" x14ac:dyDescent="0.3">
      <c r="A81" s="11"/>
      <c r="B81" s="4"/>
      <c r="C81" s="8"/>
      <c r="D81" s="9"/>
      <c r="E81" s="10"/>
      <c r="F81" s="1"/>
    </row>
    <row r="82" spans="1:6" s="2" customFormat="1" ht="25" x14ac:dyDescent="0.3">
      <c r="A82" s="11">
        <v>1.18</v>
      </c>
      <c r="B82" s="12" t="s">
        <v>66</v>
      </c>
      <c r="C82" s="8" t="s">
        <v>15</v>
      </c>
      <c r="D82" s="9">
        <v>66</v>
      </c>
      <c r="E82" s="10"/>
      <c r="F82" s="1"/>
    </row>
    <row r="83" spans="1:6" s="2" customFormat="1" x14ac:dyDescent="0.3">
      <c r="A83" s="11"/>
      <c r="B83" s="4"/>
      <c r="C83" s="8"/>
      <c r="D83" s="9"/>
      <c r="E83" s="10"/>
      <c r="F83" s="1"/>
    </row>
    <row r="84" spans="1:6" s="2" customFormat="1" ht="39" x14ac:dyDescent="0.3">
      <c r="A84" s="11"/>
      <c r="B84" s="4" t="s">
        <v>67</v>
      </c>
      <c r="C84" s="8"/>
      <c r="D84" s="9"/>
      <c r="E84" s="10"/>
      <c r="F84" s="1"/>
    </row>
    <row r="85" spans="1:6" s="2" customFormat="1" x14ac:dyDescent="0.3">
      <c r="A85" s="11"/>
      <c r="B85" s="4"/>
      <c r="C85" s="8"/>
      <c r="D85" s="9"/>
      <c r="E85" s="10"/>
      <c r="F85" s="1"/>
    </row>
    <row r="86" spans="1:6" s="2" customFormat="1" x14ac:dyDescent="0.3">
      <c r="A86" s="21">
        <v>1.19</v>
      </c>
      <c r="B86" s="677" t="s">
        <v>68</v>
      </c>
      <c r="C86" s="678" t="s">
        <v>69</v>
      </c>
      <c r="D86" s="679">
        <v>5000</v>
      </c>
      <c r="E86" s="680"/>
      <c r="F86" s="1"/>
    </row>
    <row r="87" spans="1:6" s="2" customFormat="1" x14ac:dyDescent="0.3">
      <c r="A87" s="11"/>
      <c r="B87" s="4"/>
      <c r="C87" s="8"/>
      <c r="D87" s="9"/>
      <c r="E87" s="10"/>
      <c r="F87" s="1"/>
    </row>
    <row r="88" spans="1:6" s="2" customFormat="1" x14ac:dyDescent="0.3">
      <c r="A88" s="11"/>
      <c r="B88" s="26" t="s">
        <v>70</v>
      </c>
      <c r="C88" s="8"/>
      <c r="D88" s="9"/>
      <c r="E88" s="10"/>
      <c r="F88" s="1"/>
    </row>
    <row r="89" spans="1:6" s="2" customFormat="1" x14ac:dyDescent="0.3">
      <c r="A89" s="11"/>
      <c r="B89" s="4"/>
      <c r="C89" s="8"/>
      <c r="D89" s="9"/>
      <c r="E89" s="10"/>
      <c r="F89" s="1"/>
    </row>
    <row r="90" spans="1:6" s="2" customFormat="1" ht="26" x14ac:dyDescent="0.3">
      <c r="A90" s="11"/>
      <c r="B90" s="4" t="s">
        <v>71</v>
      </c>
      <c r="C90" s="8"/>
      <c r="D90" s="9"/>
      <c r="E90" s="10"/>
      <c r="F90" s="1"/>
    </row>
    <row r="91" spans="1:6" s="2" customFormat="1" x14ac:dyDescent="0.3">
      <c r="A91" s="11"/>
      <c r="B91" s="4"/>
      <c r="C91" s="8"/>
      <c r="D91" s="9"/>
      <c r="E91" s="10"/>
      <c r="F91" s="1"/>
    </row>
    <row r="92" spans="1:6" s="2" customFormat="1" x14ac:dyDescent="0.3">
      <c r="A92" s="11"/>
      <c r="B92" s="26" t="s">
        <v>72</v>
      </c>
      <c r="C92" s="8"/>
      <c r="D92" s="9"/>
      <c r="E92" s="10"/>
      <c r="F92" s="1"/>
    </row>
    <row r="93" spans="1:6" s="682" customFormat="1" x14ac:dyDescent="0.25">
      <c r="A93" s="11"/>
      <c r="B93" s="4"/>
      <c r="C93" s="8"/>
      <c r="D93" s="9"/>
      <c r="E93" s="10"/>
      <c r="F93" s="681"/>
    </row>
    <row r="94" spans="1:6" s="2" customFormat="1" ht="25" x14ac:dyDescent="0.3">
      <c r="A94" s="15">
        <v>1.2</v>
      </c>
      <c r="B94" s="12" t="s">
        <v>73</v>
      </c>
      <c r="C94" s="8" t="s">
        <v>15</v>
      </c>
      <c r="D94" s="9">
        <v>50</v>
      </c>
      <c r="E94" s="10"/>
      <c r="F94" s="1"/>
    </row>
    <row r="95" spans="1:6" s="2" customFormat="1" x14ac:dyDescent="0.3">
      <c r="A95" s="11"/>
      <c r="B95" s="4"/>
      <c r="C95" s="8"/>
      <c r="D95" s="9"/>
      <c r="E95" s="10"/>
      <c r="F95" s="1"/>
    </row>
    <row r="96" spans="1:6" s="2" customFormat="1" x14ac:dyDescent="0.3">
      <c r="A96" s="11"/>
      <c r="B96" s="26" t="s">
        <v>74</v>
      </c>
      <c r="C96" s="8"/>
      <c r="D96" s="9"/>
      <c r="E96" s="10"/>
      <c r="F96" s="1"/>
    </row>
    <row r="97" spans="1:6" s="2" customFormat="1" x14ac:dyDescent="0.3">
      <c r="A97" s="11"/>
      <c r="B97" s="4"/>
      <c r="C97" s="8"/>
      <c r="D97" s="9"/>
      <c r="E97" s="10"/>
      <c r="F97" s="1"/>
    </row>
    <row r="98" spans="1:6" s="2" customFormat="1" ht="25" x14ac:dyDescent="0.3">
      <c r="A98" s="11">
        <v>1.21</v>
      </c>
      <c r="B98" s="12" t="s">
        <v>75</v>
      </c>
      <c r="C98" s="8" t="s">
        <v>21</v>
      </c>
      <c r="D98" s="9">
        <v>13</v>
      </c>
      <c r="E98" s="10"/>
      <c r="F98" s="1"/>
    </row>
    <row r="99" spans="1:6" s="2" customFormat="1" x14ac:dyDescent="0.3">
      <c r="A99" s="11"/>
      <c r="B99" s="4"/>
      <c r="C99" s="8"/>
      <c r="D99" s="9"/>
      <c r="E99" s="10"/>
      <c r="F99" s="1"/>
    </row>
    <row r="100" spans="1:6" s="2" customFormat="1" x14ac:dyDescent="0.3">
      <c r="A100" s="11"/>
      <c r="B100" s="26" t="s">
        <v>76</v>
      </c>
      <c r="C100" s="8"/>
      <c r="D100" s="9"/>
      <c r="E100" s="10"/>
      <c r="F100" s="1"/>
    </row>
    <row r="101" spans="1:6" s="2" customFormat="1" x14ac:dyDescent="0.3">
      <c r="A101" s="11"/>
      <c r="B101" s="4"/>
      <c r="C101" s="8"/>
      <c r="D101" s="9"/>
      <c r="E101" s="10"/>
      <c r="F101" s="1"/>
    </row>
    <row r="102" spans="1:6" s="2" customFormat="1" ht="52" x14ac:dyDescent="0.3">
      <c r="A102" s="11"/>
      <c r="B102" s="4" t="s">
        <v>77</v>
      </c>
      <c r="C102" s="8"/>
      <c r="D102" s="9"/>
      <c r="E102" s="10"/>
      <c r="F102" s="1"/>
    </row>
    <row r="103" spans="1:6" s="2" customFormat="1" x14ac:dyDescent="0.3">
      <c r="A103" s="11"/>
      <c r="B103" s="4"/>
      <c r="C103" s="8"/>
      <c r="D103" s="9"/>
      <c r="E103" s="10"/>
      <c r="F103" s="1"/>
    </row>
    <row r="104" spans="1:6" s="2" customFormat="1" ht="14.5" x14ac:dyDescent="0.3">
      <c r="A104" s="21">
        <v>1.22</v>
      </c>
      <c r="B104" s="677" t="s">
        <v>78</v>
      </c>
      <c r="C104" s="678" t="s">
        <v>15</v>
      </c>
      <c r="D104" s="679">
        <v>43</v>
      </c>
      <c r="E104" s="680"/>
      <c r="F104" s="1"/>
    </row>
    <row r="105" spans="1:6" s="2" customFormat="1" x14ac:dyDescent="0.3">
      <c r="A105" s="11"/>
      <c r="B105" s="4"/>
      <c r="C105" s="8"/>
      <c r="D105" s="9"/>
      <c r="E105" s="10"/>
      <c r="F105" s="1"/>
    </row>
    <row r="106" spans="1:6" s="2" customFormat="1" ht="13.5" thickBot="1" x14ac:dyDescent="0.35">
      <c r="A106" s="1812" t="s">
        <v>52</v>
      </c>
      <c r="B106" s="1813"/>
      <c r="C106" s="1813"/>
      <c r="D106" s="1813"/>
      <c r="E106" s="1814"/>
      <c r="F106" s="1"/>
    </row>
    <row r="107" spans="1:6" s="2" customFormat="1" x14ac:dyDescent="0.3">
      <c r="A107" s="11"/>
      <c r="B107" s="26" t="s">
        <v>79</v>
      </c>
      <c r="C107" s="8"/>
      <c r="D107" s="9"/>
      <c r="E107" s="10"/>
      <c r="F107" s="1"/>
    </row>
    <row r="108" spans="1:6" s="2" customFormat="1" x14ac:dyDescent="0.3">
      <c r="A108" s="11"/>
      <c r="B108" s="4"/>
      <c r="C108" s="8"/>
      <c r="D108" s="9"/>
      <c r="E108" s="10"/>
      <c r="F108" s="1"/>
    </row>
    <row r="109" spans="1:6" s="2" customFormat="1" x14ac:dyDescent="0.3">
      <c r="A109" s="11"/>
      <c r="B109" s="4" t="s">
        <v>80</v>
      </c>
      <c r="C109" s="8"/>
      <c r="D109" s="9"/>
      <c r="E109" s="10"/>
      <c r="F109" s="1"/>
    </row>
    <row r="110" spans="1:6" s="2" customFormat="1" x14ac:dyDescent="0.3">
      <c r="A110" s="11"/>
      <c r="B110" s="4"/>
      <c r="C110" s="8"/>
      <c r="D110" s="9"/>
      <c r="E110" s="10"/>
      <c r="F110" s="1"/>
    </row>
    <row r="111" spans="1:6" s="682" customFormat="1" x14ac:dyDescent="0.25">
      <c r="A111" s="21">
        <v>1.23</v>
      </c>
      <c r="B111" s="677" t="s">
        <v>81</v>
      </c>
      <c r="C111" s="678" t="s">
        <v>21</v>
      </c>
      <c r="D111" s="679">
        <v>34</v>
      </c>
      <c r="E111" s="680"/>
      <c r="F111" s="681"/>
    </row>
    <row r="112" spans="1:6" s="2" customFormat="1" x14ac:dyDescent="0.3">
      <c r="A112" s="11"/>
      <c r="B112" s="4"/>
      <c r="C112" s="8"/>
      <c r="D112" s="9"/>
      <c r="E112" s="10"/>
      <c r="F112" s="1"/>
    </row>
    <row r="113" spans="1:6" s="2" customFormat="1" x14ac:dyDescent="0.3">
      <c r="A113" s="11"/>
      <c r="B113" s="4" t="s">
        <v>82</v>
      </c>
      <c r="C113" s="8"/>
      <c r="D113" s="9"/>
      <c r="E113" s="10"/>
      <c r="F113" s="1"/>
    </row>
    <row r="114" spans="1:6" s="2" customFormat="1" x14ac:dyDescent="0.3">
      <c r="A114" s="11"/>
      <c r="B114" s="4"/>
      <c r="C114" s="8"/>
      <c r="D114" s="9"/>
      <c r="E114" s="10"/>
      <c r="F114" s="1"/>
    </row>
    <row r="115" spans="1:6" s="2" customFormat="1" x14ac:dyDescent="0.3">
      <c r="A115" s="25">
        <v>2</v>
      </c>
      <c r="B115" s="26" t="s">
        <v>83</v>
      </c>
      <c r="C115" s="8"/>
      <c r="D115" s="9"/>
      <c r="E115" s="10"/>
      <c r="F115" s="1"/>
    </row>
    <row r="116" spans="1:6" s="2" customFormat="1" x14ac:dyDescent="0.3">
      <c r="A116" s="11"/>
      <c r="B116" s="4"/>
      <c r="C116" s="8"/>
      <c r="D116" s="9"/>
      <c r="E116" s="10"/>
      <c r="F116" s="1"/>
    </row>
    <row r="117" spans="1:6" s="2" customFormat="1" ht="26" x14ac:dyDescent="0.3">
      <c r="A117" s="11"/>
      <c r="B117" s="4" t="s">
        <v>84</v>
      </c>
      <c r="C117" s="8"/>
      <c r="D117" s="9"/>
      <c r="E117" s="10"/>
      <c r="F117" s="1"/>
    </row>
    <row r="118" spans="1:6" s="682" customFormat="1" x14ac:dyDescent="0.25">
      <c r="A118" s="11"/>
      <c r="B118" s="4"/>
      <c r="C118" s="8"/>
      <c r="D118" s="9"/>
      <c r="E118" s="10"/>
      <c r="F118" s="681"/>
    </row>
    <row r="119" spans="1:6" s="2" customFormat="1" ht="14.5" x14ac:dyDescent="0.3">
      <c r="A119" s="21">
        <v>2.1</v>
      </c>
      <c r="B119" s="677" t="s">
        <v>85</v>
      </c>
      <c r="C119" s="678" t="s">
        <v>14</v>
      </c>
      <c r="D119" s="679">
        <v>2</v>
      </c>
      <c r="E119" s="680"/>
      <c r="F119" s="1"/>
    </row>
    <row r="120" spans="1:6" s="2" customFormat="1" x14ac:dyDescent="0.3">
      <c r="A120" s="11"/>
      <c r="B120" s="4"/>
      <c r="C120" s="8"/>
      <c r="D120" s="9"/>
      <c r="E120" s="10"/>
      <c r="F120" s="1"/>
    </row>
    <row r="121" spans="1:6" s="2" customFormat="1" ht="14.5" x14ac:dyDescent="0.3">
      <c r="A121" s="21">
        <v>2.2000000000000002</v>
      </c>
      <c r="B121" s="677" t="s">
        <v>86</v>
      </c>
      <c r="C121" s="678" t="s">
        <v>14</v>
      </c>
      <c r="D121" s="679">
        <v>15</v>
      </c>
      <c r="E121" s="680"/>
      <c r="F121" s="1"/>
    </row>
    <row r="122" spans="1:6" s="2" customFormat="1" x14ac:dyDescent="0.3">
      <c r="A122" s="11"/>
      <c r="B122" s="4"/>
      <c r="C122" s="8"/>
      <c r="D122" s="9"/>
      <c r="E122" s="10"/>
      <c r="F122" s="1"/>
    </row>
    <row r="123" spans="1:6" s="2" customFormat="1" ht="14.5" x14ac:dyDescent="0.3">
      <c r="A123" s="21">
        <v>2.2999999999999998</v>
      </c>
      <c r="B123" s="677" t="s">
        <v>87</v>
      </c>
      <c r="C123" s="678" t="s">
        <v>14</v>
      </c>
      <c r="D123" s="679">
        <v>1</v>
      </c>
      <c r="E123" s="680"/>
      <c r="F123" s="1"/>
    </row>
    <row r="124" spans="1:6" s="2" customFormat="1" x14ac:dyDescent="0.3">
      <c r="A124" s="11"/>
      <c r="B124" s="12"/>
      <c r="C124" s="8"/>
      <c r="D124" s="9"/>
      <c r="E124" s="10"/>
      <c r="F124" s="1"/>
    </row>
    <row r="125" spans="1:6" s="2" customFormat="1" ht="14.5" x14ac:dyDescent="0.3">
      <c r="A125" s="11">
        <v>2.4</v>
      </c>
      <c r="B125" s="12" t="s">
        <v>88</v>
      </c>
      <c r="C125" s="678" t="s">
        <v>14</v>
      </c>
      <c r="D125" s="9">
        <v>4</v>
      </c>
      <c r="E125" s="10"/>
      <c r="F125" s="1"/>
    </row>
    <row r="126" spans="1:6" s="682" customFormat="1" x14ac:dyDescent="0.25">
      <c r="A126" s="11"/>
      <c r="B126" s="4"/>
      <c r="C126" s="8"/>
      <c r="D126" s="9"/>
      <c r="E126" s="10"/>
      <c r="F126" s="681"/>
    </row>
    <row r="127" spans="1:6" s="2" customFormat="1" ht="14.5" x14ac:dyDescent="0.3">
      <c r="A127" s="21">
        <v>2.4</v>
      </c>
      <c r="B127" s="677" t="s">
        <v>89</v>
      </c>
      <c r="C127" s="678" t="s">
        <v>14</v>
      </c>
      <c r="D127" s="679">
        <v>5</v>
      </c>
      <c r="E127" s="680"/>
      <c r="F127" s="1"/>
    </row>
    <row r="128" spans="1:6" s="682" customFormat="1" x14ac:dyDescent="0.25">
      <c r="A128" s="11"/>
      <c r="B128" s="4"/>
      <c r="C128" s="8"/>
      <c r="D128" s="9"/>
      <c r="E128" s="10"/>
      <c r="F128" s="681"/>
    </row>
    <row r="129" spans="1:6" s="2" customFormat="1" ht="14.5" x14ac:dyDescent="0.3">
      <c r="A129" s="21">
        <v>2.5</v>
      </c>
      <c r="B129" s="677" t="s">
        <v>90</v>
      </c>
      <c r="C129" s="678" t="s">
        <v>14</v>
      </c>
      <c r="D129" s="679">
        <v>20</v>
      </c>
      <c r="E129" s="680"/>
      <c r="F129" s="1"/>
    </row>
    <row r="130" spans="1:6" s="682" customFormat="1" x14ac:dyDescent="0.25">
      <c r="A130" s="11"/>
      <c r="B130" s="12"/>
      <c r="C130" s="8"/>
      <c r="D130" s="9"/>
      <c r="E130" s="10"/>
      <c r="F130" s="681"/>
    </row>
    <row r="131" spans="1:6" s="2" customFormat="1" ht="25" x14ac:dyDescent="0.3">
      <c r="A131" s="11">
        <v>2.9</v>
      </c>
      <c r="B131" s="12" t="s">
        <v>91</v>
      </c>
      <c r="C131" s="678" t="s">
        <v>14</v>
      </c>
      <c r="D131" s="9">
        <v>4</v>
      </c>
      <c r="E131" s="10"/>
      <c r="F131" s="1"/>
    </row>
    <row r="132" spans="1:6" s="2" customFormat="1" x14ac:dyDescent="0.3">
      <c r="A132" s="11"/>
      <c r="B132" s="4"/>
      <c r="C132" s="8"/>
      <c r="D132" s="9"/>
      <c r="E132" s="10"/>
      <c r="F132" s="1"/>
    </row>
    <row r="133" spans="1:6" s="2" customFormat="1" ht="14.5" x14ac:dyDescent="0.3">
      <c r="A133" s="15">
        <v>2.1</v>
      </c>
      <c r="B133" s="12" t="s">
        <v>92</v>
      </c>
      <c r="C133" s="678" t="s">
        <v>14</v>
      </c>
      <c r="D133" s="9">
        <v>15</v>
      </c>
      <c r="E133" s="10"/>
      <c r="F133" s="1"/>
    </row>
    <row r="134" spans="1:6" s="682" customFormat="1" x14ac:dyDescent="0.25">
      <c r="A134" s="11"/>
      <c r="B134" s="4"/>
      <c r="C134" s="8"/>
      <c r="D134" s="9"/>
      <c r="E134" s="10"/>
      <c r="F134" s="681"/>
    </row>
    <row r="135" spans="1:6" s="2" customFormat="1" ht="14.5" x14ac:dyDescent="0.3">
      <c r="A135" s="21">
        <v>2.6</v>
      </c>
      <c r="B135" s="677" t="s">
        <v>93</v>
      </c>
      <c r="C135" s="678" t="s">
        <v>14</v>
      </c>
      <c r="D135" s="679">
        <v>4</v>
      </c>
      <c r="E135" s="680"/>
      <c r="F135" s="1"/>
    </row>
    <row r="136" spans="1:6" s="682" customFormat="1" x14ac:dyDescent="0.25">
      <c r="A136" s="11"/>
      <c r="B136" s="4"/>
      <c r="C136" s="8"/>
      <c r="D136" s="9"/>
      <c r="E136" s="10"/>
      <c r="F136" s="681"/>
    </row>
    <row r="137" spans="1:6" s="2" customFormat="1" ht="14.5" x14ac:dyDescent="0.3">
      <c r="A137" s="21">
        <v>2.7</v>
      </c>
      <c r="B137" s="677" t="s">
        <v>94</v>
      </c>
      <c r="C137" s="678" t="s">
        <v>14</v>
      </c>
      <c r="D137" s="679">
        <v>7</v>
      </c>
      <c r="E137" s="680"/>
      <c r="F137" s="1"/>
    </row>
    <row r="138" spans="1:6" s="2" customFormat="1" x14ac:dyDescent="0.3">
      <c r="A138" s="11"/>
      <c r="B138" s="4"/>
      <c r="C138" s="8"/>
      <c r="D138" s="9"/>
      <c r="E138" s="10"/>
      <c r="F138" s="1"/>
    </row>
    <row r="139" spans="1:6" s="2" customFormat="1" ht="14.5" x14ac:dyDescent="0.3">
      <c r="A139" s="21">
        <v>2.8</v>
      </c>
      <c r="B139" s="677" t="s">
        <v>95</v>
      </c>
      <c r="C139" s="678" t="s">
        <v>14</v>
      </c>
      <c r="D139" s="679">
        <v>17</v>
      </c>
      <c r="E139" s="680"/>
      <c r="F139" s="1"/>
    </row>
    <row r="140" spans="1:6" s="2" customFormat="1" x14ac:dyDescent="0.3">
      <c r="A140" s="11"/>
      <c r="B140" s="4"/>
      <c r="C140" s="8"/>
      <c r="D140" s="9"/>
      <c r="E140" s="10"/>
      <c r="F140" s="1"/>
    </row>
    <row r="141" spans="1:6" s="2" customFormat="1" ht="37.5" x14ac:dyDescent="0.3">
      <c r="A141" s="11">
        <v>2.9</v>
      </c>
      <c r="B141" s="12" t="s">
        <v>96</v>
      </c>
      <c r="C141" s="8" t="s">
        <v>21</v>
      </c>
      <c r="D141" s="9">
        <v>9</v>
      </c>
      <c r="E141" s="10"/>
      <c r="F141" s="1"/>
    </row>
    <row r="142" spans="1:6" s="682" customFormat="1" x14ac:dyDescent="0.25">
      <c r="A142" s="11"/>
      <c r="B142" s="4"/>
      <c r="C142" s="8"/>
      <c r="D142" s="9"/>
      <c r="E142" s="10"/>
      <c r="F142" s="681"/>
    </row>
    <row r="143" spans="1:6" s="2" customFormat="1" ht="62.5" x14ac:dyDescent="0.3">
      <c r="A143" s="18" t="s">
        <v>97</v>
      </c>
      <c r="B143" s="12" t="s">
        <v>98</v>
      </c>
      <c r="C143" s="8" t="s">
        <v>21</v>
      </c>
      <c r="D143" s="9">
        <v>19</v>
      </c>
      <c r="E143" s="10"/>
      <c r="F143" s="1"/>
    </row>
    <row r="144" spans="1:6" s="682" customFormat="1" x14ac:dyDescent="0.25">
      <c r="A144" s="11"/>
      <c r="B144" s="4"/>
      <c r="C144" s="8"/>
      <c r="D144" s="9"/>
      <c r="E144" s="10"/>
      <c r="F144" s="681"/>
    </row>
    <row r="145" spans="1:6" s="2" customFormat="1" x14ac:dyDescent="0.3">
      <c r="A145" s="11"/>
      <c r="B145" s="26" t="s">
        <v>70</v>
      </c>
      <c r="C145" s="8"/>
      <c r="D145" s="9"/>
      <c r="E145" s="10"/>
      <c r="F145" s="1"/>
    </row>
    <row r="146" spans="1:6" s="682" customFormat="1" x14ac:dyDescent="0.25">
      <c r="A146" s="11"/>
      <c r="B146" s="4"/>
      <c r="C146" s="8"/>
      <c r="D146" s="9"/>
      <c r="E146" s="10"/>
      <c r="F146" s="681"/>
    </row>
    <row r="147" spans="1:6" s="2" customFormat="1" ht="26" x14ac:dyDescent="0.3">
      <c r="A147" s="11"/>
      <c r="B147" s="4" t="s">
        <v>71</v>
      </c>
      <c r="C147" s="8"/>
      <c r="D147" s="9"/>
      <c r="E147" s="10"/>
      <c r="F147" s="1"/>
    </row>
    <row r="148" spans="1:6" s="2" customFormat="1" x14ac:dyDescent="0.3">
      <c r="A148" s="11"/>
      <c r="B148" s="4"/>
      <c r="C148" s="8"/>
      <c r="D148" s="9"/>
      <c r="E148" s="10"/>
      <c r="F148" s="1"/>
    </row>
    <row r="149" spans="1:6" s="2" customFormat="1" x14ac:dyDescent="0.3">
      <c r="A149" s="11"/>
      <c r="B149" s="26" t="s">
        <v>99</v>
      </c>
      <c r="C149" s="8"/>
      <c r="D149" s="9"/>
      <c r="E149" s="10"/>
      <c r="F149" s="1"/>
    </row>
    <row r="150" spans="1:6" s="2" customFormat="1" x14ac:dyDescent="0.3">
      <c r="A150" s="11"/>
      <c r="B150" s="4"/>
      <c r="C150" s="8"/>
      <c r="D150" s="9"/>
      <c r="E150" s="10"/>
      <c r="F150" s="1"/>
    </row>
    <row r="151" spans="1:6" s="2" customFormat="1" ht="14.5" x14ac:dyDescent="0.3">
      <c r="A151" s="21">
        <v>2.11</v>
      </c>
      <c r="B151" s="677" t="s">
        <v>100</v>
      </c>
      <c r="C151" s="678" t="s">
        <v>15</v>
      </c>
      <c r="D151" s="679">
        <v>37</v>
      </c>
      <c r="E151" s="680"/>
      <c r="F151" s="1"/>
    </row>
    <row r="152" spans="1:6" s="2" customFormat="1" x14ac:dyDescent="0.3">
      <c r="A152" s="11"/>
      <c r="B152" s="4"/>
      <c r="C152" s="8"/>
      <c r="D152" s="9"/>
      <c r="E152" s="10"/>
      <c r="F152" s="1"/>
    </row>
    <row r="153" spans="1:6" s="2" customFormat="1" ht="25" x14ac:dyDescent="0.3">
      <c r="A153" s="11">
        <v>2.12</v>
      </c>
      <c r="B153" s="12" t="s">
        <v>101</v>
      </c>
      <c r="C153" s="8" t="s">
        <v>15</v>
      </c>
      <c r="D153" s="9">
        <v>20</v>
      </c>
      <c r="E153" s="10"/>
      <c r="F153" s="1"/>
    </row>
    <row r="154" spans="1:6" s="2" customFormat="1" x14ac:dyDescent="0.3">
      <c r="A154" s="11"/>
      <c r="B154" s="12"/>
      <c r="C154" s="8"/>
      <c r="D154" s="9"/>
      <c r="E154" s="10"/>
      <c r="F154" s="1"/>
    </row>
    <row r="155" spans="1:6" s="2" customFormat="1" ht="14.5" x14ac:dyDescent="0.3">
      <c r="A155" s="21">
        <v>2.12</v>
      </c>
      <c r="B155" s="677" t="s">
        <v>102</v>
      </c>
      <c r="C155" s="678" t="s">
        <v>15</v>
      </c>
      <c r="D155" s="679">
        <v>12</v>
      </c>
      <c r="E155" s="680"/>
      <c r="F155" s="1"/>
    </row>
    <row r="156" spans="1:6" s="2" customFormat="1" x14ac:dyDescent="0.3">
      <c r="A156" s="11">
        <v>2.21</v>
      </c>
      <c r="B156" s="12" t="s">
        <v>103</v>
      </c>
      <c r="C156" s="8" t="s">
        <v>21</v>
      </c>
      <c r="D156" s="9">
        <v>6</v>
      </c>
      <c r="E156" s="10"/>
      <c r="F156" s="1"/>
    </row>
    <row r="157" spans="1:6" s="2" customFormat="1" x14ac:dyDescent="0.3">
      <c r="A157" s="11"/>
      <c r="B157" s="4"/>
      <c r="C157" s="8"/>
      <c r="D157" s="9"/>
      <c r="E157" s="10"/>
      <c r="F157" s="1"/>
    </row>
    <row r="158" spans="1:6" s="682" customFormat="1" ht="14.5" x14ac:dyDescent="0.25">
      <c r="A158" s="21">
        <v>2.13</v>
      </c>
      <c r="B158" s="677" t="s">
        <v>104</v>
      </c>
      <c r="C158" s="678" t="s">
        <v>15</v>
      </c>
      <c r="D158" s="679">
        <v>8</v>
      </c>
      <c r="E158" s="680"/>
      <c r="F158" s="681"/>
    </row>
    <row r="159" spans="1:6" s="2" customFormat="1" x14ac:dyDescent="0.3">
      <c r="A159" s="11"/>
      <c r="B159" s="12"/>
      <c r="C159" s="8"/>
      <c r="D159" s="9"/>
      <c r="E159" s="10"/>
      <c r="F159" s="1"/>
    </row>
    <row r="160" spans="1:6" s="2" customFormat="1" ht="25" x14ac:dyDescent="0.3">
      <c r="A160" s="11">
        <v>2.23</v>
      </c>
      <c r="B160" s="12" t="s">
        <v>105</v>
      </c>
      <c r="C160" s="8" t="s">
        <v>21</v>
      </c>
      <c r="D160" s="9">
        <v>2</v>
      </c>
      <c r="E160" s="10"/>
      <c r="F160" s="1"/>
    </row>
    <row r="161" spans="1:6" s="2" customFormat="1" x14ac:dyDescent="0.3">
      <c r="A161" s="11"/>
      <c r="B161" s="4"/>
      <c r="C161" s="8"/>
      <c r="D161" s="9"/>
      <c r="E161" s="10"/>
      <c r="F161" s="1"/>
    </row>
    <row r="162" spans="1:6" s="682" customFormat="1" x14ac:dyDescent="0.25">
      <c r="A162" s="11"/>
      <c r="B162" s="26" t="s">
        <v>106</v>
      </c>
      <c r="C162" s="8"/>
      <c r="D162" s="9"/>
      <c r="E162" s="10"/>
      <c r="F162" s="681"/>
    </row>
    <row r="163" spans="1:6" s="2" customFormat="1" x14ac:dyDescent="0.3">
      <c r="A163" s="11"/>
      <c r="B163" s="4"/>
      <c r="C163" s="8"/>
      <c r="D163" s="9"/>
      <c r="E163" s="10"/>
      <c r="F163" s="1"/>
    </row>
    <row r="164" spans="1:6" s="2" customFormat="1" ht="14.5" x14ac:dyDescent="0.3">
      <c r="A164" s="21">
        <v>2.14</v>
      </c>
      <c r="B164" s="677" t="s">
        <v>107</v>
      </c>
      <c r="C164" s="678" t="s">
        <v>15</v>
      </c>
      <c r="D164" s="679">
        <v>11</v>
      </c>
      <c r="E164" s="680"/>
      <c r="F164" s="1"/>
    </row>
    <row r="165" spans="1:6" s="682" customFormat="1" x14ac:dyDescent="0.25">
      <c r="A165" s="11"/>
      <c r="B165" s="4"/>
      <c r="C165" s="8"/>
      <c r="D165" s="9"/>
      <c r="E165" s="10"/>
      <c r="F165" s="681"/>
    </row>
    <row r="166" spans="1:6" s="2" customFormat="1" ht="14.5" x14ac:dyDescent="0.3">
      <c r="A166" s="21">
        <v>2.15</v>
      </c>
      <c r="B166" s="677" t="s">
        <v>108</v>
      </c>
      <c r="C166" s="678" t="s">
        <v>15</v>
      </c>
      <c r="D166" s="679">
        <v>154</v>
      </c>
      <c r="E166" s="680"/>
      <c r="F166" s="1"/>
    </row>
    <row r="167" spans="1:6" s="2" customFormat="1" x14ac:dyDescent="0.3">
      <c r="A167" s="11"/>
      <c r="B167" s="4"/>
      <c r="C167" s="8"/>
      <c r="D167" s="9"/>
      <c r="E167" s="10"/>
      <c r="F167" s="1"/>
    </row>
    <row r="168" spans="1:6" s="2" customFormat="1" ht="14.5" x14ac:dyDescent="0.3">
      <c r="A168" s="21">
        <v>2.16</v>
      </c>
      <c r="B168" s="677" t="s">
        <v>109</v>
      </c>
      <c r="C168" s="678" t="s">
        <v>15</v>
      </c>
      <c r="D168" s="679">
        <v>12</v>
      </c>
      <c r="E168" s="680"/>
      <c r="F168" s="1"/>
    </row>
    <row r="169" spans="1:6" s="2" customFormat="1" x14ac:dyDescent="0.3">
      <c r="A169" s="11"/>
      <c r="B169" s="4"/>
      <c r="C169" s="8"/>
      <c r="D169" s="9"/>
      <c r="E169" s="10"/>
      <c r="F169" s="1"/>
    </row>
    <row r="170" spans="1:6" s="2" customFormat="1" ht="14.5" x14ac:dyDescent="0.3">
      <c r="A170" s="21">
        <v>2.17</v>
      </c>
      <c r="B170" s="677" t="s">
        <v>110</v>
      </c>
      <c r="C170" s="678" t="s">
        <v>15</v>
      </c>
      <c r="D170" s="679">
        <v>4</v>
      </c>
      <c r="E170" s="680"/>
      <c r="F170" s="1"/>
    </row>
    <row r="171" spans="1:6" s="682" customFormat="1" x14ac:dyDescent="0.25">
      <c r="A171" s="11"/>
      <c r="B171" s="4"/>
      <c r="C171" s="8"/>
      <c r="D171" s="9"/>
      <c r="E171" s="10"/>
      <c r="F171" s="681"/>
    </row>
    <row r="172" spans="1:6" s="2" customFormat="1" ht="13.5" thickBot="1" x14ac:dyDescent="0.35">
      <c r="A172" s="1812" t="s">
        <v>52</v>
      </c>
      <c r="B172" s="1813"/>
      <c r="C172" s="1813"/>
      <c r="D172" s="1813"/>
      <c r="E172" s="1814"/>
      <c r="F172" s="1"/>
    </row>
    <row r="173" spans="1:6" s="682" customFormat="1" ht="14.5" x14ac:dyDescent="0.25">
      <c r="A173" s="21">
        <v>2.1800000000000002</v>
      </c>
      <c r="B173" s="677" t="s">
        <v>111</v>
      </c>
      <c r="C173" s="678" t="s">
        <v>15</v>
      </c>
      <c r="D173" s="679">
        <v>85</v>
      </c>
      <c r="E173" s="680"/>
      <c r="F173" s="681"/>
    </row>
    <row r="174" spans="1:6" s="2" customFormat="1" x14ac:dyDescent="0.3">
      <c r="A174" s="11"/>
      <c r="B174" s="12"/>
      <c r="C174" s="8"/>
      <c r="D174" s="9"/>
      <c r="E174" s="10"/>
      <c r="F174" s="1"/>
    </row>
    <row r="175" spans="1:6" s="682" customFormat="1" ht="14.5" x14ac:dyDescent="0.25">
      <c r="A175" s="21">
        <v>2.19</v>
      </c>
      <c r="B175" s="677" t="s">
        <v>112</v>
      </c>
      <c r="C175" s="678" t="s">
        <v>15</v>
      </c>
      <c r="D175" s="679">
        <v>149</v>
      </c>
      <c r="E175" s="680"/>
      <c r="F175" s="681"/>
    </row>
    <row r="176" spans="1:6" s="2" customFormat="1" x14ac:dyDescent="0.3">
      <c r="A176" s="11"/>
      <c r="B176" s="12"/>
      <c r="C176" s="8"/>
      <c r="D176" s="9"/>
      <c r="E176" s="10"/>
      <c r="F176" s="1"/>
    </row>
    <row r="177" spans="1:6" s="682" customFormat="1" ht="14.5" x14ac:dyDescent="0.25">
      <c r="A177" s="683">
        <v>2.2000000000000002</v>
      </c>
      <c r="B177" s="677" t="s">
        <v>113</v>
      </c>
      <c r="C177" s="678" t="s">
        <v>15</v>
      </c>
      <c r="D177" s="679">
        <v>66</v>
      </c>
      <c r="E177" s="680"/>
      <c r="F177" s="681"/>
    </row>
    <row r="178" spans="1:6" s="2" customFormat="1" x14ac:dyDescent="0.3">
      <c r="A178" s="11"/>
      <c r="B178" s="12"/>
      <c r="C178" s="8"/>
      <c r="D178" s="9"/>
      <c r="E178" s="10"/>
      <c r="F178" s="1"/>
    </row>
    <row r="179" spans="1:6" s="2" customFormat="1" x14ac:dyDescent="0.3">
      <c r="A179" s="11"/>
      <c r="B179" s="26" t="s">
        <v>22</v>
      </c>
      <c r="C179" s="8"/>
      <c r="D179" s="9"/>
      <c r="E179" s="10"/>
      <c r="F179" s="1"/>
    </row>
    <row r="180" spans="1:6" s="682" customFormat="1" x14ac:dyDescent="0.25">
      <c r="A180" s="11"/>
      <c r="B180" s="12"/>
      <c r="C180" s="8"/>
      <c r="D180" s="9"/>
      <c r="E180" s="10"/>
      <c r="F180" s="681"/>
    </row>
    <row r="181" spans="1:6" s="2" customFormat="1" ht="39" x14ac:dyDescent="0.3">
      <c r="A181" s="11"/>
      <c r="B181" s="4" t="s">
        <v>67</v>
      </c>
      <c r="C181" s="8"/>
      <c r="D181" s="9"/>
      <c r="E181" s="10"/>
      <c r="F181" s="1"/>
    </row>
    <row r="182" spans="1:6" s="682" customFormat="1" x14ac:dyDescent="0.25">
      <c r="A182" s="11"/>
      <c r="B182" s="12"/>
      <c r="C182" s="8"/>
      <c r="D182" s="9"/>
      <c r="E182" s="10"/>
      <c r="F182" s="681"/>
    </row>
    <row r="183" spans="1:6" s="2" customFormat="1" x14ac:dyDescent="0.3">
      <c r="A183" s="21">
        <v>2.21</v>
      </c>
      <c r="B183" s="677" t="s">
        <v>114</v>
      </c>
      <c r="C183" s="678" t="s">
        <v>69</v>
      </c>
      <c r="D183" s="679">
        <v>9600</v>
      </c>
      <c r="E183" s="680"/>
      <c r="F183" s="1"/>
    </row>
    <row r="184" spans="1:6" s="682" customFormat="1" x14ac:dyDescent="0.25">
      <c r="A184" s="11"/>
      <c r="B184" s="12"/>
      <c r="C184" s="8"/>
      <c r="D184" s="9"/>
      <c r="E184" s="10"/>
      <c r="F184" s="681"/>
    </row>
    <row r="185" spans="1:6" s="2" customFormat="1" ht="39" x14ac:dyDescent="0.3">
      <c r="A185" s="11"/>
      <c r="B185" s="4" t="s">
        <v>115</v>
      </c>
      <c r="C185" s="8"/>
      <c r="D185" s="9"/>
      <c r="E185" s="10"/>
      <c r="F185" s="1"/>
    </row>
    <row r="186" spans="1:6" s="2" customFormat="1" x14ac:dyDescent="0.3">
      <c r="A186" s="11"/>
      <c r="B186" s="12"/>
      <c r="C186" s="8"/>
      <c r="D186" s="9"/>
      <c r="E186" s="10"/>
      <c r="F186" s="1"/>
    </row>
    <row r="187" spans="1:6" s="2" customFormat="1" ht="14.5" x14ac:dyDescent="0.3">
      <c r="A187" s="21">
        <v>2.2200000000000002</v>
      </c>
      <c r="B187" s="677" t="s">
        <v>116</v>
      </c>
      <c r="C187" s="678" t="s">
        <v>15</v>
      </c>
      <c r="D187" s="679">
        <v>6</v>
      </c>
      <c r="E187" s="680"/>
      <c r="F187" s="1"/>
    </row>
    <row r="188" spans="1:6" s="2" customFormat="1" x14ac:dyDescent="0.3">
      <c r="A188" s="11"/>
      <c r="B188" s="4"/>
      <c r="C188" s="8"/>
      <c r="D188" s="9"/>
      <c r="E188" s="10"/>
      <c r="F188" s="1"/>
    </row>
    <row r="189" spans="1:6" s="2" customFormat="1" ht="14.5" x14ac:dyDescent="0.3">
      <c r="A189" s="21">
        <v>2.23</v>
      </c>
      <c r="B189" s="677" t="s">
        <v>117</v>
      </c>
      <c r="C189" s="678" t="s">
        <v>15</v>
      </c>
      <c r="D189" s="679">
        <v>48</v>
      </c>
      <c r="E189" s="680"/>
      <c r="F189" s="1"/>
    </row>
    <row r="190" spans="1:6" s="682" customFormat="1" x14ac:dyDescent="0.25">
      <c r="A190" s="11"/>
      <c r="B190" s="4"/>
      <c r="C190" s="8"/>
      <c r="D190" s="9"/>
      <c r="E190" s="10"/>
      <c r="F190" s="681"/>
    </row>
    <row r="191" spans="1:6" s="2" customFormat="1" x14ac:dyDescent="0.3">
      <c r="A191" s="25">
        <v>3</v>
      </c>
      <c r="B191" s="26" t="s">
        <v>118</v>
      </c>
      <c r="C191" s="8"/>
      <c r="D191" s="9"/>
      <c r="E191" s="10"/>
      <c r="F191" s="1"/>
    </row>
    <row r="192" spans="1:6" s="2" customFormat="1" x14ac:dyDescent="0.3">
      <c r="A192" s="11"/>
      <c r="B192" s="12"/>
      <c r="C192" s="8"/>
      <c r="D192" s="9"/>
      <c r="E192" s="10"/>
      <c r="F192" s="1"/>
    </row>
    <row r="193" spans="1:6" s="2" customFormat="1" x14ac:dyDescent="0.3">
      <c r="A193" s="11"/>
      <c r="B193" s="26" t="s">
        <v>119</v>
      </c>
      <c r="C193" s="8"/>
      <c r="D193" s="9"/>
      <c r="E193" s="10"/>
      <c r="F193" s="1"/>
    </row>
    <row r="194" spans="1:6" s="682" customFormat="1" x14ac:dyDescent="0.25">
      <c r="A194" s="11"/>
      <c r="B194" s="4"/>
      <c r="C194" s="8"/>
      <c r="D194" s="9"/>
      <c r="E194" s="10"/>
      <c r="F194" s="681"/>
    </row>
    <row r="195" spans="1:6" s="2" customFormat="1" ht="39" x14ac:dyDescent="0.3">
      <c r="A195" s="11"/>
      <c r="B195" s="4" t="s">
        <v>120</v>
      </c>
      <c r="C195" s="8"/>
      <c r="D195" s="9"/>
      <c r="E195" s="10"/>
      <c r="F195" s="1"/>
    </row>
    <row r="196" spans="1:6" s="682" customFormat="1" x14ac:dyDescent="0.25">
      <c r="A196" s="11"/>
      <c r="B196" s="12"/>
      <c r="C196" s="8"/>
      <c r="D196" s="9"/>
      <c r="E196" s="10"/>
      <c r="F196" s="681"/>
    </row>
    <row r="197" spans="1:6" s="2" customFormat="1" ht="14.5" x14ac:dyDescent="0.3">
      <c r="A197" s="21">
        <v>3.1</v>
      </c>
      <c r="B197" s="677" t="s">
        <v>121</v>
      </c>
      <c r="C197" s="678" t="s">
        <v>15</v>
      </c>
      <c r="D197" s="679">
        <v>110</v>
      </c>
      <c r="E197" s="680"/>
      <c r="F197" s="1"/>
    </row>
    <row r="198" spans="1:6" s="2" customFormat="1" x14ac:dyDescent="0.3">
      <c r="A198" s="11"/>
      <c r="B198" s="4"/>
      <c r="C198" s="8"/>
      <c r="D198" s="9"/>
      <c r="E198" s="10"/>
      <c r="F198" s="1"/>
    </row>
    <row r="199" spans="1:6" s="2" customFormat="1" x14ac:dyDescent="0.3">
      <c r="A199" s="11"/>
      <c r="B199" s="26" t="s">
        <v>122</v>
      </c>
      <c r="C199" s="8"/>
      <c r="D199" s="9"/>
      <c r="E199" s="10"/>
      <c r="F199" s="1"/>
    </row>
    <row r="200" spans="1:6" s="2" customFormat="1" x14ac:dyDescent="0.3">
      <c r="A200" s="11"/>
      <c r="B200" s="4"/>
      <c r="C200" s="8"/>
      <c r="D200" s="9"/>
      <c r="E200" s="10"/>
      <c r="F200" s="1"/>
    </row>
    <row r="201" spans="1:6" s="2" customFormat="1" ht="14.5" x14ac:dyDescent="0.3">
      <c r="A201" s="21">
        <v>3.2</v>
      </c>
      <c r="B201" s="677" t="s">
        <v>123</v>
      </c>
      <c r="C201" s="678" t="s">
        <v>15</v>
      </c>
      <c r="D201" s="679">
        <f>D197</f>
        <v>110</v>
      </c>
      <c r="E201" s="680"/>
      <c r="F201" s="1"/>
    </row>
    <row r="202" spans="1:6" s="2" customFormat="1" x14ac:dyDescent="0.3">
      <c r="A202" s="11"/>
      <c r="B202" s="4"/>
      <c r="C202" s="8"/>
      <c r="D202" s="9"/>
      <c r="E202" s="10"/>
      <c r="F202" s="1"/>
    </row>
    <row r="203" spans="1:6" s="2" customFormat="1" x14ac:dyDescent="0.3">
      <c r="A203" s="11"/>
      <c r="B203" s="26" t="s">
        <v>124</v>
      </c>
      <c r="C203" s="8"/>
      <c r="D203" s="9"/>
      <c r="E203" s="10"/>
      <c r="F203" s="1"/>
    </row>
    <row r="204" spans="1:6" s="682" customFormat="1" x14ac:dyDescent="0.25">
      <c r="A204" s="11"/>
      <c r="B204" s="4"/>
      <c r="C204" s="8"/>
      <c r="D204" s="9"/>
      <c r="E204" s="10"/>
      <c r="F204" s="681"/>
    </row>
    <row r="205" spans="1:6" s="2" customFormat="1" ht="25" x14ac:dyDescent="0.3">
      <c r="A205" s="11">
        <v>3.3</v>
      </c>
      <c r="B205" s="12" t="s">
        <v>125</v>
      </c>
      <c r="C205" s="8" t="s">
        <v>15</v>
      </c>
      <c r="D205" s="9">
        <v>54</v>
      </c>
      <c r="E205" s="10"/>
      <c r="F205" s="1"/>
    </row>
    <row r="206" spans="1:6" s="2" customFormat="1" x14ac:dyDescent="0.3">
      <c r="A206" s="11"/>
      <c r="B206" s="12"/>
      <c r="C206" s="8"/>
      <c r="D206" s="9"/>
      <c r="E206" s="10"/>
      <c r="F206" s="1"/>
    </row>
    <row r="207" spans="1:6" s="2" customFormat="1" x14ac:dyDescent="0.3">
      <c r="A207" s="11"/>
      <c r="B207" s="26" t="s">
        <v>126</v>
      </c>
      <c r="C207" s="8"/>
      <c r="D207" s="9"/>
      <c r="E207" s="10"/>
      <c r="F207" s="1"/>
    </row>
    <row r="208" spans="1:6" s="682" customFormat="1" x14ac:dyDescent="0.25">
      <c r="A208" s="11"/>
      <c r="B208" s="4"/>
      <c r="C208" s="8"/>
      <c r="D208" s="9"/>
      <c r="E208" s="10"/>
      <c r="F208" s="681"/>
    </row>
    <row r="209" spans="1:6" s="2" customFormat="1" ht="25" x14ac:dyDescent="0.3">
      <c r="A209" s="11">
        <v>3.4</v>
      </c>
      <c r="B209" s="12" t="s">
        <v>127</v>
      </c>
      <c r="C209" s="8" t="s">
        <v>21</v>
      </c>
      <c r="D209" s="9">
        <v>28</v>
      </c>
      <c r="E209" s="10"/>
      <c r="F209" s="1"/>
    </row>
    <row r="210" spans="1:6" s="2" customFormat="1" x14ac:dyDescent="0.3">
      <c r="A210" s="11"/>
      <c r="B210" s="4"/>
      <c r="C210" s="8"/>
      <c r="D210" s="9"/>
      <c r="E210" s="10"/>
      <c r="F210" s="1"/>
    </row>
    <row r="211" spans="1:6" s="2" customFormat="1" x14ac:dyDescent="0.3">
      <c r="A211" s="11"/>
      <c r="B211" s="26" t="s">
        <v>128</v>
      </c>
      <c r="C211" s="8"/>
      <c r="D211" s="9"/>
      <c r="E211" s="10"/>
      <c r="F211" s="1"/>
    </row>
    <row r="212" spans="1:6" s="2" customFormat="1" x14ac:dyDescent="0.3">
      <c r="A212" s="11"/>
      <c r="B212" s="4"/>
      <c r="C212" s="8"/>
      <c r="D212" s="9"/>
      <c r="E212" s="10"/>
      <c r="F212" s="1"/>
    </row>
    <row r="213" spans="1:6" s="2" customFormat="1" ht="52" x14ac:dyDescent="0.3">
      <c r="A213" s="11"/>
      <c r="B213" s="4" t="s">
        <v>129</v>
      </c>
      <c r="C213" s="8"/>
      <c r="D213" s="9"/>
      <c r="E213" s="10"/>
      <c r="F213" s="1"/>
    </row>
    <row r="214" spans="1:6" s="2" customFormat="1" x14ac:dyDescent="0.3">
      <c r="A214" s="11"/>
      <c r="B214" s="4"/>
      <c r="C214" s="8"/>
      <c r="D214" s="9"/>
      <c r="E214" s="10"/>
      <c r="F214" s="1"/>
    </row>
    <row r="215" spans="1:6" s="2" customFormat="1" ht="14.5" x14ac:dyDescent="0.3">
      <c r="A215" s="21">
        <v>3.5</v>
      </c>
      <c r="B215" s="677" t="s">
        <v>121</v>
      </c>
      <c r="C215" s="678" t="s">
        <v>15</v>
      </c>
      <c r="D215" s="679">
        <v>11</v>
      </c>
      <c r="E215" s="680"/>
      <c r="F215" s="1"/>
    </row>
    <row r="216" spans="1:6" s="2" customFormat="1" x14ac:dyDescent="0.3">
      <c r="A216" s="11"/>
      <c r="B216" s="4"/>
      <c r="C216" s="8"/>
      <c r="D216" s="9"/>
      <c r="E216" s="10"/>
      <c r="F216" s="1"/>
    </row>
    <row r="217" spans="1:6" s="2" customFormat="1" x14ac:dyDescent="0.3">
      <c r="A217" s="25">
        <v>4</v>
      </c>
      <c r="B217" s="26" t="s">
        <v>130</v>
      </c>
      <c r="C217" s="8"/>
      <c r="D217" s="9"/>
      <c r="E217" s="10"/>
      <c r="F217" s="1"/>
    </row>
    <row r="218" spans="1:6" s="2" customFormat="1" x14ac:dyDescent="0.3">
      <c r="A218" s="11"/>
      <c r="B218" s="4"/>
      <c r="C218" s="8"/>
      <c r="D218" s="9"/>
      <c r="E218" s="10"/>
      <c r="F218" s="1"/>
    </row>
    <row r="219" spans="1:6" s="2" customFormat="1" ht="39" x14ac:dyDescent="0.3">
      <c r="A219" s="11"/>
      <c r="B219" s="4" t="s">
        <v>131</v>
      </c>
      <c r="C219" s="8"/>
      <c r="D219" s="9"/>
      <c r="E219" s="10"/>
      <c r="F219" s="1"/>
    </row>
    <row r="220" spans="1:6" s="2" customFormat="1" x14ac:dyDescent="0.3">
      <c r="A220" s="11"/>
      <c r="B220" s="4"/>
      <c r="C220" s="8"/>
      <c r="D220" s="9"/>
      <c r="E220" s="10"/>
      <c r="F220" s="1"/>
    </row>
    <row r="221" spans="1:6" s="2" customFormat="1" ht="14.5" x14ac:dyDescent="0.3">
      <c r="A221" s="21">
        <v>4.0999999999999996</v>
      </c>
      <c r="B221" s="677" t="s">
        <v>132</v>
      </c>
      <c r="C221" s="678" t="s">
        <v>15</v>
      </c>
      <c r="D221" s="679">
        <v>111</v>
      </c>
      <c r="E221" s="680"/>
      <c r="F221" s="1"/>
    </row>
    <row r="222" spans="1:6" s="682" customFormat="1" x14ac:dyDescent="0.25">
      <c r="A222" s="11"/>
      <c r="B222" s="4"/>
      <c r="C222" s="8"/>
      <c r="D222" s="9"/>
      <c r="E222" s="10"/>
      <c r="F222" s="681"/>
    </row>
    <row r="223" spans="1:6" s="2" customFormat="1" ht="13.5" thickBot="1" x14ac:dyDescent="0.35">
      <c r="A223" s="1812" t="s">
        <v>52</v>
      </c>
      <c r="B223" s="1813"/>
      <c r="C223" s="1813"/>
      <c r="D223" s="1813"/>
      <c r="E223" s="1814"/>
      <c r="F223" s="1"/>
    </row>
    <row r="224" spans="1:6" s="2" customFormat="1" x14ac:dyDescent="0.3">
      <c r="A224" s="11"/>
      <c r="B224" s="4" t="s">
        <v>133</v>
      </c>
      <c r="C224" s="8"/>
      <c r="D224" s="9"/>
      <c r="E224" s="10"/>
      <c r="F224" s="1"/>
    </row>
    <row r="225" spans="1:6" s="2" customFormat="1" x14ac:dyDescent="0.3">
      <c r="A225" s="11"/>
      <c r="B225" s="4"/>
      <c r="C225" s="8"/>
      <c r="D225" s="9"/>
      <c r="E225" s="10"/>
      <c r="F225" s="1"/>
    </row>
    <row r="226" spans="1:6" s="2" customFormat="1" ht="25" x14ac:dyDescent="0.3">
      <c r="A226" s="11">
        <v>4.2</v>
      </c>
      <c r="B226" s="12" t="s">
        <v>134</v>
      </c>
      <c r="C226" s="8" t="s">
        <v>21</v>
      </c>
      <c r="D226" s="9">
        <v>8</v>
      </c>
      <c r="E226" s="10"/>
      <c r="F226" s="1"/>
    </row>
    <row r="227" spans="1:6" s="2" customFormat="1" x14ac:dyDescent="0.3">
      <c r="A227" s="11"/>
      <c r="B227" s="4"/>
      <c r="C227" s="8"/>
      <c r="D227" s="9"/>
      <c r="E227" s="10"/>
      <c r="F227" s="1"/>
    </row>
    <row r="228" spans="1:6" s="682" customFormat="1" ht="25" x14ac:dyDescent="0.25">
      <c r="A228" s="11">
        <v>4.3</v>
      </c>
      <c r="B228" s="12" t="s">
        <v>135</v>
      </c>
      <c r="C228" s="8" t="s">
        <v>21</v>
      </c>
      <c r="D228" s="9">
        <v>14</v>
      </c>
      <c r="E228" s="10"/>
      <c r="F228" s="681"/>
    </row>
    <row r="229" spans="1:6" s="2" customFormat="1" x14ac:dyDescent="0.3">
      <c r="A229" s="11"/>
      <c r="B229" s="4"/>
      <c r="C229" s="8"/>
      <c r="D229" s="9"/>
      <c r="E229" s="10"/>
      <c r="F229" s="1"/>
    </row>
    <row r="230" spans="1:6" s="2" customFormat="1" x14ac:dyDescent="0.3">
      <c r="A230" s="11">
        <v>4.4000000000000004</v>
      </c>
      <c r="B230" s="12" t="s">
        <v>136</v>
      </c>
      <c r="C230" s="8" t="s">
        <v>12</v>
      </c>
      <c r="D230" s="9">
        <v>6</v>
      </c>
      <c r="E230" s="10"/>
      <c r="F230" s="1"/>
    </row>
    <row r="231" spans="1:6" s="2" customFormat="1" x14ac:dyDescent="0.3">
      <c r="A231" s="11"/>
      <c r="B231" s="4"/>
      <c r="C231" s="8"/>
      <c r="D231" s="9"/>
      <c r="E231" s="10"/>
      <c r="F231" s="1"/>
    </row>
    <row r="232" spans="1:6" s="2" customFormat="1" ht="25" x14ac:dyDescent="0.3">
      <c r="A232" s="11">
        <v>4.5</v>
      </c>
      <c r="B232" s="12" t="s">
        <v>137</v>
      </c>
      <c r="C232" s="8" t="s">
        <v>15</v>
      </c>
      <c r="D232" s="9">
        <f>D221</f>
        <v>111</v>
      </c>
      <c r="E232" s="10"/>
      <c r="F232" s="1"/>
    </row>
    <row r="233" spans="1:6" s="2" customFormat="1" x14ac:dyDescent="0.3">
      <c r="A233" s="11"/>
      <c r="B233" s="4"/>
      <c r="C233" s="8"/>
      <c r="D233" s="9"/>
      <c r="E233" s="10"/>
      <c r="F233" s="1"/>
    </row>
    <row r="234" spans="1:6" s="2" customFormat="1" x14ac:dyDescent="0.3">
      <c r="A234" s="21">
        <v>4.5999999999999996</v>
      </c>
      <c r="B234" s="677" t="s">
        <v>138</v>
      </c>
      <c r="C234" s="678" t="s">
        <v>21</v>
      </c>
      <c r="D234" s="679">
        <v>42</v>
      </c>
      <c r="E234" s="680"/>
      <c r="F234" s="1"/>
    </row>
    <row r="235" spans="1:6" s="2" customFormat="1" x14ac:dyDescent="0.3">
      <c r="A235" s="11"/>
      <c r="B235" s="4"/>
      <c r="C235" s="8"/>
      <c r="D235" s="9"/>
      <c r="E235" s="10"/>
      <c r="F235" s="1"/>
    </row>
    <row r="236" spans="1:6" s="2" customFormat="1" x14ac:dyDescent="0.3">
      <c r="A236" s="21">
        <v>4.7</v>
      </c>
      <c r="B236" s="677" t="s">
        <v>139</v>
      </c>
      <c r="C236" s="678" t="s">
        <v>21</v>
      </c>
      <c r="D236" s="679">
        <f>D234</f>
        <v>42</v>
      </c>
      <c r="E236" s="680"/>
      <c r="F236" s="1"/>
    </row>
    <row r="237" spans="1:6" s="2" customFormat="1" x14ac:dyDescent="0.3">
      <c r="A237" s="11"/>
      <c r="B237" s="4"/>
      <c r="C237" s="8"/>
      <c r="D237" s="9"/>
      <c r="E237" s="10"/>
      <c r="F237" s="1"/>
    </row>
    <row r="238" spans="1:6" s="2" customFormat="1" x14ac:dyDescent="0.3">
      <c r="A238" s="25">
        <v>5</v>
      </c>
      <c r="B238" s="26" t="s">
        <v>140</v>
      </c>
      <c r="C238" s="8"/>
      <c r="D238" s="9"/>
      <c r="E238" s="10"/>
      <c r="F238" s="1"/>
    </row>
    <row r="239" spans="1:6" s="2" customFormat="1" x14ac:dyDescent="0.3">
      <c r="A239" s="11"/>
      <c r="B239" s="4"/>
      <c r="C239" s="8"/>
      <c r="D239" s="9"/>
      <c r="E239" s="10"/>
      <c r="F239" s="1"/>
    </row>
    <row r="240" spans="1:6" s="2" customFormat="1" x14ac:dyDescent="0.3">
      <c r="A240" s="11"/>
      <c r="B240" s="26" t="s">
        <v>141</v>
      </c>
      <c r="C240" s="8"/>
      <c r="D240" s="9"/>
      <c r="E240" s="10"/>
      <c r="F240" s="1"/>
    </row>
    <row r="241" spans="1:6" s="682" customFormat="1" x14ac:dyDescent="0.25">
      <c r="A241" s="11"/>
      <c r="B241" s="4"/>
      <c r="C241" s="8"/>
      <c r="D241" s="9"/>
      <c r="E241" s="10"/>
      <c r="F241" s="681"/>
    </row>
    <row r="242" spans="1:6" s="2" customFormat="1" x14ac:dyDescent="0.3">
      <c r="A242" s="11"/>
      <c r="B242" s="26" t="s">
        <v>142</v>
      </c>
      <c r="C242" s="8"/>
      <c r="D242" s="9"/>
      <c r="E242" s="10"/>
      <c r="F242" s="1"/>
    </row>
    <row r="243" spans="1:6" s="682" customFormat="1" x14ac:dyDescent="0.25">
      <c r="A243" s="11"/>
      <c r="B243" s="4"/>
      <c r="C243" s="8"/>
      <c r="D243" s="9"/>
      <c r="E243" s="10"/>
      <c r="F243" s="681"/>
    </row>
    <row r="244" spans="1:6" s="2" customFormat="1" ht="52" x14ac:dyDescent="0.3">
      <c r="A244" s="11"/>
      <c r="B244" s="4" t="s">
        <v>143</v>
      </c>
      <c r="C244" s="8"/>
      <c r="D244" s="9"/>
      <c r="E244" s="10"/>
      <c r="F244" s="1"/>
    </row>
    <row r="245" spans="1:6" s="2" customFormat="1" x14ac:dyDescent="0.3">
      <c r="A245" s="11"/>
      <c r="B245" s="4"/>
      <c r="C245" s="8"/>
      <c r="D245" s="9"/>
      <c r="E245" s="10"/>
      <c r="F245" s="1"/>
    </row>
    <row r="246" spans="1:6" s="2" customFormat="1" ht="37.5" x14ac:dyDescent="0.3">
      <c r="A246" s="11">
        <v>5.0999999999999996</v>
      </c>
      <c r="B246" s="12" t="s">
        <v>144</v>
      </c>
      <c r="C246" s="8" t="s">
        <v>12</v>
      </c>
      <c r="D246" s="9">
        <v>4</v>
      </c>
      <c r="E246" s="10"/>
      <c r="F246" s="1"/>
    </row>
    <row r="247" spans="1:6" s="2" customFormat="1" x14ac:dyDescent="0.3">
      <c r="A247" s="11"/>
      <c r="B247" s="4"/>
      <c r="C247" s="8"/>
      <c r="D247" s="9"/>
      <c r="E247" s="10"/>
      <c r="F247" s="1"/>
    </row>
    <row r="248" spans="1:6" s="2" customFormat="1" ht="37.5" x14ac:dyDescent="0.3">
      <c r="A248" s="11">
        <v>5.2</v>
      </c>
      <c r="B248" s="12" t="s">
        <v>145</v>
      </c>
      <c r="C248" s="8" t="s">
        <v>12</v>
      </c>
      <c r="D248" s="9">
        <v>4</v>
      </c>
      <c r="E248" s="10"/>
      <c r="F248" s="1"/>
    </row>
    <row r="249" spans="1:6" s="2" customFormat="1" x14ac:dyDescent="0.3">
      <c r="A249" s="11"/>
      <c r="B249" s="4"/>
      <c r="C249" s="8"/>
      <c r="D249" s="9"/>
      <c r="E249" s="10"/>
      <c r="F249" s="1"/>
    </row>
    <row r="250" spans="1:6" s="2" customFormat="1" x14ac:dyDescent="0.3">
      <c r="A250" s="11"/>
      <c r="B250" s="26" t="s">
        <v>146</v>
      </c>
      <c r="C250" s="8"/>
      <c r="D250" s="9"/>
      <c r="E250" s="10"/>
      <c r="F250" s="1"/>
    </row>
    <row r="251" spans="1:6" s="2" customFormat="1" x14ac:dyDescent="0.3">
      <c r="A251" s="11"/>
      <c r="B251" s="4"/>
      <c r="C251" s="8"/>
      <c r="D251" s="9"/>
      <c r="E251" s="10"/>
      <c r="F251" s="1"/>
    </row>
    <row r="252" spans="1:6" s="2" customFormat="1" ht="52" x14ac:dyDescent="0.3">
      <c r="A252" s="11"/>
      <c r="B252" s="4" t="s">
        <v>147</v>
      </c>
      <c r="C252" s="8"/>
      <c r="D252" s="9"/>
      <c r="E252" s="10"/>
      <c r="F252" s="1"/>
    </row>
    <row r="253" spans="1:6" s="2" customFormat="1" x14ac:dyDescent="0.3">
      <c r="A253" s="11"/>
      <c r="B253" s="4"/>
      <c r="C253" s="8"/>
      <c r="D253" s="9"/>
      <c r="E253" s="10"/>
      <c r="F253" s="1"/>
    </row>
    <row r="254" spans="1:6" s="2" customFormat="1" x14ac:dyDescent="0.3">
      <c r="A254" s="21">
        <v>5.3</v>
      </c>
      <c r="B254" s="677" t="s">
        <v>148</v>
      </c>
      <c r="C254" s="678" t="s">
        <v>21</v>
      </c>
      <c r="D254" s="679">
        <v>130</v>
      </c>
      <c r="E254" s="680"/>
      <c r="F254" s="1"/>
    </row>
    <row r="255" spans="1:6" s="2" customFormat="1" x14ac:dyDescent="0.3">
      <c r="A255" s="11"/>
      <c r="B255" s="4"/>
      <c r="C255" s="8"/>
      <c r="D255" s="9"/>
      <c r="E255" s="10"/>
      <c r="F255" s="1"/>
    </row>
    <row r="256" spans="1:6" s="2" customFormat="1" x14ac:dyDescent="0.3">
      <c r="A256" s="21">
        <v>5.4</v>
      </c>
      <c r="B256" s="677" t="s">
        <v>149</v>
      </c>
      <c r="C256" s="678" t="s">
        <v>21</v>
      </c>
      <c r="D256" s="679">
        <v>21</v>
      </c>
      <c r="E256" s="680"/>
      <c r="F256" s="1"/>
    </row>
    <row r="257" spans="1:6" s="2" customFormat="1" x14ac:dyDescent="0.3">
      <c r="A257" s="11"/>
      <c r="B257" s="4"/>
      <c r="C257" s="8"/>
      <c r="D257" s="9"/>
      <c r="E257" s="10"/>
      <c r="F257" s="1"/>
    </row>
    <row r="258" spans="1:6" s="2" customFormat="1" x14ac:dyDescent="0.3">
      <c r="A258" s="21">
        <v>5.5</v>
      </c>
      <c r="B258" s="677" t="s">
        <v>150</v>
      </c>
      <c r="C258" s="678" t="s">
        <v>21</v>
      </c>
      <c r="D258" s="679">
        <v>48</v>
      </c>
      <c r="E258" s="680"/>
      <c r="F258" s="1"/>
    </row>
    <row r="259" spans="1:6" s="2" customFormat="1" x14ac:dyDescent="0.3">
      <c r="A259" s="11"/>
      <c r="B259" s="4"/>
      <c r="C259" s="8"/>
      <c r="D259" s="9"/>
      <c r="E259" s="10"/>
      <c r="F259" s="1"/>
    </row>
    <row r="260" spans="1:6" s="2" customFormat="1" x14ac:dyDescent="0.3">
      <c r="A260" s="21">
        <v>5.6</v>
      </c>
      <c r="B260" s="677" t="s">
        <v>151</v>
      </c>
      <c r="C260" s="678" t="s">
        <v>21</v>
      </c>
      <c r="D260" s="679">
        <v>8</v>
      </c>
      <c r="E260" s="680"/>
      <c r="F260" s="1"/>
    </row>
    <row r="261" spans="1:6" s="682" customFormat="1" x14ac:dyDescent="0.25">
      <c r="A261" s="11"/>
      <c r="B261" s="4"/>
      <c r="C261" s="8"/>
      <c r="D261" s="9"/>
      <c r="E261" s="10"/>
      <c r="F261" s="681"/>
    </row>
    <row r="262" spans="1:6" s="2" customFormat="1" ht="25" x14ac:dyDescent="0.3">
      <c r="A262" s="11">
        <v>5.7</v>
      </c>
      <c r="B262" s="12" t="s">
        <v>152</v>
      </c>
      <c r="C262" s="8" t="s">
        <v>21</v>
      </c>
      <c r="D262" s="9">
        <v>37</v>
      </c>
      <c r="E262" s="10"/>
      <c r="F262" s="1"/>
    </row>
    <row r="263" spans="1:6" s="682" customFormat="1" x14ac:dyDescent="0.25">
      <c r="A263" s="11"/>
      <c r="B263" s="4"/>
      <c r="C263" s="8"/>
      <c r="D263" s="9"/>
      <c r="E263" s="10"/>
      <c r="F263" s="681"/>
    </row>
    <row r="264" spans="1:6" s="2" customFormat="1" x14ac:dyDescent="0.3">
      <c r="A264" s="21">
        <v>5.8</v>
      </c>
      <c r="B264" s="677" t="s">
        <v>153</v>
      </c>
      <c r="C264" s="678" t="s">
        <v>12</v>
      </c>
      <c r="D264" s="679">
        <v>1</v>
      </c>
      <c r="E264" s="680"/>
      <c r="F264" s="1"/>
    </row>
    <row r="265" spans="1:6" s="682" customFormat="1" x14ac:dyDescent="0.25">
      <c r="A265" s="11"/>
      <c r="B265" s="4"/>
      <c r="C265" s="8"/>
      <c r="D265" s="9"/>
      <c r="E265" s="10"/>
      <c r="F265" s="681"/>
    </row>
    <row r="266" spans="1:6" s="2" customFormat="1" x14ac:dyDescent="0.3">
      <c r="A266" s="21">
        <v>5.9</v>
      </c>
      <c r="B266" s="677" t="s">
        <v>154</v>
      </c>
      <c r="C266" s="678" t="s">
        <v>12</v>
      </c>
      <c r="D266" s="679">
        <v>4</v>
      </c>
      <c r="E266" s="680"/>
      <c r="F266" s="1"/>
    </row>
    <row r="267" spans="1:6" s="682" customFormat="1" x14ac:dyDescent="0.25">
      <c r="A267" s="11"/>
      <c r="B267" s="4"/>
      <c r="C267" s="8"/>
      <c r="D267" s="9"/>
      <c r="E267" s="10"/>
      <c r="F267" s="681"/>
    </row>
    <row r="268" spans="1:6" s="2" customFormat="1" x14ac:dyDescent="0.3">
      <c r="A268" s="11"/>
      <c r="B268" s="26" t="s">
        <v>155</v>
      </c>
      <c r="C268" s="8"/>
      <c r="D268" s="9"/>
      <c r="E268" s="10"/>
      <c r="F268" s="1"/>
    </row>
    <row r="269" spans="1:6" s="2" customFormat="1" x14ac:dyDescent="0.3">
      <c r="A269" s="11"/>
      <c r="B269" s="4"/>
      <c r="C269" s="8"/>
      <c r="D269" s="9"/>
      <c r="E269" s="10"/>
      <c r="F269" s="1"/>
    </row>
    <row r="270" spans="1:6" s="2" customFormat="1" x14ac:dyDescent="0.3">
      <c r="A270" s="683">
        <v>5.0999999999999996</v>
      </c>
      <c r="B270" s="677" t="s">
        <v>156</v>
      </c>
      <c r="C270" s="678" t="s">
        <v>21</v>
      </c>
      <c r="D270" s="679">
        <f>D262</f>
        <v>37</v>
      </c>
      <c r="E270" s="680"/>
      <c r="F270" s="1"/>
    </row>
    <row r="271" spans="1:6" s="682" customFormat="1" x14ac:dyDescent="0.25">
      <c r="A271" s="11"/>
      <c r="B271" s="4"/>
      <c r="C271" s="8"/>
      <c r="D271" s="9"/>
      <c r="E271" s="10"/>
      <c r="F271" s="681"/>
    </row>
    <row r="272" spans="1:6" s="2" customFormat="1" ht="13.5" thickBot="1" x14ac:dyDescent="0.35">
      <c r="A272" s="1812" t="s">
        <v>52</v>
      </c>
      <c r="B272" s="1813"/>
      <c r="C272" s="1813"/>
      <c r="D272" s="1813"/>
      <c r="E272" s="1814"/>
      <c r="F272" s="1"/>
    </row>
    <row r="273" spans="1:6" s="682" customFormat="1" x14ac:dyDescent="0.25">
      <c r="A273" s="11"/>
      <c r="B273" s="26" t="s">
        <v>157</v>
      </c>
      <c r="C273" s="8"/>
      <c r="D273" s="9"/>
      <c r="E273" s="10"/>
      <c r="F273" s="681"/>
    </row>
    <row r="274" spans="1:6" s="2" customFormat="1" x14ac:dyDescent="0.3">
      <c r="A274" s="11"/>
      <c r="B274" s="4"/>
      <c r="C274" s="8"/>
      <c r="D274" s="9"/>
      <c r="E274" s="10"/>
      <c r="F274" s="1"/>
    </row>
    <row r="275" spans="1:6" s="2" customFormat="1" x14ac:dyDescent="0.3">
      <c r="A275" s="11"/>
      <c r="B275" s="26" t="s">
        <v>158</v>
      </c>
      <c r="C275" s="8"/>
      <c r="D275" s="9"/>
      <c r="E275" s="10"/>
      <c r="F275" s="1"/>
    </row>
    <row r="276" spans="1:6" s="2" customFormat="1" x14ac:dyDescent="0.3">
      <c r="A276" s="11"/>
      <c r="B276" s="4"/>
      <c r="C276" s="8"/>
      <c r="D276" s="9"/>
      <c r="E276" s="10"/>
      <c r="F276" s="1"/>
    </row>
    <row r="277" spans="1:6" s="682" customFormat="1" x14ac:dyDescent="0.25">
      <c r="A277" s="11"/>
      <c r="B277" s="26" t="s">
        <v>159</v>
      </c>
      <c r="C277" s="8"/>
      <c r="D277" s="9"/>
      <c r="E277" s="10"/>
      <c r="F277" s="681"/>
    </row>
    <row r="278" spans="1:6" s="2" customFormat="1" x14ac:dyDescent="0.3">
      <c r="A278" s="11"/>
      <c r="B278" s="4"/>
      <c r="C278" s="8"/>
      <c r="D278" s="9"/>
      <c r="E278" s="10"/>
      <c r="F278" s="1"/>
    </row>
    <row r="279" spans="1:6" s="2" customFormat="1" x14ac:dyDescent="0.3">
      <c r="A279" s="21">
        <v>5.1100000000000003</v>
      </c>
      <c r="B279" s="677" t="s">
        <v>160</v>
      </c>
      <c r="C279" s="678" t="s">
        <v>21</v>
      </c>
      <c r="D279" s="679">
        <v>43</v>
      </c>
      <c r="E279" s="680"/>
      <c r="F279" s="1"/>
    </row>
    <row r="280" spans="1:6" s="2" customFormat="1" x14ac:dyDescent="0.3">
      <c r="A280" s="11"/>
      <c r="B280" s="4"/>
      <c r="C280" s="8"/>
      <c r="D280" s="9"/>
      <c r="E280" s="10"/>
      <c r="F280" s="1"/>
    </row>
    <row r="281" spans="1:6" s="2" customFormat="1" x14ac:dyDescent="0.3">
      <c r="A281" s="25">
        <v>6</v>
      </c>
      <c r="B281" s="26" t="s">
        <v>161</v>
      </c>
      <c r="C281" s="8"/>
      <c r="D281" s="9"/>
      <c r="E281" s="10"/>
      <c r="F281" s="1"/>
    </row>
    <row r="282" spans="1:6" s="2" customFormat="1" x14ac:dyDescent="0.3">
      <c r="A282" s="11"/>
      <c r="B282" s="4"/>
      <c r="C282" s="8"/>
      <c r="D282" s="9"/>
      <c r="E282" s="10"/>
      <c r="F282" s="1"/>
    </row>
    <row r="283" spans="1:6" s="2" customFormat="1" ht="52" x14ac:dyDescent="0.3">
      <c r="A283" s="11"/>
      <c r="B283" s="4" t="s">
        <v>162</v>
      </c>
      <c r="C283" s="8"/>
      <c r="D283" s="9"/>
      <c r="E283" s="10"/>
      <c r="F283" s="1"/>
    </row>
    <row r="284" spans="1:6" s="2" customFormat="1" x14ac:dyDescent="0.3">
      <c r="A284" s="11"/>
      <c r="B284" s="4"/>
      <c r="C284" s="8"/>
      <c r="D284" s="9"/>
      <c r="E284" s="10"/>
      <c r="F284" s="1"/>
    </row>
    <row r="285" spans="1:6" s="2" customFormat="1" ht="25" x14ac:dyDescent="0.3">
      <c r="A285" s="11">
        <v>6.1</v>
      </c>
      <c r="B285" s="12" t="s">
        <v>163</v>
      </c>
      <c r="C285" s="8" t="s">
        <v>15</v>
      </c>
      <c r="D285" s="9">
        <v>94</v>
      </c>
      <c r="E285" s="10"/>
      <c r="F285" s="1"/>
    </row>
    <row r="286" spans="1:6" s="682" customFormat="1" x14ac:dyDescent="0.25">
      <c r="A286" s="11"/>
      <c r="B286" s="4"/>
      <c r="C286" s="8"/>
      <c r="D286" s="9"/>
      <c r="E286" s="10"/>
      <c r="F286" s="681"/>
    </row>
    <row r="287" spans="1:6" s="2" customFormat="1" x14ac:dyDescent="0.3">
      <c r="A287" s="21">
        <v>6.2</v>
      </c>
      <c r="B287" s="677" t="s">
        <v>164</v>
      </c>
      <c r="C287" s="678" t="s">
        <v>21</v>
      </c>
      <c r="D287" s="679">
        <v>36</v>
      </c>
      <c r="E287" s="680"/>
      <c r="F287" s="1"/>
    </row>
    <row r="288" spans="1:6" s="2" customFormat="1" x14ac:dyDescent="0.3">
      <c r="A288" s="11"/>
      <c r="B288" s="4"/>
      <c r="C288" s="8"/>
      <c r="D288" s="9"/>
      <c r="E288" s="10"/>
      <c r="F288" s="1"/>
    </row>
    <row r="289" spans="1:6" s="2" customFormat="1" ht="62.5" x14ac:dyDescent="0.3">
      <c r="A289" s="11">
        <v>6.3</v>
      </c>
      <c r="B289" s="16" t="s">
        <v>165</v>
      </c>
      <c r="C289" s="8" t="s">
        <v>12</v>
      </c>
      <c r="D289" s="9">
        <v>1</v>
      </c>
      <c r="E289" s="10"/>
      <c r="F289" s="1"/>
    </row>
    <row r="290" spans="1:6" s="2" customFormat="1" x14ac:dyDescent="0.3">
      <c r="A290" s="11"/>
      <c r="B290" s="4"/>
      <c r="C290" s="8"/>
      <c r="D290" s="9"/>
      <c r="E290" s="10"/>
      <c r="F290" s="1"/>
    </row>
    <row r="291" spans="1:6" s="2" customFormat="1" x14ac:dyDescent="0.3">
      <c r="A291" s="25">
        <v>7</v>
      </c>
      <c r="B291" s="26" t="s">
        <v>166</v>
      </c>
      <c r="C291" s="8"/>
      <c r="D291" s="9"/>
      <c r="E291" s="10"/>
      <c r="F291" s="1"/>
    </row>
    <row r="292" spans="1:6" s="2" customFormat="1" x14ac:dyDescent="0.3">
      <c r="A292" s="11"/>
      <c r="B292" s="4"/>
      <c r="C292" s="8"/>
      <c r="D292" s="9"/>
      <c r="E292" s="10"/>
      <c r="F292" s="1"/>
    </row>
    <row r="293" spans="1:6" s="2" customFormat="1" x14ac:dyDescent="0.3">
      <c r="A293" s="11"/>
      <c r="B293" s="26" t="s">
        <v>167</v>
      </c>
      <c r="C293" s="8"/>
      <c r="D293" s="9"/>
      <c r="E293" s="10"/>
      <c r="F293" s="1"/>
    </row>
    <row r="294" spans="1:6" s="682" customFormat="1" x14ac:dyDescent="0.25">
      <c r="A294" s="11"/>
      <c r="B294" s="4"/>
      <c r="C294" s="8"/>
      <c r="D294" s="9"/>
      <c r="E294" s="10"/>
      <c r="F294" s="681"/>
    </row>
    <row r="295" spans="1:6" s="2" customFormat="1" x14ac:dyDescent="0.3">
      <c r="A295" s="11"/>
      <c r="B295" s="26" t="s">
        <v>168</v>
      </c>
      <c r="C295" s="8"/>
      <c r="D295" s="9"/>
      <c r="E295" s="10"/>
      <c r="F295" s="1"/>
    </row>
    <row r="296" spans="1:6" s="2" customFormat="1" x14ac:dyDescent="0.3">
      <c r="A296" s="11"/>
      <c r="B296" s="4"/>
      <c r="C296" s="8"/>
      <c r="D296" s="9"/>
      <c r="E296" s="10"/>
      <c r="F296" s="1"/>
    </row>
    <row r="297" spans="1:6" s="2" customFormat="1" ht="104" x14ac:dyDescent="0.3">
      <c r="A297" s="11"/>
      <c r="B297" s="4" t="s">
        <v>169</v>
      </c>
      <c r="C297" s="19"/>
      <c r="D297" s="9"/>
      <c r="E297" s="10"/>
      <c r="F297" s="1"/>
    </row>
    <row r="298" spans="1:6" s="2" customFormat="1" x14ac:dyDescent="0.3">
      <c r="A298" s="11"/>
      <c r="B298" s="4"/>
      <c r="C298" s="8"/>
      <c r="D298" s="9"/>
      <c r="E298" s="10"/>
      <c r="F298" s="1"/>
    </row>
    <row r="299" spans="1:6" s="2" customFormat="1" x14ac:dyDescent="0.3">
      <c r="A299" s="21">
        <v>7.1</v>
      </c>
      <c r="B299" s="677" t="s">
        <v>170</v>
      </c>
      <c r="C299" s="678" t="s">
        <v>12</v>
      </c>
      <c r="D299" s="679">
        <v>2</v>
      </c>
      <c r="E299" s="680"/>
      <c r="F299" s="1"/>
    </row>
    <row r="300" spans="1:6" s="2" customFormat="1" x14ac:dyDescent="0.3">
      <c r="A300" s="11"/>
      <c r="B300" s="4"/>
      <c r="C300" s="8"/>
      <c r="D300" s="9"/>
      <c r="E300" s="10"/>
      <c r="F300" s="1"/>
    </row>
    <row r="301" spans="1:6" s="2" customFormat="1" x14ac:dyDescent="0.3">
      <c r="A301" s="11">
        <v>7.3</v>
      </c>
      <c r="B301" s="12" t="s">
        <v>171</v>
      </c>
      <c r="C301" s="8" t="s">
        <v>172</v>
      </c>
      <c r="D301" s="9">
        <v>1</v>
      </c>
      <c r="E301" s="10"/>
      <c r="F301" s="1"/>
    </row>
    <row r="302" spans="1:6" s="2" customFormat="1" x14ac:dyDescent="0.3">
      <c r="A302" s="11"/>
      <c r="B302" s="12"/>
      <c r="C302" s="8"/>
      <c r="D302" s="9"/>
      <c r="E302" s="10"/>
      <c r="F302" s="1"/>
    </row>
    <row r="303" spans="1:6" s="2" customFormat="1" x14ac:dyDescent="0.3">
      <c r="A303" s="11"/>
      <c r="B303" s="26" t="s">
        <v>173</v>
      </c>
      <c r="C303" s="8"/>
      <c r="D303" s="9"/>
      <c r="E303" s="10"/>
      <c r="F303" s="1"/>
    </row>
    <row r="304" spans="1:6" s="2" customFormat="1" x14ac:dyDescent="0.3">
      <c r="A304" s="11"/>
      <c r="B304" s="4"/>
      <c r="C304" s="8"/>
      <c r="D304" s="9"/>
      <c r="E304" s="10"/>
      <c r="F304" s="1"/>
    </row>
    <row r="305" spans="1:6" s="2" customFormat="1" ht="143" x14ac:dyDescent="0.3">
      <c r="A305" s="11"/>
      <c r="B305" s="20" t="s">
        <v>174</v>
      </c>
      <c r="C305" s="13"/>
      <c r="D305" s="9"/>
      <c r="E305" s="10"/>
      <c r="F305" s="1"/>
    </row>
    <row r="306" spans="1:6" s="682" customFormat="1" x14ac:dyDescent="0.25">
      <c r="A306" s="11"/>
      <c r="B306" s="4"/>
      <c r="C306" s="8"/>
      <c r="D306" s="9"/>
      <c r="E306" s="10"/>
      <c r="F306" s="681"/>
    </row>
    <row r="307" spans="1:6" s="2" customFormat="1" ht="37.5" x14ac:dyDescent="0.3">
      <c r="A307" s="11">
        <v>7.2</v>
      </c>
      <c r="B307" s="1264" t="s">
        <v>2039</v>
      </c>
      <c r="C307" s="8" t="s">
        <v>12</v>
      </c>
      <c r="D307" s="9">
        <v>8</v>
      </c>
      <c r="E307" s="10"/>
      <c r="F307" s="1"/>
    </row>
    <row r="308" spans="1:6" s="2" customFormat="1" x14ac:dyDescent="0.3">
      <c r="A308" s="11"/>
      <c r="B308" s="4"/>
      <c r="C308" s="8"/>
      <c r="D308" s="9"/>
      <c r="E308" s="10"/>
      <c r="F308" s="1"/>
    </row>
    <row r="309" spans="1:6" s="2" customFormat="1" ht="13.5" thickBot="1" x14ac:dyDescent="0.35">
      <c r="A309" s="1812" t="s">
        <v>52</v>
      </c>
      <c r="B309" s="1813"/>
      <c r="C309" s="1813"/>
      <c r="D309" s="1813"/>
      <c r="E309" s="1814"/>
      <c r="F309" s="1"/>
    </row>
    <row r="310" spans="1:6" s="2" customFormat="1" ht="50" x14ac:dyDescent="0.3">
      <c r="A310" s="11">
        <v>7.3</v>
      </c>
      <c r="B310" s="1264" t="s">
        <v>2040</v>
      </c>
      <c r="C310" s="8" t="s">
        <v>12</v>
      </c>
      <c r="D310" s="9">
        <v>4</v>
      </c>
      <c r="E310" s="10"/>
      <c r="F310" s="1"/>
    </row>
    <row r="311" spans="1:6" s="2" customFormat="1" x14ac:dyDescent="0.3">
      <c r="A311" s="11"/>
      <c r="B311" s="4"/>
      <c r="C311" s="8"/>
      <c r="D311" s="9"/>
      <c r="E311" s="10"/>
      <c r="F311" s="1"/>
    </row>
    <row r="312" spans="1:6" s="2" customFormat="1" ht="50" x14ac:dyDescent="0.3">
      <c r="A312" s="11">
        <v>7.4</v>
      </c>
      <c r="B312" s="1264" t="s">
        <v>2041</v>
      </c>
      <c r="C312" s="8" t="s">
        <v>12</v>
      </c>
      <c r="D312" s="9">
        <v>3</v>
      </c>
      <c r="E312" s="10"/>
      <c r="F312" s="1"/>
    </row>
    <row r="313" spans="1:6" s="2" customFormat="1" x14ac:dyDescent="0.3">
      <c r="A313" s="11"/>
      <c r="B313" s="4"/>
      <c r="C313" s="8"/>
      <c r="D313" s="9"/>
      <c r="E313" s="10"/>
      <c r="F313" s="1"/>
    </row>
    <row r="314" spans="1:6" s="2" customFormat="1" x14ac:dyDescent="0.3">
      <c r="A314" s="11"/>
      <c r="B314" s="26" t="s">
        <v>175</v>
      </c>
      <c r="C314" s="8"/>
      <c r="D314" s="9"/>
      <c r="E314" s="10"/>
      <c r="F314" s="1"/>
    </row>
    <row r="315" spans="1:6" s="2" customFormat="1" x14ac:dyDescent="0.3">
      <c r="A315" s="11"/>
      <c r="B315" s="4"/>
      <c r="C315" s="8"/>
      <c r="D315" s="9"/>
      <c r="E315" s="10"/>
      <c r="F315" s="1"/>
    </row>
    <row r="316" spans="1:6" s="2" customFormat="1" ht="65" x14ac:dyDescent="0.3">
      <c r="A316" s="11"/>
      <c r="B316" s="4" t="s">
        <v>176</v>
      </c>
      <c r="C316" s="8"/>
      <c r="D316" s="9"/>
      <c r="E316" s="10"/>
      <c r="F316" s="1"/>
    </row>
    <row r="317" spans="1:6" s="2" customFormat="1" x14ac:dyDescent="0.3">
      <c r="A317" s="11"/>
      <c r="B317" s="4"/>
      <c r="C317" s="8"/>
      <c r="D317" s="9"/>
      <c r="E317" s="10"/>
      <c r="F317" s="1"/>
    </row>
    <row r="318" spans="1:6" s="2" customFormat="1" x14ac:dyDescent="0.3">
      <c r="A318" s="21">
        <v>7.5</v>
      </c>
      <c r="B318" s="677" t="s">
        <v>177</v>
      </c>
      <c r="C318" s="678" t="s">
        <v>21</v>
      </c>
      <c r="D318" s="679">
        <v>9</v>
      </c>
      <c r="E318" s="680"/>
      <c r="F318" s="1"/>
    </row>
    <row r="319" spans="1:6" s="2" customFormat="1" x14ac:dyDescent="0.3">
      <c r="A319" s="11"/>
      <c r="B319" s="4"/>
      <c r="C319" s="8"/>
      <c r="D319" s="9"/>
      <c r="E319" s="10"/>
      <c r="F319" s="1"/>
    </row>
    <row r="320" spans="1:6" s="2" customFormat="1" x14ac:dyDescent="0.3">
      <c r="A320" s="21">
        <v>7.6</v>
      </c>
      <c r="B320" s="677" t="s">
        <v>178</v>
      </c>
      <c r="C320" s="678" t="s">
        <v>21</v>
      </c>
      <c r="D320" s="679">
        <v>6</v>
      </c>
      <c r="E320" s="680"/>
      <c r="F320" s="1"/>
    </row>
    <row r="321" spans="1:6" s="2" customFormat="1" x14ac:dyDescent="0.3">
      <c r="A321" s="11"/>
      <c r="B321" s="4"/>
      <c r="C321" s="8"/>
      <c r="D321" s="9"/>
      <c r="E321" s="10"/>
      <c r="F321" s="1"/>
    </row>
    <row r="322" spans="1:6" s="2" customFormat="1" x14ac:dyDescent="0.3">
      <c r="A322" s="11"/>
      <c r="B322" s="4" t="s">
        <v>179</v>
      </c>
      <c r="C322" s="8"/>
      <c r="D322" s="9"/>
      <c r="E322" s="10"/>
      <c r="F322" s="1"/>
    </row>
    <row r="323" spans="1:6" s="2" customFormat="1" ht="26" x14ac:dyDescent="0.3">
      <c r="A323" s="11"/>
      <c r="B323" s="4" t="s">
        <v>180</v>
      </c>
      <c r="C323" s="8"/>
      <c r="D323" s="9"/>
      <c r="E323" s="10"/>
      <c r="F323" s="1"/>
    </row>
    <row r="324" spans="1:6" s="2" customFormat="1" x14ac:dyDescent="0.3">
      <c r="A324" s="11"/>
      <c r="B324" s="4"/>
      <c r="C324" s="8"/>
      <c r="D324" s="9"/>
      <c r="E324" s="10"/>
      <c r="F324" s="1"/>
    </row>
    <row r="325" spans="1:6" s="682" customFormat="1" ht="14.5" x14ac:dyDescent="0.25">
      <c r="A325" s="21">
        <v>7.7</v>
      </c>
      <c r="B325" s="677" t="s">
        <v>181</v>
      </c>
      <c r="C325" s="678" t="s">
        <v>15</v>
      </c>
      <c r="D325" s="679">
        <v>26</v>
      </c>
      <c r="E325" s="680"/>
      <c r="F325" s="681"/>
    </row>
    <row r="326" spans="1:6" s="2" customFormat="1" x14ac:dyDescent="0.3">
      <c r="A326" s="11"/>
      <c r="B326" s="4"/>
      <c r="C326" s="8"/>
      <c r="D326" s="9"/>
      <c r="E326" s="10"/>
      <c r="F326" s="1"/>
    </row>
    <row r="327" spans="1:6" s="682" customFormat="1" ht="14.5" x14ac:dyDescent="0.25">
      <c r="A327" s="21">
        <v>7.8</v>
      </c>
      <c r="B327" s="677" t="s">
        <v>182</v>
      </c>
      <c r="C327" s="678" t="s">
        <v>15</v>
      </c>
      <c r="D327" s="679">
        <v>149</v>
      </c>
      <c r="E327" s="680"/>
      <c r="F327" s="681"/>
    </row>
    <row r="328" spans="1:6" s="2" customFormat="1" x14ac:dyDescent="0.3">
      <c r="A328" s="11"/>
      <c r="B328" s="4"/>
      <c r="C328" s="8"/>
      <c r="D328" s="9"/>
      <c r="E328" s="10"/>
      <c r="F328" s="1"/>
    </row>
    <row r="329" spans="1:6" s="2" customFormat="1" x14ac:dyDescent="0.3">
      <c r="A329" s="25">
        <v>8</v>
      </c>
      <c r="B329" s="26" t="s">
        <v>183</v>
      </c>
      <c r="C329" s="8"/>
      <c r="D329" s="9"/>
      <c r="E329" s="10"/>
      <c r="F329" s="1"/>
    </row>
    <row r="330" spans="1:6" s="2" customFormat="1" x14ac:dyDescent="0.3">
      <c r="A330" s="11"/>
      <c r="B330" s="4"/>
      <c r="C330" s="8"/>
      <c r="D330" s="9"/>
      <c r="E330" s="10"/>
      <c r="F330" s="1"/>
    </row>
    <row r="331" spans="1:6" s="2" customFormat="1" ht="26" x14ac:dyDescent="0.3">
      <c r="A331" s="11"/>
      <c r="B331" s="4" t="s">
        <v>184</v>
      </c>
      <c r="C331" s="8"/>
      <c r="D331" s="9"/>
      <c r="E331" s="10"/>
      <c r="F331" s="1"/>
    </row>
    <row r="332" spans="1:6" s="682" customFormat="1" x14ac:dyDescent="0.25">
      <c r="A332" s="11"/>
      <c r="B332" s="4"/>
      <c r="C332" s="8"/>
      <c r="D332" s="9"/>
      <c r="E332" s="10"/>
      <c r="F332" s="681"/>
    </row>
    <row r="333" spans="1:6" s="2" customFormat="1" ht="14.5" x14ac:dyDescent="0.3">
      <c r="A333" s="21">
        <v>8.1</v>
      </c>
      <c r="B333" s="677" t="s">
        <v>185</v>
      </c>
      <c r="C333" s="678" t="s">
        <v>15</v>
      </c>
      <c r="D333" s="679">
        <v>192</v>
      </c>
      <c r="E333" s="680"/>
      <c r="F333" s="1"/>
    </row>
    <row r="334" spans="1:6" s="682" customFormat="1" x14ac:dyDescent="0.25">
      <c r="A334" s="11"/>
      <c r="B334" s="4"/>
      <c r="C334" s="8"/>
      <c r="D334" s="9"/>
      <c r="E334" s="10"/>
      <c r="F334" s="681"/>
    </row>
    <row r="335" spans="1:6" s="2" customFormat="1" ht="14.5" x14ac:dyDescent="0.3">
      <c r="A335" s="21">
        <v>8.1999999999999993</v>
      </c>
      <c r="B335" s="677" t="s">
        <v>186</v>
      </c>
      <c r="C335" s="678" t="s">
        <v>15</v>
      </c>
      <c r="D335" s="679">
        <v>5</v>
      </c>
      <c r="E335" s="680"/>
      <c r="F335" s="1"/>
    </row>
    <row r="336" spans="1:6" s="2" customFormat="1" x14ac:dyDescent="0.3">
      <c r="A336" s="11"/>
      <c r="B336" s="12"/>
      <c r="C336" s="8"/>
      <c r="D336" s="9"/>
      <c r="E336" s="10"/>
      <c r="F336" s="1"/>
    </row>
    <row r="337" spans="1:6" s="2" customFormat="1" ht="25" x14ac:dyDescent="0.3">
      <c r="A337" s="11">
        <v>8.3000000000000007</v>
      </c>
      <c r="B337" s="12" t="s">
        <v>101</v>
      </c>
      <c r="C337" s="8" t="s">
        <v>15</v>
      </c>
      <c r="D337" s="9">
        <v>19</v>
      </c>
      <c r="E337" s="10"/>
      <c r="F337" s="1"/>
    </row>
    <row r="338" spans="1:6" s="2" customFormat="1" x14ac:dyDescent="0.3">
      <c r="A338" s="11"/>
      <c r="B338" s="4"/>
      <c r="C338" s="8"/>
      <c r="D338" s="9"/>
      <c r="E338" s="10"/>
      <c r="F338" s="1"/>
    </row>
    <row r="339" spans="1:6" s="2" customFormat="1" ht="14.5" x14ac:dyDescent="0.3">
      <c r="A339" s="21">
        <v>8.3000000000000007</v>
      </c>
      <c r="B339" s="677" t="s">
        <v>187</v>
      </c>
      <c r="C339" s="678" t="s">
        <v>15</v>
      </c>
      <c r="D339" s="679">
        <v>16</v>
      </c>
      <c r="E339" s="680"/>
      <c r="F339" s="1"/>
    </row>
    <row r="340" spans="1:6" s="682" customFormat="1" x14ac:dyDescent="0.25">
      <c r="A340" s="11"/>
      <c r="B340" s="12"/>
      <c r="C340" s="8"/>
      <c r="D340" s="9"/>
      <c r="E340" s="10"/>
      <c r="F340" s="681"/>
    </row>
    <row r="341" spans="1:6" s="2" customFormat="1" x14ac:dyDescent="0.3">
      <c r="A341" s="11">
        <v>8.5</v>
      </c>
      <c r="B341" s="12" t="s">
        <v>188</v>
      </c>
      <c r="C341" s="8" t="s">
        <v>21</v>
      </c>
      <c r="D341" s="9">
        <v>2</v>
      </c>
      <c r="E341" s="10"/>
      <c r="F341" s="1"/>
    </row>
    <row r="342" spans="1:6" s="682" customFormat="1" x14ac:dyDescent="0.25">
      <c r="A342" s="11"/>
      <c r="B342" s="4"/>
      <c r="C342" s="8"/>
      <c r="D342" s="9"/>
      <c r="E342" s="10"/>
      <c r="F342" s="681"/>
    </row>
    <row r="343" spans="1:6" s="2" customFormat="1" x14ac:dyDescent="0.3">
      <c r="A343" s="11"/>
      <c r="B343" s="26" t="s">
        <v>189</v>
      </c>
      <c r="C343" s="8"/>
      <c r="D343" s="9"/>
      <c r="E343" s="10"/>
      <c r="F343" s="1"/>
    </row>
    <row r="344" spans="1:6" s="2" customFormat="1" ht="26" x14ac:dyDescent="0.3">
      <c r="A344" s="11"/>
      <c r="B344" s="4" t="s">
        <v>190</v>
      </c>
      <c r="C344" s="8"/>
      <c r="D344" s="9"/>
      <c r="E344" s="10"/>
      <c r="F344" s="1"/>
    </row>
    <row r="345" spans="1:6" s="2" customFormat="1" x14ac:dyDescent="0.3">
      <c r="A345" s="11"/>
      <c r="B345" s="4"/>
      <c r="C345" s="8"/>
      <c r="D345" s="9"/>
      <c r="E345" s="10"/>
      <c r="F345" s="1"/>
    </row>
    <row r="346" spans="1:6" s="682" customFormat="1" ht="14.5" x14ac:dyDescent="0.25">
      <c r="A346" s="21">
        <v>8.4</v>
      </c>
      <c r="B346" s="677" t="s">
        <v>191</v>
      </c>
      <c r="C346" s="678" t="s">
        <v>15</v>
      </c>
      <c r="D346" s="679">
        <v>128</v>
      </c>
      <c r="E346" s="680"/>
      <c r="F346" s="681"/>
    </row>
    <row r="347" spans="1:6" s="2" customFormat="1" x14ac:dyDescent="0.3">
      <c r="A347" s="11"/>
      <c r="B347" s="4"/>
      <c r="C347" s="8"/>
      <c r="D347" s="9"/>
      <c r="E347" s="10"/>
      <c r="F347" s="1"/>
    </row>
    <row r="348" spans="1:6" s="2" customFormat="1" ht="37.5" x14ac:dyDescent="0.3">
      <c r="A348" s="11">
        <v>8.5</v>
      </c>
      <c r="B348" s="12" t="s">
        <v>192</v>
      </c>
      <c r="C348" s="8" t="s">
        <v>15</v>
      </c>
      <c r="D348" s="9">
        <v>20</v>
      </c>
      <c r="E348" s="10"/>
      <c r="F348" s="1"/>
    </row>
    <row r="349" spans="1:6" s="2" customFormat="1" x14ac:dyDescent="0.3">
      <c r="A349" s="11"/>
      <c r="B349" s="4"/>
      <c r="C349" s="8"/>
      <c r="D349" s="9"/>
      <c r="E349" s="10"/>
      <c r="F349" s="1"/>
    </row>
    <row r="350" spans="1:6" s="2" customFormat="1" ht="39" x14ac:dyDescent="0.3">
      <c r="A350" s="11"/>
      <c r="B350" s="4" t="s">
        <v>193</v>
      </c>
      <c r="C350" s="8"/>
      <c r="D350" s="9"/>
      <c r="E350" s="10"/>
      <c r="F350" s="1"/>
    </row>
    <row r="351" spans="1:6" s="2" customFormat="1" x14ac:dyDescent="0.3">
      <c r="A351" s="11"/>
      <c r="B351" s="4"/>
      <c r="C351" s="8"/>
      <c r="D351" s="9"/>
      <c r="E351" s="10"/>
      <c r="F351" s="1"/>
    </row>
    <row r="352" spans="1:6" s="2" customFormat="1" ht="25" x14ac:dyDescent="0.3">
      <c r="A352" s="11">
        <v>8.6</v>
      </c>
      <c r="B352" s="12" t="s">
        <v>194</v>
      </c>
      <c r="C352" s="8" t="s">
        <v>15</v>
      </c>
      <c r="D352" s="9">
        <v>90</v>
      </c>
      <c r="E352" s="10"/>
      <c r="F352" s="1"/>
    </row>
    <row r="353" spans="1:6" s="682" customFormat="1" x14ac:dyDescent="0.25">
      <c r="A353" s="11"/>
      <c r="B353" s="4"/>
      <c r="C353" s="8"/>
      <c r="D353" s="9"/>
      <c r="E353" s="10"/>
      <c r="F353" s="681"/>
    </row>
    <row r="354" spans="1:6" s="2" customFormat="1" ht="25" x14ac:dyDescent="0.3">
      <c r="A354" s="14">
        <v>8.6999999999999993</v>
      </c>
      <c r="B354" s="12" t="s">
        <v>195</v>
      </c>
      <c r="C354" s="8" t="s">
        <v>21</v>
      </c>
      <c r="D354" s="9">
        <v>130</v>
      </c>
      <c r="E354" s="10"/>
      <c r="F354" s="1"/>
    </row>
    <row r="355" spans="1:6" s="2" customFormat="1" x14ac:dyDescent="0.3">
      <c r="A355" s="11"/>
      <c r="B355" s="4"/>
      <c r="C355" s="8"/>
      <c r="D355" s="9"/>
      <c r="E355" s="10"/>
      <c r="F355" s="1"/>
    </row>
    <row r="356" spans="1:6" s="2" customFormat="1" ht="13.5" thickBot="1" x14ac:dyDescent="0.35">
      <c r="A356" s="1812" t="s">
        <v>52</v>
      </c>
      <c r="B356" s="1813"/>
      <c r="C356" s="1813"/>
      <c r="D356" s="1813"/>
      <c r="E356" s="1814"/>
      <c r="F356" s="1"/>
    </row>
    <row r="357" spans="1:6" s="2" customFormat="1" x14ac:dyDescent="0.3">
      <c r="A357" s="11"/>
      <c r="B357" s="26" t="s">
        <v>196</v>
      </c>
      <c r="C357" s="8"/>
      <c r="D357" s="9"/>
      <c r="E357" s="10"/>
      <c r="F357" s="1"/>
    </row>
    <row r="358" spans="1:6" s="2" customFormat="1" x14ac:dyDescent="0.3">
      <c r="A358" s="11"/>
      <c r="B358" s="26" t="s">
        <v>197</v>
      </c>
      <c r="C358" s="8"/>
      <c r="D358" s="9"/>
      <c r="E358" s="10"/>
      <c r="F358" s="1"/>
    </row>
    <row r="359" spans="1:6" s="2" customFormat="1" x14ac:dyDescent="0.3">
      <c r="A359" s="11"/>
      <c r="B359" s="4"/>
      <c r="C359" s="8"/>
      <c r="D359" s="9"/>
      <c r="E359" s="10"/>
      <c r="F359" s="1"/>
    </row>
    <row r="360" spans="1:6" s="2" customFormat="1" ht="25" x14ac:dyDescent="0.3">
      <c r="A360" s="11">
        <v>8.8000000000000007</v>
      </c>
      <c r="B360" s="12" t="s">
        <v>198</v>
      </c>
      <c r="C360" s="8" t="s">
        <v>15</v>
      </c>
      <c r="D360" s="9">
        <f>D346</f>
        <v>128</v>
      </c>
      <c r="E360" s="10"/>
      <c r="F360" s="1"/>
    </row>
    <row r="361" spans="1:6" s="2" customFormat="1" x14ac:dyDescent="0.3">
      <c r="A361" s="11"/>
      <c r="B361" s="4"/>
      <c r="C361" s="8"/>
      <c r="D361" s="9"/>
      <c r="E361" s="10"/>
      <c r="F361" s="1"/>
    </row>
    <row r="362" spans="1:6" s="2" customFormat="1" ht="25" x14ac:dyDescent="0.3">
      <c r="A362" s="14">
        <v>8.9</v>
      </c>
      <c r="B362" s="12" t="s">
        <v>199</v>
      </c>
      <c r="C362" s="8" t="s">
        <v>15</v>
      </c>
      <c r="D362" s="9">
        <f>D348</f>
        <v>20</v>
      </c>
      <c r="E362" s="10"/>
      <c r="F362" s="1"/>
    </row>
    <row r="363" spans="1:6" s="2" customFormat="1" x14ac:dyDescent="0.3">
      <c r="A363" s="11"/>
      <c r="B363" s="4"/>
      <c r="C363" s="8"/>
      <c r="D363" s="9"/>
      <c r="E363" s="10"/>
      <c r="F363" s="1"/>
    </row>
    <row r="364" spans="1:6" s="2" customFormat="1" x14ac:dyDescent="0.3">
      <c r="A364" s="683">
        <v>8.1</v>
      </c>
      <c r="B364" s="677" t="s">
        <v>200</v>
      </c>
      <c r="C364" s="678" t="s">
        <v>21</v>
      </c>
      <c r="D364" s="679">
        <f>D354</f>
        <v>130</v>
      </c>
      <c r="E364" s="680"/>
      <c r="F364" s="1"/>
    </row>
    <row r="365" spans="1:6" s="2" customFormat="1" x14ac:dyDescent="0.3">
      <c r="A365" s="11"/>
      <c r="B365" s="4"/>
      <c r="C365" s="8"/>
      <c r="D365" s="9"/>
      <c r="E365" s="10"/>
      <c r="F365" s="1"/>
    </row>
    <row r="366" spans="1:6" s="2" customFormat="1" ht="25" x14ac:dyDescent="0.3">
      <c r="A366" s="21">
        <v>8.11</v>
      </c>
      <c r="B366" s="22" t="s">
        <v>201</v>
      </c>
      <c r="C366" s="23" t="s">
        <v>15</v>
      </c>
      <c r="D366" s="24">
        <v>37</v>
      </c>
      <c r="E366" s="10"/>
      <c r="F366" s="1"/>
    </row>
    <row r="367" spans="1:6" s="2" customFormat="1" x14ac:dyDescent="0.3">
      <c r="A367" s="11"/>
      <c r="B367" s="4"/>
      <c r="C367" s="8"/>
      <c r="D367" s="9"/>
      <c r="E367" s="10"/>
      <c r="F367" s="1"/>
    </row>
    <row r="368" spans="1:6" s="2" customFormat="1" ht="39" x14ac:dyDescent="0.3">
      <c r="A368" s="11"/>
      <c r="B368" s="4" t="s">
        <v>202</v>
      </c>
      <c r="C368" s="8"/>
      <c r="D368" s="9"/>
      <c r="E368" s="10"/>
      <c r="F368" s="1"/>
    </row>
    <row r="369" spans="1:6" s="2" customFormat="1" x14ac:dyDescent="0.3">
      <c r="A369" s="11"/>
      <c r="B369" s="4"/>
      <c r="C369" s="8"/>
      <c r="D369" s="9"/>
      <c r="E369" s="10"/>
      <c r="F369" s="1"/>
    </row>
    <row r="370" spans="1:6" s="2" customFormat="1" ht="14.5" x14ac:dyDescent="0.3">
      <c r="A370" s="21">
        <v>8.1199999999999992</v>
      </c>
      <c r="B370" s="677" t="s">
        <v>203</v>
      </c>
      <c r="C370" s="678" t="s">
        <v>15</v>
      </c>
      <c r="D370" s="679">
        <f>D352</f>
        <v>90</v>
      </c>
      <c r="E370" s="680"/>
      <c r="F370" s="1"/>
    </row>
    <row r="371" spans="1:6" s="682" customFormat="1" x14ac:dyDescent="0.25">
      <c r="A371" s="11"/>
      <c r="B371" s="4"/>
      <c r="C371" s="8"/>
      <c r="D371" s="9"/>
      <c r="E371" s="10"/>
      <c r="F371" s="681"/>
    </row>
    <row r="372" spans="1:6" s="2" customFormat="1" ht="14.5" x14ac:dyDescent="0.3">
      <c r="A372" s="21">
        <v>8.1300000000000008</v>
      </c>
      <c r="B372" s="677" t="s">
        <v>204</v>
      </c>
      <c r="C372" s="678" t="s">
        <v>15</v>
      </c>
      <c r="D372" s="679">
        <v>19.5</v>
      </c>
      <c r="E372" s="680"/>
      <c r="F372" s="1"/>
    </row>
    <row r="373" spans="1:6" s="2" customFormat="1" x14ac:dyDescent="0.3">
      <c r="A373" s="11"/>
      <c r="B373" s="4"/>
      <c r="C373" s="8"/>
      <c r="D373" s="9"/>
      <c r="E373" s="10"/>
      <c r="F373" s="1"/>
    </row>
    <row r="374" spans="1:6" s="2" customFormat="1" x14ac:dyDescent="0.3">
      <c r="A374" s="25">
        <v>9</v>
      </c>
      <c r="B374" s="26" t="s">
        <v>205</v>
      </c>
      <c r="C374" s="8"/>
      <c r="D374" s="9"/>
      <c r="E374" s="10"/>
      <c r="F374" s="1"/>
    </row>
    <row r="375" spans="1:6" s="2" customFormat="1" x14ac:dyDescent="0.3">
      <c r="A375" s="11"/>
      <c r="B375" s="4"/>
      <c r="C375" s="8"/>
      <c r="D375" s="9"/>
      <c r="E375" s="10"/>
      <c r="F375" s="1"/>
    </row>
    <row r="376" spans="1:6" s="2" customFormat="1" ht="26" x14ac:dyDescent="0.3">
      <c r="A376" s="11"/>
      <c r="B376" s="4" t="s">
        <v>206</v>
      </c>
      <c r="C376" s="8"/>
      <c r="D376" s="9"/>
      <c r="E376" s="10"/>
      <c r="F376" s="1"/>
    </row>
    <row r="377" spans="1:6" s="682" customFormat="1" x14ac:dyDescent="0.25">
      <c r="A377" s="11"/>
      <c r="B377" s="4"/>
      <c r="C377" s="8"/>
      <c r="D377" s="9"/>
      <c r="E377" s="10"/>
      <c r="F377" s="681"/>
    </row>
    <row r="378" spans="1:6" s="2" customFormat="1" x14ac:dyDescent="0.3">
      <c r="A378" s="11"/>
      <c r="B378" s="26" t="s">
        <v>207</v>
      </c>
      <c r="C378" s="8"/>
      <c r="D378" s="9"/>
      <c r="E378" s="10"/>
      <c r="F378" s="1"/>
    </row>
    <row r="379" spans="1:6" s="682" customFormat="1" x14ac:dyDescent="0.25">
      <c r="A379" s="11"/>
      <c r="B379" s="4"/>
      <c r="C379" s="8"/>
      <c r="D379" s="9"/>
      <c r="E379" s="10"/>
      <c r="F379" s="681"/>
    </row>
    <row r="380" spans="1:6" s="2" customFormat="1" ht="14.5" x14ac:dyDescent="0.3">
      <c r="A380" s="21">
        <v>9.1</v>
      </c>
      <c r="B380" s="677" t="s">
        <v>208</v>
      </c>
      <c r="C380" s="678" t="s">
        <v>15</v>
      </c>
      <c r="D380" s="679">
        <v>11</v>
      </c>
      <c r="E380" s="680"/>
      <c r="F380" s="1"/>
    </row>
    <row r="381" spans="1:6" s="2" customFormat="1" x14ac:dyDescent="0.3">
      <c r="A381" s="11"/>
      <c r="B381" s="4"/>
      <c r="C381" s="8"/>
      <c r="D381" s="9"/>
      <c r="E381" s="10"/>
      <c r="F381" s="1"/>
    </row>
    <row r="382" spans="1:6" s="2" customFormat="1" ht="26" x14ac:dyDescent="0.3">
      <c r="A382" s="11"/>
      <c r="B382" s="4" t="s">
        <v>209</v>
      </c>
      <c r="C382" s="8"/>
      <c r="D382" s="9"/>
      <c r="E382" s="10"/>
      <c r="F382" s="1"/>
    </row>
    <row r="383" spans="1:6" s="2" customFormat="1" x14ac:dyDescent="0.3">
      <c r="A383" s="11"/>
      <c r="B383" s="4"/>
      <c r="C383" s="8"/>
      <c r="D383" s="9"/>
      <c r="E383" s="10"/>
      <c r="F383" s="1"/>
    </row>
    <row r="384" spans="1:6" s="2" customFormat="1" x14ac:dyDescent="0.3">
      <c r="A384" s="11"/>
      <c r="B384" s="26" t="s">
        <v>207</v>
      </c>
      <c r="C384" s="8"/>
      <c r="D384" s="9"/>
      <c r="E384" s="10"/>
      <c r="F384" s="1"/>
    </row>
    <row r="385" spans="1:6" s="2" customFormat="1" x14ac:dyDescent="0.3">
      <c r="A385" s="11"/>
      <c r="B385" s="4"/>
      <c r="C385" s="8"/>
      <c r="D385" s="9"/>
      <c r="E385" s="10"/>
      <c r="F385" s="1"/>
    </row>
    <row r="386" spans="1:6" s="2" customFormat="1" ht="25" x14ac:dyDescent="0.3">
      <c r="A386" s="21">
        <v>9.1999999999999993</v>
      </c>
      <c r="B386" s="677" t="s">
        <v>210</v>
      </c>
      <c r="C386" s="678" t="s">
        <v>15</v>
      </c>
      <c r="D386" s="679">
        <v>9</v>
      </c>
      <c r="E386" s="680"/>
      <c r="F386" s="1"/>
    </row>
    <row r="387" spans="1:6" s="682" customFormat="1" x14ac:dyDescent="0.25">
      <c r="A387" s="11"/>
      <c r="B387" s="4"/>
      <c r="C387" s="8"/>
      <c r="D387" s="9"/>
      <c r="E387" s="10"/>
      <c r="F387" s="681"/>
    </row>
    <row r="388" spans="1:6" s="2" customFormat="1" x14ac:dyDescent="0.3">
      <c r="A388" s="11"/>
      <c r="B388" s="26" t="s">
        <v>211</v>
      </c>
      <c r="C388" s="8"/>
      <c r="D388" s="9"/>
      <c r="E388" s="10"/>
      <c r="F388" s="1"/>
    </row>
    <row r="389" spans="1:6" s="2" customFormat="1" x14ac:dyDescent="0.3">
      <c r="A389" s="11"/>
      <c r="B389" s="4"/>
      <c r="C389" s="8"/>
      <c r="D389" s="9"/>
      <c r="E389" s="10"/>
      <c r="F389" s="1"/>
    </row>
    <row r="390" spans="1:6" s="2" customFormat="1" ht="25" x14ac:dyDescent="0.3">
      <c r="A390" s="21">
        <v>9.3000000000000007</v>
      </c>
      <c r="B390" s="677" t="s">
        <v>210</v>
      </c>
      <c r="C390" s="678" t="s">
        <v>15</v>
      </c>
      <c r="D390" s="679">
        <v>9</v>
      </c>
      <c r="E390" s="680"/>
      <c r="F390" s="1"/>
    </row>
    <row r="391" spans="1:6" s="2" customFormat="1" x14ac:dyDescent="0.3">
      <c r="A391" s="11"/>
      <c r="B391" s="4"/>
      <c r="C391" s="8"/>
      <c r="D391" s="9"/>
      <c r="E391" s="10"/>
      <c r="F391" s="1"/>
    </row>
    <row r="392" spans="1:6" s="2" customFormat="1" ht="26" x14ac:dyDescent="0.3">
      <c r="A392" s="11"/>
      <c r="B392" s="4" t="s">
        <v>212</v>
      </c>
      <c r="C392" s="8"/>
      <c r="D392" s="9"/>
      <c r="E392" s="10"/>
      <c r="F392" s="1"/>
    </row>
    <row r="393" spans="1:6" s="682" customFormat="1" x14ac:dyDescent="0.25">
      <c r="A393" s="11"/>
      <c r="B393" s="4"/>
      <c r="C393" s="8"/>
      <c r="D393" s="9"/>
      <c r="E393" s="10"/>
      <c r="F393" s="681"/>
    </row>
    <row r="394" spans="1:6" s="2" customFormat="1" x14ac:dyDescent="0.3">
      <c r="A394" s="11"/>
      <c r="B394" s="26" t="s">
        <v>207</v>
      </c>
      <c r="C394" s="8"/>
      <c r="D394" s="9"/>
      <c r="E394" s="10"/>
      <c r="F394" s="1"/>
    </row>
    <row r="395" spans="1:6" s="2" customFormat="1" x14ac:dyDescent="0.3">
      <c r="A395" s="11"/>
      <c r="B395" s="4"/>
      <c r="C395" s="8"/>
      <c r="D395" s="9"/>
      <c r="E395" s="10"/>
      <c r="F395" s="1"/>
    </row>
    <row r="396" spans="1:6" s="2" customFormat="1" ht="14.5" x14ac:dyDescent="0.3">
      <c r="A396" s="21">
        <v>9.4</v>
      </c>
      <c r="B396" s="677" t="s">
        <v>213</v>
      </c>
      <c r="C396" s="678" t="s">
        <v>15</v>
      </c>
      <c r="D396" s="679">
        <v>41</v>
      </c>
      <c r="E396" s="680"/>
      <c r="F396" s="1"/>
    </row>
    <row r="397" spans="1:6" s="682" customFormat="1" x14ac:dyDescent="0.25">
      <c r="A397" s="11"/>
      <c r="B397" s="4"/>
      <c r="C397" s="8"/>
      <c r="D397" s="9"/>
      <c r="E397" s="10"/>
      <c r="F397" s="681"/>
    </row>
    <row r="398" spans="1:6" s="2" customFormat="1" ht="14.5" x14ac:dyDescent="0.3">
      <c r="A398" s="21">
        <v>9.5</v>
      </c>
      <c r="B398" s="677" t="s">
        <v>214</v>
      </c>
      <c r="C398" s="678" t="s">
        <v>15</v>
      </c>
      <c r="D398" s="679">
        <v>149</v>
      </c>
      <c r="E398" s="680"/>
      <c r="F398" s="1"/>
    </row>
    <row r="399" spans="1:6" s="2" customFormat="1" x14ac:dyDescent="0.3">
      <c r="A399" s="11"/>
      <c r="B399" s="4"/>
      <c r="C399" s="8"/>
      <c r="D399" s="9"/>
      <c r="E399" s="10"/>
      <c r="F399" s="1"/>
    </row>
    <row r="400" spans="1:6" s="2" customFormat="1" ht="26" x14ac:dyDescent="0.3">
      <c r="A400" s="11"/>
      <c r="B400" s="4" t="s">
        <v>215</v>
      </c>
      <c r="C400" s="8"/>
      <c r="D400" s="9"/>
      <c r="E400" s="10"/>
      <c r="F400" s="1"/>
    </row>
    <row r="401" spans="1:6" s="2" customFormat="1" x14ac:dyDescent="0.3">
      <c r="A401" s="11"/>
      <c r="B401" s="4"/>
      <c r="C401" s="8"/>
      <c r="D401" s="9"/>
      <c r="E401" s="10"/>
      <c r="F401" s="1"/>
    </row>
    <row r="402" spans="1:6" s="2" customFormat="1" x14ac:dyDescent="0.3">
      <c r="A402" s="11"/>
      <c r="B402" s="26" t="s">
        <v>211</v>
      </c>
      <c r="C402" s="8"/>
      <c r="D402" s="9"/>
      <c r="E402" s="10"/>
      <c r="F402" s="1"/>
    </row>
    <row r="403" spans="1:6" s="682" customFormat="1" x14ac:dyDescent="0.25">
      <c r="A403" s="11"/>
      <c r="B403" s="4"/>
      <c r="C403" s="8"/>
      <c r="D403" s="9"/>
      <c r="E403" s="10"/>
      <c r="F403" s="681"/>
    </row>
    <row r="404" spans="1:6" s="2" customFormat="1" ht="14.5" x14ac:dyDescent="0.3">
      <c r="A404" s="21">
        <v>9.6</v>
      </c>
      <c r="B404" s="677" t="s">
        <v>216</v>
      </c>
      <c r="C404" s="678" t="s">
        <v>15</v>
      </c>
      <c r="D404" s="679">
        <v>192</v>
      </c>
      <c r="E404" s="680"/>
      <c r="F404" s="1"/>
    </row>
    <row r="405" spans="1:6" s="682" customFormat="1" x14ac:dyDescent="0.25">
      <c r="A405" s="11"/>
      <c r="B405" s="4"/>
      <c r="C405" s="8"/>
      <c r="D405" s="9"/>
      <c r="E405" s="10"/>
      <c r="F405" s="681"/>
    </row>
    <row r="406" spans="1:6" s="2" customFormat="1" ht="14.5" x14ac:dyDescent="0.3">
      <c r="A406" s="21">
        <v>9.6999999999999993</v>
      </c>
      <c r="B406" s="677" t="s">
        <v>217</v>
      </c>
      <c r="C406" s="678" t="s">
        <v>15</v>
      </c>
      <c r="D406" s="679">
        <v>5</v>
      </c>
      <c r="E406" s="680"/>
      <c r="F406" s="1"/>
    </row>
    <row r="407" spans="1:6" s="2" customFormat="1" x14ac:dyDescent="0.3">
      <c r="A407" s="11"/>
      <c r="B407" s="12"/>
      <c r="C407" s="8"/>
      <c r="D407" s="9"/>
      <c r="E407" s="10"/>
      <c r="F407" s="1"/>
    </row>
    <row r="408" spans="1:6" s="2" customFormat="1" ht="25" x14ac:dyDescent="0.3">
      <c r="A408" s="11">
        <v>10.8</v>
      </c>
      <c r="B408" s="12" t="s">
        <v>218</v>
      </c>
      <c r="C408" s="8" t="s">
        <v>15</v>
      </c>
      <c r="D408" s="9">
        <v>19</v>
      </c>
      <c r="E408" s="10"/>
      <c r="F408" s="1"/>
    </row>
    <row r="409" spans="1:6" s="2" customFormat="1" x14ac:dyDescent="0.3">
      <c r="A409" s="11"/>
      <c r="B409" s="4"/>
      <c r="C409" s="8"/>
      <c r="D409" s="9"/>
      <c r="E409" s="10"/>
      <c r="F409" s="1"/>
    </row>
    <row r="410" spans="1:6" s="2" customFormat="1" ht="13.5" thickBot="1" x14ac:dyDescent="0.35">
      <c r="A410" s="1812" t="s">
        <v>52</v>
      </c>
      <c r="B410" s="1813"/>
      <c r="C410" s="1813"/>
      <c r="D410" s="1813"/>
      <c r="E410" s="1814"/>
      <c r="F410" s="1"/>
    </row>
    <row r="411" spans="1:6" s="682" customFormat="1" ht="25" x14ac:dyDescent="0.25">
      <c r="A411" s="11">
        <v>9.8000000000000007</v>
      </c>
      <c r="B411" s="12" t="s">
        <v>219</v>
      </c>
      <c r="C411" s="8" t="s">
        <v>15</v>
      </c>
      <c r="D411" s="9">
        <v>16</v>
      </c>
      <c r="E411" s="10"/>
      <c r="F411" s="681"/>
    </row>
    <row r="412" spans="1:6" s="2" customFormat="1" x14ac:dyDescent="0.3">
      <c r="A412" s="11"/>
      <c r="B412" s="12"/>
      <c r="C412" s="8"/>
      <c r="D412" s="9"/>
      <c r="E412" s="10"/>
      <c r="F412" s="1"/>
    </row>
    <row r="413" spans="1:6" s="682" customFormat="1" ht="25" x14ac:dyDescent="0.25">
      <c r="A413" s="15">
        <v>10.1</v>
      </c>
      <c r="B413" s="12" t="s">
        <v>220</v>
      </c>
      <c r="C413" s="8" t="s">
        <v>21</v>
      </c>
      <c r="D413" s="9">
        <v>2</v>
      </c>
      <c r="E413" s="10"/>
      <c r="F413" s="681"/>
    </row>
    <row r="414" spans="1:6" s="2" customFormat="1" x14ac:dyDescent="0.3">
      <c r="A414" s="11"/>
      <c r="B414" s="4"/>
      <c r="C414" s="8"/>
      <c r="D414" s="9"/>
      <c r="E414" s="10"/>
      <c r="F414" s="1"/>
    </row>
    <row r="415" spans="1:6" s="2" customFormat="1" ht="14.5" x14ac:dyDescent="0.3">
      <c r="A415" s="21">
        <v>9.9</v>
      </c>
      <c r="B415" s="677" t="s">
        <v>100</v>
      </c>
      <c r="C415" s="678" t="s">
        <v>15</v>
      </c>
      <c r="D415" s="679">
        <v>85</v>
      </c>
      <c r="E415" s="680"/>
      <c r="F415" s="1"/>
    </row>
    <row r="416" spans="1:6" s="2" customFormat="1" x14ac:dyDescent="0.3">
      <c r="A416" s="11"/>
      <c r="B416" s="4"/>
      <c r="C416" s="8"/>
      <c r="D416" s="9"/>
      <c r="E416" s="10"/>
      <c r="F416" s="1"/>
    </row>
    <row r="417" spans="1:7" s="2" customFormat="1" ht="26" x14ac:dyDescent="0.3">
      <c r="A417" s="11"/>
      <c r="B417" s="4" t="s">
        <v>221</v>
      </c>
      <c r="C417" s="8"/>
      <c r="D417" s="9"/>
      <c r="E417" s="10"/>
      <c r="F417" s="1"/>
    </row>
    <row r="418" spans="1:7" s="2" customFormat="1" x14ac:dyDescent="0.3">
      <c r="A418" s="11"/>
      <c r="B418" s="4"/>
      <c r="C418" s="8"/>
      <c r="D418" s="9"/>
      <c r="E418" s="10"/>
      <c r="F418" s="1"/>
    </row>
    <row r="419" spans="1:7" s="2" customFormat="1" ht="14.5" x14ac:dyDescent="0.3">
      <c r="A419" s="683">
        <v>9.1</v>
      </c>
      <c r="B419" s="677" t="s">
        <v>222</v>
      </c>
      <c r="C419" s="678" t="s">
        <v>15</v>
      </c>
      <c r="D419" s="679">
        <v>95</v>
      </c>
      <c r="E419" s="680"/>
      <c r="F419" s="1"/>
    </row>
    <row r="420" spans="1:7" s="2" customFormat="1" x14ac:dyDescent="0.3">
      <c r="A420" s="11"/>
      <c r="B420" s="12"/>
      <c r="C420" s="8"/>
      <c r="D420" s="9"/>
      <c r="E420" s="10"/>
      <c r="F420" s="1"/>
    </row>
    <row r="421" spans="1:7" s="2" customFormat="1" x14ac:dyDescent="0.3">
      <c r="A421" s="11">
        <v>10.130000000000001</v>
      </c>
      <c r="B421" s="12" t="s">
        <v>223</v>
      </c>
      <c r="C421" s="8" t="s">
        <v>21</v>
      </c>
      <c r="D421" s="9">
        <v>60</v>
      </c>
      <c r="E421" s="10"/>
      <c r="F421" s="1"/>
    </row>
    <row r="422" spans="1:7" s="682" customFormat="1" x14ac:dyDescent="0.25">
      <c r="A422" s="11"/>
      <c r="B422" s="4"/>
      <c r="C422" s="8"/>
      <c r="D422" s="9"/>
      <c r="E422" s="10"/>
      <c r="F422" s="681"/>
    </row>
    <row r="423" spans="1:7" s="2" customFormat="1" x14ac:dyDescent="0.3">
      <c r="A423" s="25" t="s">
        <v>224</v>
      </c>
      <c r="B423" s="26" t="s">
        <v>225</v>
      </c>
      <c r="C423" s="8"/>
      <c r="D423" s="9"/>
      <c r="E423" s="10"/>
      <c r="F423" s="1"/>
    </row>
    <row r="424" spans="1:7" s="2" customFormat="1" x14ac:dyDescent="0.3">
      <c r="A424" s="11"/>
      <c r="B424" s="4"/>
      <c r="C424" s="8"/>
      <c r="D424" s="9"/>
      <c r="E424" s="10"/>
      <c r="F424" s="1"/>
    </row>
    <row r="425" spans="1:7" s="2" customFormat="1" ht="75.5" x14ac:dyDescent="0.3">
      <c r="A425" s="29"/>
      <c r="B425" s="30" t="s">
        <v>226</v>
      </c>
      <c r="C425" s="23"/>
      <c r="D425" s="24"/>
      <c r="E425" s="10"/>
      <c r="F425" s="1"/>
    </row>
    <row r="426" spans="1:7" s="682" customFormat="1" x14ac:dyDescent="0.25">
      <c r="A426" s="11"/>
      <c r="B426" s="4"/>
      <c r="C426" s="8"/>
      <c r="D426" s="9"/>
      <c r="E426" s="10"/>
      <c r="F426" s="681"/>
    </row>
    <row r="427" spans="1:7" s="2" customFormat="1" x14ac:dyDescent="0.3">
      <c r="A427" s="29" t="s">
        <v>227</v>
      </c>
      <c r="B427" s="481" t="s">
        <v>2042</v>
      </c>
      <c r="C427" s="23" t="s">
        <v>12</v>
      </c>
      <c r="D427" s="24">
        <v>5</v>
      </c>
      <c r="E427" s="10"/>
      <c r="F427" s="1"/>
    </row>
    <row r="428" spans="1:7" s="2" customFormat="1" x14ac:dyDescent="0.3">
      <c r="A428" s="11"/>
      <c r="B428" s="4"/>
      <c r="C428" s="8"/>
      <c r="D428" s="9"/>
      <c r="E428" s="10"/>
      <c r="F428" s="1"/>
    </row>
    <row r="429" spans="1:7" s="2" customFormat="1" ht="26" x14ac:dyDescent="0.3">
      <c r="A429" s="29"/>
      <c r="B429" s="32" t="s">
        <v>228</v>
      </c>
      <c r="C429" s="23"/>
      <c r="D429" s="24"/>
      <c r="E429" s="10"/>
      <c r="F429" s="1"/>
    </row>
    <row r="430" spans="1:7" s="2" customFormat="1" x14ac:dyDescent="0.3">
      <c r="A430" s="11"/>
      <c r="B430" s="4"/>
      <c r="C430" s="8"/>
      <c r="D430" s="9"/>
      <c r="E430" s="10"/>
      <c r="F430" s="1"/>
    </row>
    <row r="431" spans="1:7" s="2" customFormat="1" ht="37.5" x14ac:dyDescent="0.3">
      <c r="A431" s="29"/>
      <c r="B431" s="31" t="s">
        <v>229</v>
      </c>
      <c r="C431" s="23"/>
      <c r="D431" s="24"/>
      <c r="E431" s="10"/>
      <c r="F431" s="1"/>
    </row>
    <row r="432" spans="1:7" x14ac:dyDescent="0.3">
      <c r="A432" s="11"/>
      <c r="B432" s="4"/>
      <c r="C432" s="8"/>
      <c r="D432" s="9"/>
      <c r="E432" s="10"/>
      <c r="F432" s="27"/>
      <c r="G432" s="28"/>
    </row>
    <row r="433" spans="1:7" s="2" customFormat="1" ht="50" x14ac:dyDescent="0.3">
      <c r="A433" s="29" t="s">
        <v>230</v>
      </c>
      <c r="B433" s="22" t="s">
        <v>231</v>
      </c>
      <c r="C433" s="23" t="s">
        <v>9</v>
      </c>
      <c r="D433" s="24" t="s">
        <v>10</v>
      </c>
      <c r="E433" s="10"/>
      <c r="F433" s="1"/>
    </row>
    <row r="434" spans="1:7" x14ac:dyDescent="0.3">
      <c r="A434" s="11"/>
      <c r="B434" s="4"/>
      <c r="C434" s="8"/>
      <c r="D434" s="9"/>
      <c r="E434" s="10"/>
      <c r="F434" s="27"/>
      <c r="G434" s="28"/>
    </row>
    <row r="435" spans="1:7" s="2" customFormat="1" ht="37.5" x14ac:dyDescent="0.3">
      <c r="A435" s="29" t="s">
        <v>232</v>
      </c>
      <c r="B435" s="22" t="s">
        <v>233</v>
      </c>
      <c r="C435" s="23" t="s">
        <v>9</v>
      </c>
      <c r="D435" s="24" t="s">
        <v>10</v>
      </c>
      <c r="E435" s="10"/>
      <c r="F435" s="1"/>
    </row>
    <row r="436" spans="1:7" x14ac:dyDescent="0.3">
      <c r="A436" s="11"/>
      <c r="B436" s="4"/>
      <c r="C436" s="8"/>
      <c r="D436" s="9"/>
      <c r="E436" s="10"/>
      <c r="F436" s="27"/>
      <c r="G436" s="28"/>
    </row>
    <row r="437" spans="1:7" s="2" customFormat="1" ht="50" x14ac:dyDescent="0.3">
      <c r="A437" s="29" t="s">
        <v>234</v>
      </c>
      <c r="B437" s="22" t="s">
        <v>235</v>
      </c>
      <c r="C437" s="23" t="s">
        <v>9</v>
      </c>
      <c r="D437" s="24" t="s">
        <v>10</v>
      </c>
      <c r="E437" s="10"/>
      <c r="F437" s="1"/>
    </row>
    <row r="438" spans="1:7" x14ac:dyDescent="0.3">
      <c r="A438" s="11"/>
      <c r="B438" s="4"/>
      <c r="C438" s="8"/>
      <c r="D438" s="9"/>
      <c r="E438" s="10"/>
      <c r="F438" s="27"/>
      <c r="G438" s="28"/>
    </row>
    <row r="439" spans="1:7" s="2" customFormat="1" ht="25" x14ac:dyDescent="0.3">
      <c r="A439" s="29" t="s">
        <v>236</v>
      </c>
      <c r="B439" s="1146" t="s">
        <v>2043</v>
      </c>
      <c r="C439" s="23" t="s">
        <v>9</v>
      </c>
      <c r="D439" s="24" t="s">
        <v>10</v>
      </c>
      <c r="E439" s="33"/>
      <c r="F439" s="1"/>
    </row>
    <row r="440" spans="1:7" x14ac:dyDescent="0.3">
      <c r="A440" s="11"/>
      <c r="B440" s="4"/>
      <c r="C440" s="8"/>
      <c r="D440" s="9"/>
      <c r="E440" s="10"/>
      <c r="F440" s="27"/>
      <c r="G440" s="28"/>
    </row>
    <row r="441" spans="1:7" s="2" customFormat="1" x14ac:dyDescent="0.3">
      <c r="A441" s="21" t="s">
        <v>237</v>
      </c>
      <c r="B441" s="677" t="s">
        <v>238</v>
      </c>
      <c r="C441" s="678" t="s">
        <v>21</v>
      </c>
      <c r="D441" s="679">
        <v>5.5</v>
      </c>
      <c r="E441" s="680"/>
      <c r="F441" s="1"/>
    </row>
    <row r="442" spans="1:7" x14ac:dyDescent="0.3">
      <c r="A442" s="29"/>
      <c r="B442" s="36"/>
      <c r="C442" s="23"/>
      <c r="D442" s="24"/>
      <c r="E442" s="10"/>
      <c r="F442" s="27"/>
      <c r="G442" s="28"/>
    </row>
    <row r="443" spans="1:7" s="2" customFormat="1" ht="39" x14ac:dyDescent="0.3">
      <c r="A443" s="29"/>
      <c r="B443" s="30" t="s">
        <v>239</v>
      </c>
      <c r="C443" s="34"/>
      <c r="D443" s="35"/>
      <c r="E443" s="10"/>
      <c r="F443" s="1"/>
    </row>
    <row r="444" spans="1:7" x14ac:dyDescent="0.3">
      <c r="A444" s="11"/>
      <c r="B444" s="4"/>
      <c r="C444" s="8"/>
      <c r="D444" s="9"/>
      <c r="E444" s="10"/>
      <c r="F444" s="27"/>
      <c r="G444" s="28"/>
    </row>
    <row r="445" spans="1:7" s="2" customFormat="1" ht="14.5" x14ac:dyDescent="0.3">
      <c r="A445" s="21" t="s">
        <v>240</v>
      </c>
      <c r="B445" s="677" t="s">
        <v>241</v>
      </c>
      <c r="C445" s="678" t="s">
        <v>15</v>
      </c>
      <c r="D445" s="679">
        <v>16</v>
      </c>
      <c r="E445" s="680"/>
      <c r="F445" s="1"/>
    </row>
    <row r="446" spans="1:7" x14ac:dyDescent="0.3">
      <c r="A446" s="11"/>
      <c r="B446" s="4"/>
      <c r="C446" s="8"/>
      <c r="D446" s="9"/>
      <c r="E446" s="10"/>
      <c r="F446" s="27"/>
      <c r="G446" s="28"/>
    </row>
    <row r="447" spans="1:7" s="2" customFormat="1" ht="14.5" x14ac:dyDescent="0.3">
      <c r="A447" s="21" t="s">
        <v>242</v>
      </c>
      <c r="B447" s="677" t="s">
        <v>243</v>
      </c>
      <c r="C447" s="678" t="s">
        <v>15</v>
      </c>
      <c r="D447" s="679">
        <v>54</v>
      </c>
      <c r="E447" s="680"/>
      <c r="F447" s="1"/>
    </row>
    <row r="448" spans="1:7" s="682" customFormat="1" x14ac:dyDescent="0.25">
      <c r="A448" s="11"/>
      <c r="B448" s="4"/>
      <c r="C448" s="8"/>
      <c r="D448" s="9"/>
      <c r="E448" s="10"/>
      <c r="F448" s="681"/>
    </row>
    <row r="449" spans="1:7" ht="13.5" thickBot="1" x14ac:dyDescent="0.35">
      <c r="A449" s="1812" t="s">
        <v>52</v>
      </c>
      <c r="B449" s="1813"/>
      <c r="C449" s="1813"/>
      <c r="D449" s="1813"/>
      <c r="E449" s="1814"/>
      <c r="F449" s="27"/>
      <c r="G449" s="28"/>
    </row>
    <row r="450" spans="1:7" ht="37.5" x14ac:dyDescent="0.3">
      <c r="A450" s="29" t="s">
        <v>244</v>
      </c>
      <c r="B450" s="31" t="s">
        <v>245</v>
      </c>
      <c r="C450" s="23" t="s">
        <v>12</v>
      </c>
      <c r="D450" s="24">
        <v>5</v>
      </c>
      <c r="E450" s="10"/>
      <c r="F450" s="27"/>
      <c r="G450" s="28"/>
    </row>
    <row r="451" spans="1:7" s="2" customFormat="1" x14ac:dyDescent="0.3">
      <c r="A451" s="11"/>
      <c r="B451" s="4"/>
      <c r="C451" s="8"/>
      <c r="D451" s="9"/>
      <c r="E451" s="10"/>
      <c r="F451" s="1"/>
    </row>
    <row r="452" spans="1:7" s="682" customFormat="1" ht="25" x14ac:dyDescent="0.25">
      <c r="A452" s="29" t="s">
        <v>246</v>
      </c>
      <c r="B452" s="37" t="s">
        <v>247</v>
      </c>
      <c r="C452" s="23" t="s">
        <v>12</v>
      </c>
      <c r="D452" s="24">
        <v>3</v>
      </c>
      <c r="E452" s="10"/>
      <c r="F452" s="681"/>
    </row>
    <row r="453" spans="1:7" s="2" customFormat="1" x14ac:dyDescent="0.3">
      <c r="A453" s="11"/>
      <c r="B453" s="4"/>
      <c r="C453" s="8"/>
      <c r="D453" s="9"/>
      <c r="E453" s="10"/>
      <c r="F453" s="1"/>
    </row>
    <row r="454" spans="1:7" s="682" customFormat="1" ht="37.5" x14ac:dyDescent="0.25">
      <c r="A454" s="29" t="s">
        <v>248</v>
      </c>
      <c r="B454" s="481" t="s">
        <v>2044</v>
      </c>
      <c r="C454" s="34" t="s">
        <v>12</v>
      </c>
      <c r="D454" s="24">
        <v>5</v>
      </c>
      <c r="E454" s="10"/>
      <c r="F454" s="681"/>
    </row>
    <row r="455" spans="1:7" s="2" customFormat="1" x14ac:dyDescent="0.3">
      <c r="A455" s="29"/>
      <c r="B455" s="22"/>
      <c r="C455" s="23"/>
      <c r="D455" s="24"/>
      <c r="E455" s="10"/>
      <c r="F455" s="1"/>
    </row>
    <row r="456" spans="1:7" s="2" customFormat="1" ht="13.5" thickBot="1" x14ac:dyDescent="0.35">
      <c r="A456" s="1812" t="s">
        <v>52</v>
      </c>
      <c r="B456" s="1813"/>
      <c r="C456" s="1813"/>
      <c r="D456" s="1813"/>
      <c r="E456" s="1814"/>
      <c r="F456" s="1"/>
    </row>
    <row r="457" spans="1:7" x14ac:dyDescent="0.3">
      <c r="G457" s="27"/>
    </row>
    <row r="458" spans="1:7" s="2" customFormat="1" x14ac:dyDescent="0.3">
      <c r="A458" s="39"/>
      <c r="B458" s="40"/>
      <c r="C458" s="41"/>
      <c r="D458" s="42"/>
      <c r="E458" s="43"/>
      <c r="F458" s="788"/>
      <c r="G458" s="1"/>
    </row>
    <row r="459" spans="1:7" x14ac:dyDescent="0.3">
      <c r="B459" s="40">
        <f>2.85*9.3</f>
        <v>26.505000000000003</v>
      </c>
      <c r="G459" s="27"/>
    </row>
    <row r="460" spans="1:7" s="2" customFormat="1" x14ac:dyDescent="0.3">
      <c r="A460" s="39"/>
      <c r="B460" s="40">
        <f>9.3*1.1</f>
        <v>10.230000000000002</v>
      </c>
      <c r="C460" s="41"/>
      <c r="D460" s="42"/>
      <c r="E460" s="43"/>
      <c r="F460" s="788"/>
      <c r="G460" s="1"/>
    </row>
    <row r="461" spans="1:7" x14ac:dyDescent="0.3">
      <c r="G461" s="27"/>
    </row>
    <row r="462" spans="1:7" x14ac:dyDescent="0.3">
      <c r="G462" s="27"/>
    </row>
    <row r="463" spans="1:7" s="38" customFormat="1" x14ac:dyDescent="0.3">
      <c r="A463" s="39"/>
      <c r="B463" s="40"/>
      <c r="C463" s="41"/>
      <c r="D463" s="42"/>
      <c r="E463" s="43"/>
      <c r="F463" s="788"/>
    </row>
    <row r="464" spans="1:7" x14ac:dyDescent="0.3">
      <c r="G464" s="27"/>
    </row>
    <row r="465" spans="7:7" x14ac:dyDescent="0.3">
      <c r="G465" s="27"/>
    </row>
    <row r="466" spans="7:7" x14ac:dyDescent="0.3">
      <c r="G466" s="27"/>
    </row>
    <row r="467" spans="7:7" x14ac:dyDescent="0.3">
      <c r="G467" s="27"/>
    </row>
    <row r="468" spans="7:7" x14ac:dyDescent="0.3">
      <c r="G468" s="27"/>
    </row>
    <row r="469" spans="7:7" x14ac:dyDescent="0.3">
      <c r="G469" s="27"/>
    </row>
    <row r="470" spans="7:7" x14ac:dyDescent="0.3">
      <c r="G470" s="27"/>
    </row>
    <row r="471" spans="7:7" x14ac:dyDescent="0.3">
      <c r="G471" s="27"/>
    </row>
    <row r="472" spans="7:7" x14ac:dyDescent="0.3">
      <c r="G472" s="27"/>
    </row>
    <row r="473" spans="7:7" x14ac:dyDescent="0.3">
      <c r="G473" s="27"/>
    </row>
    <row r="474" spans="7:7" x14ac:dyDescent="0.3">
      <c r="G474" s="27"/>
    </row>
    <row r="475" spans="7:7" x14ac:dyDescent="0.3">
      <c r="G475" s="27"/>
    </row>
    <row r="476" spans="7:7" x14ac:dyDescent="0.3">
      <c r="G476" s="27"/>
    </row>
    <row r="477" spans="7:7" x14ac:dyDescent="0.3">
      <c r="G477" s="27"/>
    </row>
    <row r="478" spans="7:7" x14ac:dyDescent="0.3">
      <c r="G478" s="27"/>
    </row>
    <row r="479" spans="7:7" x14ac:dyDescent="0.3">
      <c r="G479" s="27"/>
    </row>
    <row r="480" spans="7:7" x14ac:dyDescent="0.3">
      <c r="G480" s="27"/>
    </row>
    <row r="481" spans="1:7" x14ac:dyDescent="0.3">
      <c r="G481" s="27"/>
    </row>
    <row r="482" spans="1:7" x14ac:dyDescent="0.3">
      <c r="G482" s="27"/>
    </row>
    <row r="483" spans="1:7" x14ac:dyDescent="0.3">
      <c r="G483" s="27"/>
    </row>
    <row r="484" spans="1:7" x14ac:dyDescent="0.3">
      <c r="G484" s="27"/>
    </row>
    <row r="485" spans="1:7" x14ac:dyDescent="0.3">
      <c r="G485" s="27"/>
    </row>
    <row r="486" spans="1:7" x14ac:dyDescent="0.3">
      <c r="G486" s="27"/>
    </row>
    <row r="487" spans="1:7" x14ac:dyDescent="0.3">
      <c r="G487" s="27"/>
    </row>
    <row r="488" spans="1:7" x14ac:dyDescent="0.3">
      <c r="G488" s="27"/>
    </row>
    <row r="489" spans="1:7" x14ac:dyDescent="0.3">
      <c r="A489" s="1815"/>
      <c r="B489" s="1816"/>
      <c r="C489" s="1816"/>
      <c r="D489" s="1816"/>
      <c r="E489" s="1816"/>
      <c r="F489" s="789"/>
      <c r="G489" s="27"/>
    </row>
    <row r="490" spans="1:7" x14ac:dyDescent="0.3">
      <c r="A490" s="44"/>
      <c r="B490" s="45"/>
      <c r="C490" s="46"/>
      <c r="D490" s="47"/>
      <c r="E490" s="48"/>
      <c r="F490" s="790"/>
      <c r="G490" s="27"/>
    </row>
    <row r="491" spans="1:7" x14ac:dyDescent="0.3">
      <c r="A491" s="44"/>
      <c r="B491" s="45"/>
      <c r="C491" s="46"/>
      <c r="D491" s="47"/>
      <c r="E491" s="48"/>
      <c r="F491" s="790"/>
      <c r="G491" s="27"/>
    </row>
    <row r="492" spans="1:7" x14ac:dyDescent="0.3">
      <c r="A492" s="44"/>
      <c r="B492" s="45"/>
      <c r="C492" s="46"/>
      <c r="D492" s="47"/>
      <c r="E492" s="48"/>
      <c r="F492" s="790"/>
      <c r="G492" s="27"/>
    </row>
    <row r="493" spans="1:7" x14ac:dyDescent="0.3">
      <c r="A493" s="44"/>
      <c r="B493" s="45"/>
      <c r="C493" s="46"/>
      <c r="D493" s="47"/>
      <c r="E493" s="48"/>
      <c r="F493" s="790"/>
      <c r="G493" s="27"/>
    </row>
    <row r="494" spans="1:7" x14ac:dyDescent="0.3">
      <c r="A494" s="44"/>
      <c r="B494" s="45"/>
      <c r="C494" s="46"/>
      <c r="D494" s="47"/>
      <c r="E494" s="48"/>
      <c r="F494" s="790"/>
      <c r="G494" s="27"/>
    </row>
    <row r="495" spans="1:7" x14ac:dyDescent="0.3">
      <c r="A495" s="44"/>
      <c r="B495" s="45"/>
      <c r="C495" s="46"/>
      <c r="D495" s="47"/>
      <c r="E495" s="48"/>
      <c r="F495" s="790"/>
      <c r="G495" s="27"/>
    </row>
    <row r="496" spans="1:7" x14ac:dyDescent="0.3">
      <c r="A496" s="44"/>
      <c r="B496" s="45"/>
      <c r="C496" s="46"/>
      <c r="D496" s="47"/>
      <c r="E496" s="48"/>
      <c r="F496" s="790"/>
      <c r="G496" s="27"/>
    </row>
    <row r="497" spans="1:7" x14ac:dyDescent="0.3">
      <c r="A497" s="44"/>
      <c r="B497" s="45"/>
      <c r="C497" s="46"/>
      <c r="D497" s="47"/>
      <c r="E497" s="48"/>
      <c r="F497" s="790"/>
      <c r="G497" s="27"/>
    </row>
    <row r="498" spans="1:7" x14ac:dyDescent="0.3">
      <c r="A498" s="44"/>
      <c r="B498" s="45"/>
      <c r="C498" s="46"/>
      <c r="D498" s="47"/>
      <c r="E498" s="48"/>
      <c r="F498" s="790"/>
      <c r="G498" s="27"/>
    </row>
    <row r="499" spans="1:7" x14ac:dyDescent="0.3">
      <c r="A499" s="44"/>
      <c r="B499" s="45"/>
      <c r="C499" s="46"/>
      <c r="D499" s="47"/>
      <c r="E499" s="48"/>
      <c r="F499" s="790"/>
      <c r="G499" s="27"/>
    </row>
    <row r="500" spans="1:7" x14ac:dyDescent="0.3">
      <c r="A500" s="44"/>
      <c r="B500" s="45"/>
      <c r="C500" s="46"/>
      <c r="D500" s="47"/>
      <c r="E500" s="48"/>
      <c r="F500" s="790"/>
      <c r="G500" s="27"/>
    </row>
    <row r="501" spans="1:7" x14ac:dyDescent="0.3">
      <c r="A501" s="44"/>
      <c r="B501" s="45"/>
      <c r="C501" s="46"/>
      <c r="D501" s="47"/>
      <c r="E501" s="48"/>
      <c r="F501" s="790"/>
      <c r="G501" s="27"/>
    </row>
    <row r="502" spans="1:7" x14ac:dyDescent="0.3">
      <c r="A502" s="44"/>
      <c r="B502" s="45"/>
      <c r="C502" s="46"/>
      <c r="D502" s="47"/>
      <c r="E502" s="48"/>
      <c r="F502" s="790"/>
      <c r="G502" s="27"/>
    </row>
    <row r="503" spans="1:7" x14ac:dyDescent="0.3">
      <c r="A503" s="44"/>
      <c r="B503" s="45"/>
      <c r="C503" s="46"/>
      <c r="D503" s="47"/>
      <c r="E503" s="48"/>
      <c r="F503" s="790"/>
      <c r="G503" s="27"/>
    </row>
    <row r="504" spans="1:7" x14ac:dyDescent="0.3">
      <c r="A504" s="44"/>
      <c r="B504" s="45"/>
      <c r="C504" s="46"/>
      <c r="D504" s="47"/>
      <c r="E504" s="48"/>
      <c r="F504" s="790"/>
      <c r="G504" s="27"/>
    </row>
    <row r="505" spans="1:7" x14ac:dyDescent="0.3">
      <c r="A505" s="44"/>
      <c r="B505" s="45"/>
      <c r="C505" s="46"/>
      <c r="D505" s="47"/>
      <c r="E505" s="48"/>
      <c r="F505" s="790"/>
      <c r="G505" s="27"/>
    </row>
    <row r="506" spans="1:7" x14ac:dyDescent="0.3">
      <c r="A506" s="44"/>
      <c r="B506" s="45"/>
      <c r="C506" s="46"/>
      <c r="D506" s="47"/>
      <c r="E506" s="48"/>
      <c r="F506" s="790"/>
      <c r="G506" s="27"/>
    </row>
    <row r="507" spans="1:7" x14ac:dyDescent="0.3">
      <c r="A507" s="44"/>
      <c r="B507" s="45"/>
      <c r="C507" s="46"/>
      <c r="D507" s="47"/>
      <c r="E507" s="48"/>
      <c r="F507" s="790"/>
      <c r="G507" s="27"/>
    </row>
    <row r="508" spans="1:7" x14ac:dyDescent="0.3">
      <c r="A508" s="44"/>
      <c r="B508" s="45"/>
      <c r="C508" s="46"/>
      <c r="D508" s="47"/>
      <c r="E508" s="48"/>
      <c r="F508" s="790"/>
      <c r="G508" s="27"/>
    </row>
    <row r="509" spans="1:7" x14ac:dyDescent="0.3">
      <c r="A509" s="44"/>
      <c r="B509" s="45"/>
      <c r="C509" s="46"/>
      <c r="D509" s="47"/>
      <c r="E509" s="48"/>
      <c r="F509" s="790"/>
      <c r="G509" s="27"/>
    </row>
    <row r="510" spans="1:7" x14ac:dyDescent="0.3">
      <c r="A510" s="44"/>
      <c r="B510" s="45"/>
      <c r="C510" s="46"/>
      <c r="D510" s="47"/>
      <c r="E510" s="48"/>
      <c r="F510" s="790"/>
      <c r="G510" s="27"/>
    </row>
    <row r="511" spans="1:7" x14ac:dyDescent="0.3">
      <c r="A511" s="44"/>
      <c r="B511" s="45"/>
      <c r="C511" s="46"/>
      <c r="D511" s="47"/>
      <c r="E511" s="48"/>
      <c r="F511" s="790"/>
      <c r="G511" s="27"/>
    </row>
    <row r="512" spans="1:7" x14ac:dyDescent="0.3">
      <c r="A512" s="44"/>
      <c r="B512" s="45"/>
      <c r="C512" s="46"/>
      <c r="D512" s="47"/>
      <c r="E512" s="48"/>
      <c r="F512" s="790"/>
      <c r="G512" s="27"/>
    </row>
    <row r="513" spans="1:7" x14ac:dyDescent="0.3">
      <c r="A513" s="44"/>
      <c r="B513" s="45"/>
      <c r="C513" s="46"/>
      <c r="D513" s="47"/>
      <c r="E513" s="48"/>
      <c r="F513" s="790"/>
      <c r="G513" s="27"/>
    </row>
    <row r="514" spans="1:7" x14ac:dyDescent="0.3">
      <c r="A514" s="44"/>
      <c r="B514" s="45"/>
      <c r="C514" s="46"/>
      <c r="D514" s="47"/>
      <c r="E514" s="48"/>
      <c r="F514" s="790"/>
      <c r="G514" s="27"/>
    </row>
    <row r="515" spans="1:7" x14ac:dyDescent="0.3">
      <c r="A515" s="44"/>
      <c r="B515" s="45"/>
      <c r="C515" s="46"/>
      <c r="D515" s="47"/>
      <c r="E515" s="48"/>
      <c r="F515" s="790"/>
      <c r="G515" s="27"/>
    </row>
    <row r="516" spans="1:7" x14ac:dyDescent="0.3">
      <c r="A516" s="44"/>
      <c r="B516" s="45"/>
      <c r="C516" s="46"/>
      <c r="D516" s="47"/>
      <c r="E516" s="48"/>
      <c r="F516" s="790"/>
      <c r="G516" s="27"/>
    </row>
    <row r="517" spans="1:7" x14ac:dyDescent="0.3">
      <c r="A517" s="44"/>
      <c r="B517" s="45"/>
      <c r="C517" s="46"/>
      <c r="D517" s="47"/>
      <c r="E517" s="48"/>
      <c r="F517" s="790"/>
      <c r="G517" s="27"/>
    </row>
    <row r="518" spans="1:7" x14ac:dyDescent="0.3">
      <c r="A518" s="44"/>
      <c r="B518" s="45"/>
      <c r="C518" s="46"/>
      <c r="D518" s="47"/>
      <c r="E518" s="48"/>
      <c r="F518" s="790"/>
      <c r="G518" s="27"/>
    </row>
    <row r="519" spans="1:7" x14ac:dyDescent="0.3">
      <c r="A519" s="44"/>
      <c r="B519" s="45"/>
      <c r="C519" s="46"/>
      <c r="D519" s="47"/>
      <c r="E519" s="48"/>
      <c r="F519" s="790"/>
      <c r="G519" s="27"/>
    </row>
    <row r="520" spans="1:7" x14ac:dyDescent="0.3">
      <c r="A520" s="44"/>
      <c r="B520" s="45"/>
      <c r="C520" s="46"/>
      <c r="D520" s="47"/>
      <c r="E520" s="48"/>
      <c r="F520" s="790"/>
      <c r="G520" s="27"/>
    </row>
    <row r="521" spans="1:7" x14ac:dyDescent="0.3">
      <c r="A521" s="44"/>
      <c r="B521" s="45"/>
      <c r="C521" s="46"/>
      <c r="D521" s="47"/>
      <c r="E521" s="48"/>
      <c r="F521" s="790"/>
      <c r="G521" s="27"/>
    </row>
    <row r="522" spans="1:7" x14ac:dyDescent="0.3">
      <c r="A522" s="44"/>
      <c r="B522" s="45"/>
      <c r="C522" s="46"/>
      <c r="D522" s="47"/>
      <c r="E522" s="48"/>
      <c r="F522" s="790"/>
      <c r="G522" s="27"/>
    </row>
    <row r="523" spans="1:7" x14ac:dyDescent="0.3">
      <c r="A523" s="44"/>
      <c r="B523" s="45"/>
      <c r="C523" s="46"/>
      <c r="D523" s="47"/>
      <c r="E523" s="48"/>
      <c r="F523" s="790"/>
      <c r="G523" s="27"/>
    </row>
    <row r="524" spans="1:7" x14ac:dyDescent="0.3">
      <c r="A524" s="44"/>
      <c r="B524" s="45"/>
      <c r="C524" s="46"/>
      <c r="D524" s="47"/>
      <c r="E524" s="48"/>
      <c r="F524" s="790"/>
      <c r="G524" s="27"/>
    </row>
    <row r="525" spans="1:7" x14ac:dyDescent="0.3">
      <c r="A525" s="44"/>
      <c r="B525" s="45"/>
      <c r="C525" s="46"/>
      <c r="D525" s="47"/>
      <c r="E525" s="48"/>
      <c r="F525" s="790"/>
      <c r="G525" s="27"/>
    </row>
    <row r="526" spans="1:7" x14ac:dyDescent="0.3">
      <c r="A526" s="44"/>
      <c r="B526" s="45"/>
      <c r="C526" s="46"/>
      <c r="D526" s="47"/>
      <c r="E526" s="48"/>
      <c r="F526" s="790"/>
      <c r="G526" s="27"/>
    </row>
    <row r="527" spans="1:7" x14ac:dyDescent="0.3">
      <c r="A527" s="44"/>
      <c r="B527" s="45"/>
      <c r="C527" s="46"/>
      <c r="D527" s="47"/>
      <c r="E527" s="48"/>
      <c r="F527" s="790"/>
      <c r="G527" s="27"/>
    </row>
    <row r="528" spans="1:7" x14ac:dyDescent="0.3">
      <c r="A528" s="44"/>
      <c r="B528" s="45"/>
      <c r="C528" s="46"/>
      <c r="D528" s="47"/>
      <c r="E528" s="48"/>
      <c r="F528" s="790"/>
      <c r="G528" s="27"/>
    </row>
    <row r="529" spans="1:7" x14ac:dyDescent="0.3">
      <c r="A529" s="44"/>
      <c r="B529" s="45"/>
      <c r="C529" s="46"/>
      <c r="D529" s="47"/>
      <c r="E529" s="48"/>
      <c r="F529" s="790"/>
      <c r="G529" s="27"/>
    </row>
    <row r="530" spans="1:7" x14ac:dyDescent="0.3">
      <c r="A530" s="44"/>
      <c r="B530" s="45"/>
      <c r="C530" s="46"/>
      <c r="D530" s="47"/>
      <c r="E530" s="48"/>
      <c r="F530" s="790"/>
      <c r="G530" s="27"/>
    </row>
    <row r="531" spans="1:7" x14ac:dyDescent="0.3">
      <c r="A531" s="44"/>
      <c r="B531" s="45"/>
      <c r="C531" s="46"/>
      <c r="D531" s="47"/>
      <c r="E531" s="48"/>
      <c r="F531" s="790"/>
      <c r="G531" s="27"/>
    </row>
    <row r="532" spans="1:7" x14ac:dyDescent="0.3">
      <c r="A532" s="44"/>
      <c r="B532" s="45"/>
      <c r="C532" s="46"/>
      <c r="D532" s="47"/>
      <c r="E532" s="48"/>
      <c r="F532" s="790"/>
      <c r="G532" s="27"/>
    </row>
    <row r="533" spans="1:7" x14ac:dyDescent="0.3">
      <c r="A533" s="44"/>
      <c r="B533" s="45"/>
      <c r="C533" s="46"/>
      <c r="D533" s="47"/>
      <c r="E533" s="48"/>
      <c r="F533" s="790"/>
      <c r="G533" s="27"/>
    </row>
    <row r="534" spans="1:7" x14ac:dyDescent="0.3">
      <c r="A534" s="44"/>
      <c r="B534" s="45"/>
      <c r="C534" s="46"/>
      <c r="D534" s="47"/>
      <c r="E534" s="48"/>
      <c r="F534" s="790"/>
      <c r="G534" s="27"/>
    </row>
    <row r="535" spans="1:7" x14ac:dyDescent="0.3">
      <c r="A535" s="44"/>
      <c r="B535" s="45"/>
      <c r="C535" s="46"/>
      <c r="D535" s="47"/>
      <c r="E535" s="48"/>
      <c r="F535" s="790"/>
      <c r="G535" s="27"/>
    </row>
    <row r="536" spans="1:7" x14ac:dyDescent="0.3">
      <c r="A536" s="44"/>
      <c r="B536" s="45"/>
      <c r="C536" s="46"/>
      <c r="D536" s="47"/>
      <c r="E536" s="48"/>
      <c r="F536" s="790"/>
      <c r="G536" s="27"/>
    </row>
    <row r="537" spans="1:7" x14ac:dyDescent="0.3">
      <c r="A537" s="44"/>
      <c r="B537" s="45"/>
      <c r="C537" s="46"/>
      <c r="D537" s="47"/>
      <c r="E537" s="48"/>
      <c r="F537" s="790"/>
      <c r="G537" s="27"/>
    </row>
    <row r="538" spans="1:7" x14ac:dyDescent="0.3">
      <c r="A538" s="44"/>
      <c r="B538" s="45"/>
      <c r="C538" s="46"/>
      <c r="D538" s="47"/>
      <c r="E538" s="48"/>
      <c r="F538" s="790"/>
      <c r="G538" s="27"/>
    </row>
    <row r="539" spans="1:7" x14ac:dyDescent="0.3">
      <c r="A539" s="44"/>
      <c r="B539" s="45"/>
      <c r="C539" s="46"/>
      <c r="D539" s="47"/>
      <c r="E539" s="48"/>
      <c r="F539" s="790"/>
      <c r="G539" s="27"/>
    </row>
    <row r="540" spans="1:7" x14ac:dyDescent="0.3">
      <c r="A540" s="44"/>
      <c r="B540" s="45"/>
      <c r="C540" s="46"/>
      <c r="D540" s="47"/>
      <c r="E540" s="48"/>
      <c r="F540" s="790"/>
      <c r="G540" s="27"/>
    </row>
    <row r="541" spans="1:7" x14ac:dyDescent="0.3">
      <c r="A541" s="44"/>
      <c r="B541" s="45"/>
      <c r="C541" s="46"/>
      <c r="D541" s="47"/>
      <c r="E541" s="48"/>
      <c r="F541" s="790"/>
      <c r="G541" s="27"/>
    </row>
    <row r="542" spans="1:7" x14ac:dyDescent="0.3">
      <c r="A542" s="44"/>
      <c r="B542" s="45"/>
      <c r="C542" s="46"/>
      <c r="D542" s="47"/>
      <c r="E542" s="48"/>
      <c r="F542" s="790"/>
      <c r="G542" s="27"/>
    </row>
    <row r="543" spans="1:7" x14ac:dyDescent="0.3">
      <c r="A543" s="44"/>
      <c r="B543" s="45"/>
      <c r="C543" s="46"/>
      <c r="D543" s="47"/>
      <c r="E543" s="48"/>
      <c r="F543" s="790"/>
      <c r="G543" s="27"/>
    </row>
    <row r="544" spans="1:7" x14ac:dyDescent="0.3">
      <c r="A544" s="44"/>
      <c r="B544" s="45"/>
      <c r="C544" s="46"/>
      <c r="D544" s="47"/>
      <c r="E544" s="48"/>
      <c r="F544" s="790"/>
      <c r="G544" s="27"/>
    </row>
    <row r="545" spans="1:7" x14ac:dyDescent="0.3">
      <c r="A545" s="44"/>
      <c r="B545" s="45"/>
      <c r="C545" s="46"/>
      <c r="D545" s="47"/>
      <c r="E545" s="48"/>
      <c r="F545" s="790"/>
      <c r="G545" s="27"/>
    </row>
    <row r="546" spans="1:7" x14ac:dyDescent="0.3">
      <c r="A546" s="44"/>
      <c r="B546" s="45"/>
      <c r="C546" s="46"/>
      <c r="D546" s="47"/>
      <c r="E546" s="48"/>
      <c r="F546" s="790"/>
      <c r="G546" s="27"/>
    </row>
    <row r="547" spans="1:7" x14ac:dyDescent="0.3">
      <c r="A547" s="44"/>
      <c r="B547" s="45"/>
      <c r="C547" s="46"/>
      <c r="D547" s="47"/>
      <c r="E547" s="48"/>
      <c r="F547" s="790"/>
      <c r="G547" s="27"/>
    </row>
    <row r="548" spans="1:7" x14ac:dyDescent="0.3">
      <c r="A548" s="44"/>
      <c r="B548" s="45"/>
      <c r="C548" s="46"/>
      <c r="D548" s="47"/>
      <c r="E548" s="48"/>
      <c r="F548" s="790"/>
      <c r="G548" s="27"/>
    </row>
    <row r="549" spans="1:7" x14ac:dyDescent="0.3">
      <c r="A549" s="44"/>
      <c r="B549" s="45"/>
      <c r="C549" s="46"/>
      <c r="D549" s="47"/>
      <c r="E549" s="48"/>
      <c r="F549" s="790"/>
      <c r="G549" s="27"/>
    </row>
    <row r="550" spans="1:7" x14ac:dyDescent="0.3">
      <c r="A550" s="44"/>
      <c r="B550" s="45"/>
      <c r="C550" s="46"/>
      <c r="D550" s="47"/>
      <c r="E550" s="48"/>
      <c r="F550" s="790"/>
      <c r="G550" s="27"/>
    </row>
    <row r="551" spans="1:7" x14ac:dyDescent="0.3">
      <c r="A551" s="44"/>
      <c r="B551" s="45"/>
      <c r="C551" s="46"/>
      <c r="D551" s="47"/>
      <c r="E551" s="48"/>
      <c r="F551" s="790"/>
      <c r="G551" s="27"/>
    </row>
    <row r="552" spans="1:7" x14ac:dyDescent="0.3">
      <c r="A552" s="44"/>
      <c r="B552" s="45"/>
      <c r="C552" s="46"/>
      <c r="D552" s="47"/>
      <c r="E552" s="48"/>
      <c r="F552" s="790"/>
      <c r="G552" s="27"/>
    </row>
    <row r="553" spans="1:7" x14ac:dyDescent="0.3">
      <c r="A553" s="44"/>
      <c r="B553" s="45"/>
      <c r="C553" s="46"/>
      <c r="D553" s="47"/>
      <c r="E553" s="48"/>
      <c r="F553" s="790"/>
      <c r="G553" s="27"/>
    </row>
    <row r="554" spans="1:7" x14ac:dyDescent="0.3">
      <c r="A554" s="44"/>
      <c r="B554" s="45"/>
      <c r="C554" s="46"/>
      <c r="D554" s="47"/>
      <c r="E554" s="48"/>
      <c r="F554" s="790"/>
      <c r="G554" s="27"/>
    </row>
    <row r="555" spans="1:7" x14ac:dyDescent="0.3">
      <c r="A555" s="44"/>
      <c r="B555" s="45"/>
      <c r="C555" s="46"/>
      <c r="D555" s="47"/>
      <c r="E555" s="48"/>
      <c r="F555" s="790"/>
      <c r="G555" s="27"/>
    </row>
    <row r="556" spans="1:7" x14ac:dyDescent="0.3">
      <c r="A556" s="44"/>
      <c r="B556" s="45"/>
      <c r="C556" s="46"/>
      <c r="D556" s="47"/>
      <c r="E556" s="48"/>
      <c r="F556" s="790"/>
      <c r="G556" s="27"/>
    </row>
    <row r="557" spans="1:7" x14ac:dyDescent="0.3">
      <c r="A557" s="44"/>
      <c r="B557" s="45"/>
      <c r="C557" s="46"/>
      <c r="D557" s="47"/>
      <c r="E557" s="48"/>
      <c r="F557" s="790"/>
      <c r="G557" s="27"/>
    </row>
    <row r="558" spans="1:7" x14ac:dyDescent="0.3">
      <c r="A558" s="44"/>
      <c r="B558" s="45"/>
      <c r="C558" s="46"/>
      <c r="D558" s="47"/>
      <c r="E558" s="48"/>
      <c r="F558" s="790"/>
      <c r="G558" s="27"/>
    </row>
    <row r="559" spans="1:7" x14ac:dyDescent="0.3">
      <c r="A559" s="44"/>
      <c r="B559" s="45"/>
      <c r="C559" s="46"/>
      <c r="D559" s="47"/>
      <c r="E559" s="48"/>
      <c r="F559" s="790"/>
      <c r="G559" s="27"/>
    </row>
    <row r="560" spans="1:7" x14ac:dyDescent="0.3">
      <c r="A560" s="44"/>
      <c r="B560" s="45"/>
      <c r="C560" s="46"/>
      <c r="D560" s="47"/>
      <c r="E560" s="48"/>
      <c r="F560" s="790"/>
      <c r="G560" s="27"/>
    </row>
    <row r="561" spans="1:7" x14ac:dyDescent="0.3">
      <c r="A561" s="44"/>
      <c r="B561" s="45"/>
      <c r="C561" s="46"/>
      <c r="D561" s="47"/>
      <c r="E561" s="48"/>
      <c r="F561" s="790"/>
      <c r="G561" s="27"/>
    </row>
    <row r="562" spans="1:7" x14ac:dyDescent="0.3">
      <c r="A562" s="44"/>
      <c r="B562" s="45"/>
      <c r="C562" s="46"/>
      <c r="D562" s="47"/>
      <c r="E562" s="48"/>
      <c r="F562" s="790"/>
      <c r="G562" s="27"/>
    </row>
    <row r="563" spans="1:7" x14ac:dyDescent="0.3">
      <c r="A563" s="44"/>
      <c r="B563" s="45"/>
      <c r="C563" s="46"/>
      <c r="D563" s="47"/>
      <c r="E563" s="48"/>
      <c r="F563" s="790"/>
      <c r="G563" s="27"/>
    </row>
    <row r="564" spans="1:7" x14ac:dyDescent="0.3">
      <c r="A564" s="44"/>
      <c r="B564" s="45"/>
      <c r="C564" s="46"/>
      <c r="D564" s="47"/>
      <c r="E564" s="48"/>
      <c r="F564" s="790"/>
      <c r="G564" s="27"/>
    </row>
    <row r="565" spans="1:7" x14ac:dyDescent="0.3">
      <c r="A565" s="44"/>
      <c r="B565" s="45"/>
      <c r="C565" s="46"/>
      <c r="D565" s="47"/>
      <c r="E565" s="48"/>
      <c r="F565" s="790"/>
      <c r="G565" s="27"/>
    </row>
    <row r="566" spans="1:7" x14ac:dyDescent="0.3">
      <c r="A566" s="44"/>
      <c r="B566" s="45"/>
      <c r="C566" s="46"/>
      <c r="D566" s="47"/>
      <c r="E566" s="48"/>
      <c r="F566" s="790"/>
      <c r="G566" s="27"/>
    </row>
    <row r="567" spans="1:7" x14ac:dyDescent="0.3">
      <c r="A567" s="44"/>
      <c r="B567" s="45"/>
      <c r="C567" s="46"/>
      <c r="D567" s="47"/>
      <c r="E567" s="48"/>
      <c r="F567" s="790"/>
      <c r="G567" s="27"/>
    </row>
    <row r="568" spans="1:7" x14ac:dyDescent="0.3">
      <c r="A568" s="44"/>
      <c r="B568" s="45"/>
      <c r="C568" s="46"/>
      <c r="D568" s="47"/>
      <c r="E568" s="48"/>
      <c r="F568" s="790"/>
      <c r="G568" s="27"/>
    </row>
    <row r="569" spans="1:7" x14ac:dyDescent="0.3">
      <c r="A569" s="44"/>
      <c r="B569" s="45"/>
      <c r="C569" s="46"/>
      <c r="D569" s="47"/>
      <c r="E569" s="48"/>
      <c r="F569" s="790"/>
      <c r="G569" s="27"/>
    </row>
    <row r="570" spans="1:7" x14ac:dyDescent="0.3">
      <c r="A570" s="44"/>
      <c r="B570" s="45"/>
      <c r="C570" s="46"/>
      <c r="D570" s="47"/>
      <c r="E570" s="48"/>
      <c r="F570" s="790"/>
      <c r="G570" s="27"/>
    </row>
    <row r="571" spans="1:7" x14ac:dyDescent="0.3">
      <c r="A571" s="44"/>
      <c r="B571" s="45"/>
      <c r="C571" s="46"/>
      <c r="D571" s="47"/>
      <c r="E571" s="48"/>
      <c r="F571" s="790"/>
      <c r="G571" s="27"/>
    </row>
    <row r="572" spans="1:7" x14ac:dyDescent="0.3">
      <c r="A572" s="44"/>
      <c r="B572" s="45"/>
      <c r="C572" s="46"/>
      <c r="D572" s="47"/>
      <c r="E572" s="48"/>
      <c r="F572" s="790"/>
      <c r="G572" s="27"/>
    </row>
    <row r="573" spans="1:7" x14ac:dyDescent="0.3">
      <c r="A573" s="44"/>
      <c r="B573" s="45"/>
      <c r="C573" s="46"/>
      <c r="D573" s="47"/>
      <c r="E573" s="48"/>
      <c r="F573" s="790"/>
      <c r="G573" s="27"/>
    </row>
    <row r="574" spans="1:7" x14ac:dyDescent="0.3">
      <c r="A574" s="44"/>
      <c r="B574" s="45"/>
      <c r="C574" s="46"/>
      <c r="D574" s="47"/>
      <c r="E574" s="48"/>
      <c r="F574" s="790"/>
      <c r="G574" s="27"/>
    </row>
    <row r="575" spans="1:7" x14ac:dyDescent="0.3">
      <c r="A575" s="44"/>
      <c r="B575" s="45"/>
      <c r="C575" s="46"/>
      <c r="D575" s="47"/>
      <c r="E575" s="48"/>
      <c r="F575" s="790"/>
      <c r="G575" s="27"/>
    </row>
    <row r="576" spans="1:7" x14ac:dyDescent="0.3">
      <c r="A576" s="44"/>
      <c r="B576" s="45"/>
      <c r="C576" s="46"/>
      <c r="D576" s="47"/>
      <c r="E576" s="48"/>
      <c r="F576" s="790"/>
      <c r="G576" s="27"/>
    </row>
    <row r="577" spans="1:7" x14ac:dyDescent="0.3">
      <c r="A577" s="44"/>
      <c r="B577" s="45"/>
      <c r="C577" s="46"/>
      <c r="D577" s="47"/>
      <c r="E577" s="48"/>
      <c r="F577" s="790"/>
      <c r="G577" s="27"/>
    </row>
    <row r="578" spans="1:7" x14ac:dyDescent="0.3">
      <c r="A578" s="44"/>
      <c r="B578" s="45"/>
      <c r="C578" s="46"/>
      <c r="D578" s="47"/>
      <c r="E578" s="48"/>
      <c r="F578" s="790"/>
      <c r="G578" s="27"/>
    </row>
    <row r="579" spans="1:7" x14ac:dyDescent="0.3">
      <c r="A579" s="44"/>
      <c r="B579" s="45"/>
      <c r="C579" s="46"/>
      <c r="D579" s="47"/>
      <c r="E579" s="48"/>
      <c r="F579" s="790"/>
      <c r="G579" s="27"/>
    </row>
    <row r="580" spans="1:7" x14ac:dyDescent="0.3">
      <c r="A580" s="44"/>
      <c r="B580" s="45"/>
      <c r="C580" s="46"/>
      <c r="D580" s="47"/>
      <c r="E580" s="48"/>
      <c r="F580" s="790"/>
      <c r="G580" s="27"/>
    </row>
    <row r="581" spans="1:7" x14ac:dyDescent="0.3">
      <c r="A581" s="44"/>
      <c r="B581" s="45"/>
      <c r="C581" s="46"/>
      <c r="D581" s="47"/>
      <c r="E581" s="48"/>
      <c r="F581" s="790"/>
      <c r="G581" s="27"/>
    </row>
    <row r="582" spans="1:7" x14ac:dyDescent="0.3">
      <c r="A582" s="44"/>
      <c r="B582" s="45"/>
      <c r="C582" s="46"/>
      <c r="D582" s="47"/>
      <c r="E582" s="48"/>
      <c r="F582" s="790"/>
      <c r="G582" s="27"/>
    </row>
    <row r="583" spans="1:7" x14ac:dyDescent="0.3">
      <c r="A583" s="44"/>
      <c r="B583" s="45"/>
      <c r="C583" s="46"/>
      <c r="D583" s="47"/>
      <c r="E583" s="48"/>
      <c r="F583" s="790"/>
      <c r="G583" s="27"/>
    </row>
    <row r="584" spans="1:7" x14ac:dyDescent="0.3">
      <c r="A584" s="44"/>
      <c r="B584" s="45"/>
      <c r="C584" s="46"/>
      <c r="D584" s="47"/>
      <c r="E584" s="48"/>
      <c r="F584" s="790"/>
      <c r="G584" s="27"/>
    </row>
    <row r="585" spans="1:7" x14ac:dyDescent="0.3">
      <c r="A585" s="44"/>
      <c r="B585" s="45"/>
      <c r="C585" s="46"/>
      <c r="D585" s="47"/>
      <c r="E585" s="48"/>
      <c r="F585" s="790"/>
      <c r="G585" s="27"/>
    </row>
    <row r="586" spans="1:7" x14ac:dyDescent="0.3">
      <c r="A586" s="44"/>
      <c r="B586" s="45"/>
      <c r="C586" s="46"/>
      <c r="D586" s="47"/>
      <c r="E586" s="48"/>
      <c r="F586" s="790"/>
      <c r="G586" s="27"/>
    </row>
    <row r="587" spans="1:7" x14ac:dyDescent="0.3">
      <c r="A587" s="44"/>
      <c r="B587" s="45"/>
      <c r="C587" s="46"/>
      <c r="D587" s="47"/>
      <c r="E587" s="48"/>
      <c r="F587" s="790"/>
      <c r="G587" s="27"/>
    </row>
    <row r="588" spans="1:7" x14ac:dyDescent="0.3">
      <c r="A588" s="44"/>
      <c r="B588" s="45"/>
      <c r="C588" s="46"/>
      <c r="D588" s="47"/>
      <c r="E588" s="48"/>
      <c r="F588" s="790"/>
      <c r="G588" s="27"/>
    </row>
    <row r="589" spans="1:7" x14ac:dyDescent="0.3">
      <c r="A589" s="44"/>
      <c r="B589" s="45"/>
      <c r="C589" s="46"/>
      <c r="D589" s="47"/>
      <c r="E589" s="48"/>
      <c r="F589" s="790"/>
      <c r="G589" s="27"/>
    </row>
    <row r="590" spans="1:7" x14ac:dyDescent="0.3">
      <c r="A590" s="44"/>
      <c r="B590" s="45"/>
      <c r="C590" s="46"/>
      <c r="D590" s="47"/>
      <c r="E590" s="48"/>
      <c r="F590" s="790"/>
      <c r="G590" s="27"/>
    </row>
    <row r="591" spans="1:7" x14ac:dyDescent="0.3">
      <c r="A591" s="44"/>
      <c r="B591" s="45"/>
      <c r="C591" s="46"/>
      <c r="D591" s="47"/>
      <c r="E591" s="48"/>
      <c r="F591" s="790"/>
      <c r="G591" s="27"/>
    </row>
    <row r="592" spans="1:7" x14ac:dyDescent="0.3">
      <c r="A592" s="44"/>
      <c r="B592" s="45"/>
      <c r="C592" s="46"/>
      <c r="D592" s="47"/>
      <c r="E592" s="48"/>
      <c r="F592" s="790"/>
      <c r="G592" s="27"/>
    </row>
    <row r="593" spans="1:7" x14ac:dyDescent="0.3">
      <c r="A593" s="44"/>
      <c r="B593" s="45"/>
      <c r="C593" s="46"/>
      <c r="D593" s="47"/>
      <c r="E593" s="48"/>
      <c r="F593" s="790"/>
      <c r="G593" s="27"/>
    </row>
    <row r="594" spans="1:7" x14ac:dyDescent="0.3">
      <c r="A594" s="44"/>
      <c r="B594" s="45"/>
      <c r="C594" s="46"/>
      <c r="D594" s="47"/>
      <c r="E594" s="48"/>
      <c r="F594" s="790"/>
      <c r="G594" s="27"/>
    </row>
    <row r="595" spans="1:7" x14ac:dyDescent="0.3">
      <c r="A595" s="44"/>
      <c r="B595" s="45"/>
      <c r="C595" s="46"/>
      <c r="D595" s="47"/>
      <c r="E595" s="48"/>
      <c r="F595" s="790"/>
      <c r="G595" s="27"/>
    </row>
    <row r="596" spans="1:7" x14ac:dyDescent="0.3">
      <c r="A596" s="44"/>
      <c r="B596" s="45"/>
      <c r="C596" s="46"/>
      <c r="D596" s="47"/>
      <c r="E596" s="48"/>
      <c r="F596" s="790"/>
      <c r="G596" s="27"/>
    </row>
    <row r="597" spans="1:7" x14ac:dyDescent="0.3">
      <c r="A597" s="44"/>
      <c r="B597" s="45"/>
      <c r="C597" s="46"/>
      <c r="D597" s="47"/>
      <c r="E597" s="48"/>
      <c r="F597" s="790"/>
      <c r="G597" s="27"/>
    </row>
    <row r="598" spans="1:7" x14ac:dyDescent="0.3">
      <c r="A598" s="44"/>
      <c r="B598" s="45"/>
      <c r="C598" s="46"/>
      <c r="D598" s="47"/>
      <c r="E598" s="48"/>
      <c r="F598" s="790"/>
      <c r="G598" s="27"/>
    </row>
    <row r="599" spans="1:7" x14ac:dyDescent="0.3">
      <c r="A599" s="44"/>
      <c r="B599" s="45"/>
      <c r="C599" s="46"/>
      <c r="D599" s="47"/>
      <c r="E599" s="48"/>
      <c r="F599" s="790"/>
      <c r="G599" s="27"/>
    </row>
    <row r="600" spans="1:7" x14ac:dyDescent="0.3">
      <c r="A600" s="44"/>
      <c r="B600" s="45"/>
      <c r="C600" s="46"/>
      <c r="D600" s="47"/>
      <c r="E600" s="48"/>
      <c r="F600" s="790"/>
      <c r="G600" s="27"/>
    </row>
    <row r="601" spans="1:7" x14ac:dyDescent="0.3">
      <c r="A601" s="44"/>
      <c r="B601" s="45"/>
      <c r="C601" s="46"/>
      <c r="D601" s="47"/>
      <c r="E601" s="48"/>
      <c r="F601" s="790"/>
      <c r="G601" s="27"/>
    </row>
    <row r="602" spans="1:7" x14ac:dyDescent="0.3">
      <c r="A602" s="44"/>
      <c r="B602" s="45"/>
      <c r="C602" s="46"/>
      <c r="D602" s="47"/>
      <c r="E602" s="48"/>
      <c r="F602" s="790"/>
      <c r="G602" s="27"/>
    </row>
    <row r="603" spans="1:7" x14ac:dyDescent="0.3">
      <c r="A603" s="44"/>
      <c r="B603" s="45"/>
      <c r="C603" s="46"/>
      <c r="D603" s="47"/>
      <c r="E603" s="48"/>
      <c r="F603" s="790"/>
      <c r="G603" s="27"/>
    </row>
    <row r="604" spans="1:7" x14ac:dyDescent="0.3">
      <c r="A604" s="44"/>
      <c r="B604" s="45"/>
      <c r="C604" s="46"/>
      <c r="D604" s="47"/>
      <c r="E604" s="48"/>
      <c r="F604" s="790"/>
      <c r="G604" s="27"/>
    </row>
    <row r="605" spans="1:7" x14ac:dyDescent="0.3">
      <c r="A605" s="44"/>
      <c r="B605" s="45"/>
      <c r="C605" s="46"/>
      <c r="D605" s="47"/>
      <c r="E605" s="48"/>
      <c r="F605" s="790"/>
      <c r="G605" s="27"/>
    </row>
    <row r="606" spans="1:7" x14ac:dyDescent="0.3">
      <c r="A606" s="44"/>
      <c r="B606" s="45"/>
      <c r="C606" s="46"/>
      <c r="D606" s="47"/>
      <c r="E606" s="48"/>
      <c r="F606" s="790"/>
      <c r="G606" s="27"/>
    </row>
    <row r="607" spans="1:7" x14ac:dyDescent="0.3">
      <c r="A607" s="44"/>
      <c r="B607" s="45"/>
      <c r="C607" s="46"/>
      <c r="D607" s="47"/>
      <c r="E607" s="48"/>
      <c r="F607" s="790"/>
      <c r="G607" s="27"/>
    </row>
    <row r="608" spans="1:7" x14ac:dyDescent="0.3">
      <c r="A608" s="44"/>
      <c r="B608" s="45"/>
      <c r="C608" s="46"/>
      <c r="D608" s="47"/>
      <c r="E608" s="48"/>
      <c r="F608" s="790"/>
      <c r="G608" s="27"/>
    </row>
    <row r="609" spans="1:7" x14ac:dyDescent="0.3">
      <c r="A609" s="44"/>
      <c r="B609" s="45"/>
      <c r="C609" s="46"/>
      <c r="D609" s="47"/>
      <c r="E609" s="48"/>
      <c r="F609" s="790"/>
      <c r="G609" s="27"/>
    </row>
    <row r="610" spans="1:7" x14ac:dyDescent="0.3">
      <c r="A610" s="44"/>
      <c r="B610" s="45"/>
      <c r="C610" s="46"/>
      <c r="D610" s="47"/>
      <c r="E610" s="48"/>
      <c r="F610" s="790"/>
      <c r="G610" s="27"/>
    </row>
    <row r="611" spans="1:7" x14ac:dyDescent="0.3">
      <c r="A611" s="44"/>
      <c r="B611" s="45"/>
      <c r="C611" s="46"/>
      <c r="D611" s="47"/>
      <c r="E611" s="48"/>
      <c r="F611" s="790"/>
      <c r="G611" s="27"/>
    </row>
    <row r="612" spans="1:7" x14ac:dyDescent="0.3">
      <c r="A612" s="44"/>
      <c r="B612" s="45"/>
      <c r="C612" s="46"/>
      <c r="D612" s="47"/>
      <c r="E612" s="48"/>
      <c r="F612" s="790"/>
      <c r="G612" s="27"/>
    </row>
    <row r="613" spans="1:7" x14ac:dyDescent="0.3">
      <c r="A613" s="44"/>
      <c r="B613" s="45"/>
      <c r="C613" s="46"/>
      <c r="D613" s="47"/>
      <c r="E613" s="48"/>
      <c r="F613" s="790"/>
      <c r="G613" s="27"/>
    </row>
    <row r="614" spans="1:7" x14ac:dyDescent="0.3">
      <c r="A614" s="44"/>
      <c r="B614" s="45"/>
      <c r="C614" s="46"/>
      <c r="D614" s="47"/>
      <c r="E614" s="48"/>
      <c r="F614" s="790"/>
      <c r="G614" s="27"/>
    </row>
    <row r="615" spans="1:7" x14ac:dyDescent="0.3">
      <c r="A615" s="44"/>
      <c r="B615" s="45"/>
      <c r="C615" s="46"/>
      <c r="D615" s="47"/>
      <c r="E615" s="48"/>
      <c r="F615" s="790"/>
      <c r="G615" s="27"/>
    </row>
    <row r="616" spans="1:7" x14ac:dyDescent="0.3">
      <c r="A616" s="44"/>
      <c r="B616" s="45"/>
      <c r="C616" s="46"/>
      <c r="D616" s="47"/>
      <c r="E616" s="48"/>
      <c r="F616" s="790"/>
      <c r="G616" s="27"/>
    </row>
    <row r="617" spans="1:7" x14ac:dyDescent="0.3">
      <c r="A617" s="44"/>
      <c r="B617" s="45"/>
      <c r="C617" s="46"/>
      <c r="D617" s="47"/>
      <c r="E617" s="48"/>
      <c r="F617" s="790"/>
      <c r="G617" s="27"/>
    </row>
    <row r="618" spans="1:7" x14ac:dyDescent="0.3">
      <c r="A618" s="44"/>
      <c r="B618" s="45"/>
      <c r="C618" s="46"/>
      <c r="D618" s="47"/>
      <c r="E618" s="48"/>
      <c r="F618" s="790"/>
      <c r="G618" s="27"/>
    </row>
    <row r="619" spans="1:7" x14ac:dyDescent="0.3">
      <c r="A619" s="44"/>
      <c r="B619" s="45"/>
      <c r="C619" s="46"/>
      <c r="D619" s="47"/>
      <c r="E619" s="48"/>
      <c r="F619" s="790"/>
      <c r="G619" s="27"/>
    </row>
    <row r="620" spans="1:7" x14ac:dyDescent="0.3">
      <c r="A620" s="44"/>
      <c r="B620" s="45"/>
      <c r="C620" s="46"/>
      <c r="D620" s="47"/>
      <c r="E620" s="48"/>
      <c r="F620" s="790"/>
      <c r="G620" s="27"/>
    </row>
    <row r="621" spans="1:7" x14ac:dyDescent="0.3">
      <c r="A621" s="44"/>
      <c r="B621" s="45"/>
      <c r="C621" s="46"/>
      <c r="D621" s="47"/>
      <c r="E621" s="48"/>
      <c r="F621" s="790"/>
      <c r="G621" s="27"/>
    </row>
    <row r="622" spans="1:7" x14ac:dyDescent="0.3">
      <c r="A622" s="44"/>
      <c r="B622" s="45"/>
      <c r="C622" s="46"/>
      <c r="D622" s="47"/>
      <c r="E622" s="48"/>
      <c r="F622" s="790"/>
      <c r="G622" s="27"/>
    </row>
    <row r="623" spans="1:7" x14ac:dyDescent="0.3">
      <c r="A623" s="44"/>
      <c r="B623" s="45"/>
      <c r="C623" s="46"/>
      <c r="D623" s="47"/>
      <c r="E623" s="48"/>
      <c r="F623" s="790"/>
      <c r="G623" s="27"/>
    </row>
    <row r="624" spans="1:7" x14ac:dyDescent="0.3">
      <c r="A624" s="44"/>
      <c r="B624" s="45"/>
      <c r="C624" s="46"/>
      <c r="D624" s="47"/>
      <c r="E624" s="48"/>
      <c r="F624" s="790"/>
      <c r="G624" s="27"/>
    </row>
    <row r="625" spans="1:7" x14ac:dyDescent="0.3">
      <c r="A625" s="44"/>
      <c r="B625" s="45"/>
      <c r="C625" s="46"/>
      <c r="D625" s="47"/>
      <c r="E625" s="48"/>
      <c r="F625" s="790"/>
      <c r="G625" s="27"/>
    </row>
    <row r="626" spans="1:7" x14ac:dyDescent="0.3">
      <c r="A626" s="44"/>
      <c r="B626" s="45"/>
      <c r="C626" s="46"/>
      <c r="D626" s="47"/>
      <c r="E626" s="48"/>
      <c r="F626" s="790"/>
      <c r="G626" s="27"/>
    </row>
    <row r="627" spans="1:7" x14ac:dyDescent="0.3">
      <c r="A627" s="44"/>
      <c r="B627" s="45"/>
      <c r="C627" s="46"/>
      <c r="D627" s="47"/>
      <c r="E627" s="48"/>
      <c r="F627" s="790"/>
      <c r="G627" s="27"/>
    </row>
    <row r="628" spans="1:7" x14ac:dyDescent="0.3">
      <c r="A628" s="44"/>
      <c r="B628" s="45"/>
      <c r="C628" s="46"/>
      <c r="D628" s="47"/>
      <c r="E628" s="48"/>
      <c r="F628" s="790"/>
      <c r="G628" s="27"/>
    </row>
    <row r="629" spans="1:7" x14ac:dyDescent="0.3">
      <c r="A629" s="44"/>
      <c r="B629" s="45"/>
      <c r="C629" s="46"/>
      <c r="D629" s="47"/>
      <c r="E629" s="48"/>
      <c r="F629" s="790"/>
      <c r="G629" s="27"/>
    </row>
    <row r="630" spans="1:7" x14ac:dyDescent="0.3">
      <c r="A630" s="44"/>
      <c r="B630" s="45"/>
      <c r="C630" s="46"/>
      <c r="D630" s="47"/>
      <c r="E630" s="48"/>
      <c r="F630" s="790"/>
      <c r="G630" s="27"/>
    </row>
    <row r="631" spans="1:7" x14ac:dyDescent="0.3">
      <c r="A631" s="44"/>
      <c r="B631" s="45"/>
      <c r="C631" s="46"/>
      <c r="D631" s="47"/>
      <c r="E631" s="48"/>
      <c r="F631" s="790"/>
      <c r="G631" s="27"/>
    </row>
    <row r="632" spans="1:7" x14ac:dyDescent="0.3">
      <c r="A632" s="44"/>
      <c r="B632" s="45"/>
      <c r="C632" s="46"/>
      <c r="D632" s="47"/>
      <c r="E632" s="48"/>
      <c r="F632" s="790"/>
      <c r="G632" s="27"/>
    </row>
    <row r="633" spans="1:7" x14ac:dyDescent="0.3">
      <c r="A633" s="44"/>
      <c r="B633" s="45"/>
      <c r="C633" s="46"/>
      <c r="D633" s="47"/>
      <c r="E633" s="48"/>
      <c r="F633" s="790"/>
      <c r="G633" s="27"/>
    </row>
    <row r="634" spans="1:7" x14ac:dyDescent="0.3">
      <c r="A634" s="44"/>
      <c r="B634" s="45"/>
      <c r="C634" s="46"/>
      <c r="D634" s="47"/>
      <c r="E634" s="48"/>
      <c r="F634" s="790"/>
      <c r="G634" s="27"/>
    </row>
    <row r="635" spans="1:7" x14ac:dyDescent="0.3">
      <c r="A635" s="44"/>
      <c r="B635" s="45"/>
      <c r="C635" s="46"/>
      <c r="D635" s="47"/>
      <c r="E635" s="48"/>
      <c r="F635" s="790"/>
      <c r="G635" s="27"/>
    </row>
    <row r="636" spans="1:7" x14ac:dyDescent="0.3">
      <c r="A636" s="44"/>
      <c r="B636" s="45"/>
      <c r="C636" s="46"/>
      <c r="D636" s="47"/>
      <c r="E636" s="48"/>
      <c r="F636" s="790"/>
      <c r="G636" s="27"/>
    </row>
    <row r="637" spans="1:7" x14ac:dyDescent="0.3">
      <c r="A637" s="44"/>
      <c r="B637" s="45"/>
      <c r="C637" s="46"/>
      <c r="D637" s="47"/>
      <c r="E637" s="48"/>
      <c r="F637" s="790"/>
      <c r="G637" s="27"/>
    </row>
    <row r="638" spans="1:7" x14ac:dyDescent="0.3">
      <c r="A638" s="44"/>
      <c r="B638" s="45"/>
      <c r="C638" s="46"/>
      <c r="D638" s="47"/>
      <c r="E638" s="48"/>
      <c r="F638" s="790"/>
      <c r="G638" s="27"/>
    </row>
    <row r="639" spans="1:7" x14ac:dyDescent="0.3">
      <c r="A639" s="44"/>
      <c r="B639" s="45"/>
      <c r="C639" s="46"/>
      <c r="D639" s="47"/>
      <c r="E639" s="48"/>
      <c r="F639" s="790"/>
      <c r="G639" s="27"/>
    </row>
    <row r="640" spans="1:7" x14ac:dyDescent="0.3">
      <c r="A640" s="44"/>
      <c r="B640" s="45"/>
      <c r="C640" s="46"/>
      <c r="D640" s="47"/>
      <c r="E640" s="48"/>
      <c r="F640" s="790"/>
      <c r="G640" s="27"/>
    </row>
    <row r="641" spans="1:7" x14ac:dyDescent="0.3">
      <c r="A641" s="44"/>
      <c r="B641" s="45"/>
      <c r="C641" s="46"/>
      <c r="D641" s="47"/>
      <c r="E641" s="48"/>
      <c r="F641" s="790"/>
      <c r="G641" s="27"/>
    </row>
    <row r="642" spans="1:7" x14ac:dyDescent="0.3">
      <c r="A642" s="44"/>
      <c r="B642" s="45"/>
      <c r="C642" s="46"/>
      <c r="D642" s="47"/>
      <c r="E642" s="48"/>
      <c r="F642" s="790"/>
      <c r="G642" s="27"/>
    </row>
    <row r="643" spans="1:7" x14ac:dyDescent="0.3">
      <c r="A643" s="44"/>
      <c r="B643" s="45"/>
      <c r="C643" s="46"/>
      <c r="D643" s="47"/>
      <c r="E643" s="48"/>
      <c r="F643" s="790"/>
      <c r="G643" s="27"/>
    </row>
    <row r="644" spans="1:7" x14ac:dyDescent="0.3">
      <c r="A644" s="44"/>
      <c r="B644" s="45"/>
      <c r="C644" s="46"/>
      <c r="D644" s="47"/>
      <c r="E644" s="48"/>
      <c r="F644" s="790"/>
      <c r="G644" s="27"/>
    </row>
    <row r="645" spans="1:7" x14ac:dyDescent="0.3">
      <c r="A645" s="44"/>
      <c r="B645" s="45"/>
      <c r="C645" s="46"/>
      <c r="D645" s="47"/>
      <c r="E645" s="48"/>
      <c r="F645" s="790"/>
      <c r="G645" s="27"/>
    </row>
    <row r="646" spans="1:7" x14ac:dyDescent="0.3">
      <c r="A646" s="44"/>
      <c r="B646" s="45"/>
      <c r="C646" s="46"/>
      <c r="D646" s="47"/>
      <c r="E646" s="48"/>
      <c r="F646" s="790"/>
      <c r="G646" s="27"/>
    </row>
    <row r="647" spans="1:7" x14ac:dyDescent="0.3">
      <c r="A647" s="44"/>
      <c r="B647" s="45"/>
      <c r="C647" s="46"/>
      <c r="D647" s="47"/>
      <c r="E647" s="48"/>
      <c r="F647" s="790"/>
      <c r="G647" s="27"/>
    </row>
    <row r="648" spans="1:7" x14ac:dyDescent="0.3">
      <c r="A648" s="44"/>
      <c r="B648" s="45"/>
      <c r="C648" s="46"/>
      <c r="D648" s="47"/>
      <c r="E648" s="48"/>
      <c r="F648" s="790"/>
      <c r="G648" s="27"/>
    </row>
    <row r="649" spans="1:7" x14ac:dyDescent="0.3">
      <c r="A649" s="44"/>
      <c r="B649" s="45"/>
      <c r="C649" s="46"/>
      <c r="D649" s="47"/>
      <c r="E649" s="48"/>
      <c r="F649" s="790"/>
      <c r="G649" s="27"/>
    </row>
    <row r="650" spans="1:7" x14ac:dyDescent="0.3">
      <c r="A650" s="44"/>
      <c r="B650" s="45"/>
      <c r="C650" s="46"/>
      <c r="D650" s="47"/>
      <c r="E650" s="48"/>
      <c r="F650" s="790"/>
      <c r="G650" s="27"/>
    </row>
    <row r="651" spans="1:7" x14ac:dyDescent="0.3">
      <c r="A651" s="44"/>
      <c r="B651" s="45"/>
      <c r="C651" s="46"/>
      <c r="D651" s="47"/>
      <c r="E651" s="48"/>
      <c r="F651" s="790"/>
      <c r="G651" s="27"/>
    </row>
    <row r="652" spans="1:7" x14ac:dyDescent="0.3">
      <c r="A652" s="44"/>
      <c r="B652" s="45"/>
      <c r="C652" s="46"/>
      <c r="D652" s="47"/>
      <c r="E652" s="48"/>
      <c r="F652" s="790"/>
      <c r="G652" s="27"/>
    </row>
    <row r="653" spans="1:7" x14ac:dyDescent="0.3">
      <c r="A653" s="44"/>
      <c r="B653" s="45"/>
      <c r="C653" s="46"/>
      <c r="D653" s="47"/>
      <c r="E653" s="48"/>
      <c r="F653" s="790"/>
      <c r="G653" s="27"/>
    </row>
    <row r="654" spans="1:7" x14ac:dyDescent="0.3">
      <c r="A654" s="44"/>
      <c r="B654" s="45"/>
      <c r="C654" s="46"/>
      <c r="D654" s="47"/>
      <c r="E654" s="48"/>
      <c r="F654" s="790"/>
      <c r="G654" s="27"/>
    </row>
    <row r="655" spans="1:7" x14ac:dyDescent="0.3">
      <c r="A655" s="44"/>
      <c r="B655" s="45"/>
      <c r="C655" s="46"/>
      <c r="D655" s="47"/>
      <c r="E655" s="48"/>
      <c r="F655" s="790"/>
      <c r="G655" s="27"/>
    </row>
    <row r="656" spans="1:7" x14ac:dyDescent="0.3">
      <c r="A656" s="44"/>
      <c r="B656" s="45"/>
      <c r="C656" s="46"/>
      <c r="D656" s="47"/>
      <c r="E656" s="48"/>
      <c r="F656" s="790"/>
      <c r="G656" s="27"/>
    </row>
    <row r="657" spans="1:7" x14ac:dyDescent="0.3">
      <c r="A657" s="44"/>
      <c r="B657" s="45"/>
      <c r="C657" s="46"/>
      <c r="D657" s="47"/>
      <c r="E657" s="48"/>
      <c r="F657" s="790"/>
      <c r="G657" s="27"/>
    </row>
    <row r="658" spans="1:7" x14ac:dyDescent="0.3">
      <c r="A658" s="44"/>
      <c r="B658" s="45"/>
      <c r="C658" s="46"/>
      <c r="D658" s="47"/>
      <c r="E658" s="48"/>
      <c r="F658" s="790"/>
      <c r="G658" s="27"/>
    </row>
    <row r="659" spans="1:7" x14ac:dyDescent="0.3">
      <c r="A659" s="44"/>
      <c r="B659" s="45"/>
      <c r="C659" s="46"/>
      <c r="D659" s="47"/>
      <c r="E659" s="48"/>
      <c r="F659" s="790"/>
      <c r="G659" s="27"/>
    </row>
    <row r="660" spans="1:7" x14ac:dyDescent="0.3">
      <c r="A660" s="44"/>
      <c r="B660" s="45"/>
      <c r="C660" s="46"/>
      <c r="D660" s="47"/>
      <c r="E660" s="48"/>
      <c r="F660" s="790"/>
      <c r="G660" s="27"/>
    </row>
    <row r="661" spans="1:7" x14ac:dyDescent="0.3">
      <c r="A661" s="44"/>
      <c r="B661" s="45"/>
      <c r="C661" s="46"/>
      <c r="D661" s="47"/>
      <c r="E661" s="48"/>
      <c r="F661" s="790"/>
      <c r="G661" s="27"/>
    </row>
    <row r="662" spans="1:7" x14ac:dyDescent="0.3">
      <c r="A662" s="44"/>
      <c r="B662" s="45"/>
      <c r="C662" s="46"/>
      <c r="D662" s="47"/>
      <c r="E662" s="48"/>
      <c r="F662" s="790"/>
      <c r="G662" s="27"/>
    </row>
    <row r="663" spans="1:7" x14ac:dyDescent="0.3">
      <c r="A663" s="44"/>
      <c r="B663" s="45"/>
      <c r="C663" s="46"/>
      <c r="D663" s="47"/>
      <c r="E663" s="48"/>
      <c r="F663" s="790"/>
      <c r="G663" s="27"/>
    </row>
    <row r="664" spans="1:7" x14ac:dyDescent="0.3">
      <c r="A664" s="44"/>
      <c r="B664" s="45"/>
      <c r="C664" s="46"/>
      <c r="D664" s="47"/>
      <c r="E664" s="48"/>
      <c r="F664" s="790"/>
      <c r="G664" s="27"/>
    </row>
    <row r="665" spans="1:7" x14ac:dyDescent="0.3">
      <c r="A665" s="44"/>
      <c r="B665" s="45"/>
      <c r="C665" s="46"/>
      <c r="D665" s="47"/>
      <c r="E665" s="48"/>
      <c r="F665" s="790"/>
      <c r="G665" s="27"/>
    </row>
    <row r="666" spans="1:7" x14ac:dyDescent="0.3">
      <c r="A666" s="44"/>
      <c r="B666" s="45"/>
      <c r="C666" s="46"/>
      <c r="D666" s="47"/>
      <c r="E666" s="48"/>
      <c r="F666" s="790"/>
      <c r="G666" s="27"/>
    </row>
    <row r="667" spans="1:7" x14ac:dyDescent="0.3">
      <c r="A667" s="44"/>
      <c r="B667" s="45"/>
      <c r="C667" s="46"/>
      <c r="D667" s="47"/>
      <c r="E667" s="48"/>
      <c r="F667" s="790"/>
      <c r="G667" s="27"/>
    </row>
    <row r="668" spans="1:7" x14ac:dyDescent="0.3">
      <c r="A668" s="44"/>
      <c r="B668" s="45"/>
      <c r="C668" s="46"/>
      <c r="D668" s="47"/>
      <c r="E668" s="48"/>
      <c r="F668" s="790"/>
      <c r="G668" s="27"/>
    </row>
    <row r="669" spans="1:7" x14ac:dyDescent="0.3">
      <c r="A669" s="44"/>
      <c r="B669" s="45"/>
      <c r="C669" s="46"/>
      <c r="D669" s="47"/>
      <c r="E669" s="48"/>
      <c r="F669" s="790"/>
      <c r="G669" s="27"/>
    </row>
    <row r="670" spans="1:7" x14ac:dyDescent="0.3">
      <c r="A670" s="44"/>
      <c r="B670" s="45"/>
      <c r="C670" s="46"/>
      <c r="D670" s="47"/>
      <c r="E670" s="48"/>
      <c r="F670" s="790"/>
      <c r="G670" s="27"/>
    </row>
    <row r="671" spans="1:7" x14ac:dyDescent="0.3">
      <c r="A671" s="44"/>
      <c r="B671" s="45"/>
      <c r="C671" s="46"/>
      <c r="D671" s="47"/>
      <c r="E671" s="48"/>
      <c r="F671" s="790"/>
      <c r="G671" s="27"/>
    </row>
    <row r="672" spans="1:7" x14ac:dyDescent="0.3">
      <c r="A672" s="44"/>
      <c r="B672" s="45"/>
      <c r="C672" s="46"/>
      <c r="D672" s="47"/>
      <c r="E672" s="48"/>
      <c r="F672" s="790"/>
      <c r="G672" s="27"/>
    </row>
    <row r="673" spans="1:7" x14ac:dyDescent="0.3">
      <c r="A673" s="44"/>
      <c r="B673" s="45"/>
      <c r="C673" s="46"/>
      <c r="D673" s="47"/>
      <c r="E673" s="48"/>
      <c r="F673" s="790"/>
      <c r="G673" s="27"/>
    </row>
    <row r="674" spans="1:7" x14ac:dyDescent="0.3">
      <c r="A674" s="44"/>
      <c r="B674" s="45"/>
      <c r="C674" s="46"/>
      <c r="D674" s="47"/>
      <c r="E674" s="48"/>
      <c r="F674" s="790"/>
      <c r="G674" s="27"/>
    </row>
    <row r="675" spans="1:7" x14ac:dyDescent="0.3">
      <c r="A675" s="44"/>
      <c r="B675" s="45"/>
      <c r="C675" s="46"/>
      <c r="D675" s="47"/>
      <c r="E675" s="48"/>
      <c r="F675" s="790"/>
      <c r="G675" s="27"/>
    </row>
    <row r="676" spans="1:7" x14ac:dyDescent="0.3">
      <c r="A676" s="44"/>
      <c r="B676" s="45"/>
      <c r="C676" s="46"/>
      <c r="D676" s="47"/>
      <c r="E676" s="48"/>
      <c r="F676" s="790"/>
      <c r="G676" s="27"/>
    </row>
    <row r="677" spans="1:7" x14ac:dyDescent="0.3">
      <c r="A677" s="44"/>
      <c r="B677" s="45"/>
      <c r="C677" s="46"/>
      <c r="D677" s="47"/>
      <c r="E677" s="48"/>
      <c r="F677" s="790"/>
      <c r="G677" s="27"/>
    </row>
    <row r="678" spans="1:7" x14ac:dyDescent="0.3">
      <c r="A678" s="44"/>
      <c r="B678" s="45"/>
      <c r="C678" s="46"/>
      <c r="D678" s="47"/>
      <c r="E678" s="48"/>
      <c r="F678" s="790"/>
      <c r="G678" s="27"/>
    </row>
    <row r="679" spans="1:7" x14ac:dyDescent="0.3">
      <c r="A679" s="44"/>
      <c r="B679" s="45"/>
      <c r="C679" s="46"/>
      <c r="D679" s="47"/>
      <c r="E679" s="48"/>
      <c r="F679" s="790"/>
      <c r="G679" s="27"/>
    </row>
    <row r="680" spans="1:7" x14ac:dyDescent="0.3">
      <c r="A680" s="44"/>
      <c r="B680" s="45"/>
      <c r="C680" s="46"/>
      <c r="D680" s="47"/>
      <c r="E680" s="48"/>
      <c r="F680" s="790"/>
      <c r="G680" s="27"/>
    </row>
    <row r="681" spans="1:7" x14ac:dyDescent="0.3">
      <c r="A681" s="44"/>
      <c r="B681" s="45"/>
      <c r="C681" s="46"/>
      <c r="D681" s="47"/>
      <c r="E681" s="48"/>
      <c r="F681" s="790"/>
      <c r="G681" s="27"/>
    </row>
    <row r="682" spans="1:7" x14ac:dyDescent="0.3">
      <c r="A682" s="44"/>
      <c r="B682" s="45"/>
      <c r="C682" s="46"/>
      <c r="D682" s="47"/>
      <c r="E682" s="48"/>
      <c r="F682" s="790"/>
      <c r="G682" s="27"/>
    </row>
    <row r="683" spans="1:7" x14ac:dyDescent="0.3">
      <c r="A683" s="44"/>
      <c r="B683" s="45"/>
      <c r="C683" s="46"/>
      <c r="D683" s="47"/>
      <c r="E683" s="48"/>
      <c r="F683" s="790"/>
      <c r="G683" s="27"/>
    </row>
    <row r="684" spans="1:7" x14ac:dyDescent="0.3">
      <c r="A684" s="44"/>
      <c r="B684" s="45"/>
      <c r="C684" s="46"/>
      <c r="D684" s="47"/>
      <c r="E684" s="48"/>
      <c r="F684" s="790"/>
      <c r="G684" s="27"/>
    </row>
    <row r="685" spans="1:7" x14ac:dyDescent="0.3">
      <c r="A685" s="44"/>
      <c r="B685" s="45"/>
      <c r="C685" s="46"/>
      <c r="D685" s="47"/>
      <c r="E685" s="48"/>
      <c r="F685" s="790"/>
      <c r="G685" s="27"/>
    </row>
    <row r="686" spans="1:7" x14ac:dyDescent="0.3">
      <c r="A686" s="44"/>
      <c r="B686" s="45"/>
      <c r="C686" s="46"/>
      <c r="D686" s="47"/>
      <c r="E686" s="48"/>
      <c r="F686" s="790"/>
      <c r="G686" s="27"/>
    </row>
    <row r="687" spans="1:7" x14ac:dyDescent="0.3">
      <c r="A687" s="44"/>
      <c r="B687" s="45"/>
      <c r="C687" s="46"/>
      <c r="D687" s="47"/>
      <c r="E687" s="48"/>
      <c r="F687" s="790"/>
      <c r="G687" s="27"/>
    </row>
    <row r="688" spans="1:7" x14ac:dyDescent="0.3">
      <c r="A688" s="44"/>
      <c r="B688" s="45"/>
      <c r="C688" s="46"/>
      <c r="D688" s="47"/>
      <c r="E688" s="48"/>
      <c r="F688" s="790"/>
      <c r="G688" s="27"/>
    </row>
    <row r="689" spans="1:7" x14ac:dyDescent="0.3">
      <c r="A689" s="44"/>
      <c r="B689" s="45"/>
      <c r="C689" s="46"/>
      <c r="D689" s="47"/>
      <c r="E689" s="48"/>
      <c r="F689" s="790"/>
      <c r="G689" s="27"/>
    </row>
    <row r="690" spans="1:7" x14ac:dyDescent="0.3">
      <c r="A690" s="44"/>
      <c r="B690" s="45"/>
      <c r="C690" s="46"/>
      <c r="D690" s="47"/>
      <c r="E690" s="48"/>
      <c r="F690" s="790"/>
      <c r="G690" s="27"/>
    </row>
    <row r="691" spans="1:7" x14ac:dyDescent="0.3">
      <c r="A691" s="44"/>
      <c r="B691" s="45"/>
      <c r="C691" s="46"/>
      <c r="D691" s="47"/>
      <c r="E691" s="48"/>
      <c r="F691" s="790"/>
      <c r="G691" s="27"/>
    </row>
    <row r="692" spans="1:7" x14ac:dyDescent="0.3">
      <c r="A692" s="44"/>
      <c r="B692" s="45"/>
      <c r="C692" s="46"/>
      <c r="D692" s="47"/>
      <c r="E692" s="48"/>
      <c r="F692" s="790"/>
      <c r="G692" s="27"/>
    </row>
    <row r="693" spans="1:7" x14ac:dyDescent="0.3">
      <c r="A693" s="44"/>
      <c r="B693" s="45"/>
      <c r="C693" s="46"/>
      <c r="D693" s="47"/>
      <c r="E693" s="48"/>
      <c r="F693" s="790"/>
      <c r="G693" s="27"/>
    </row>
    <row r="694" spans="1:7" x14ac:dyDescent="0.3">
      <c r="A694" s="44"/>
      <c r="B694" s="45"/>
      <c r="C694" s="46"/>
      <c r="D694" s="47"/>
      <c r="E694" s="48"/>
      <c r="F694" s="790"/>
      <c r="G694" s="27"/>
    </row>
    <row r="695" spans="1:7" x14ac:dyDescent="0.3">
      <c r="A695" s="44"/>
      <c r="B695" s="45"/>
      <c r="C695" s="46"/>
      <c r="D695" s="47"/>
      <c r="E695" s="48"/>
      <c r="F695" s="790"/>
      <c r="G695" s="27"/>
    </row>
    <row r="696" spans="1:7" x14ac:dyDescent="0.3">
      <c r="A696" s="44"/>
      <c r="B696" s="45"/>
      <c r="C696" s="46"/>
      <c r="D696" s="47"/>
      <c r="E696" s="48"/>
      <c r="F696" s="790"/>
      <c r="G696" s="27"/>
    </row>
    <row r="697" spans="1:7" x14ac:dyDescent="0.3">
      <c r="A697" s="44"/>
      <c r="B697" s="45"/>
      <c r="C697" s="46"/>
      <c r="D697" s="47"/>
      <c r="E697" s="48"/>
      <c r="F697" s="790"/>
      <c r="G697" s="27"/>
    </row>
    <row r="698" spans="1:7" x14ac:dyDescent="0.3">
      <c r="A698" s="44"/>
      <c r="B698" s="45"/>
      <c r="C698" s="46"/>
      <c r="D698" s="47"/>
      <c r="E698" s="48"/>
      <c r="F698" s="790"/>
      <c r="G698" s="27"/>
    </row>
    <row r="699" spans="1:7" x14ac:dyDescent="0.3">
      <c r="A699" s="44"/>
      <c r="B699" s="45"/>
      <c r="C699" s="46"/>
      <c r="D699" s="47"/>
      <c r="E699" s="48"/>
      <c r="F699" s="790"/>
      <c r="G699" s="27"/>
    </row>
    <row r="700" spans="1:7" x14ac:dyDescent="0.3">
      <c r="A700" s="44"/>
      <c r="B700" s="45"/>
      <c r="C700" s="46"/>
      <c r="D700" s="47"/>
      <c r="E700" s="48"/>
      <c r="F700" s="790"/>
      <c r="G700" s="27"/>
    </row>
    <row r="701" spans="1:7" x14ac:dyDescent="0.3">
      <c r="A701" s="44"/>
      <c r="B701" s="45"/>
      <c r="C701" s="46"/>
      <c r="D701" s="47"/>
      <c r="E701" s="48"/>
      <c r="F701" s="790"/>
      <c r="G701" s="27"/>
    </row>
    <row r="702" spans="1:7" x14ac:dyDescent="0.3">
      <c r="A702" s="44"/>
      <c r="B702" s="45"/>
      <c r="C702" s="46"/>
      <c r="D702" s="47"/>
      <c r="E702" s="48"/>
      <c r="F702" s="790"/>
      <c r="G702" s="27"/>
    </row>
    <row r="703" spans="1:7" x14ac:dyDescent="0.3">
      <c r="A703" s="44"/>
      <c r="B703" s="45"/>
      <c r="C703" s="46"/>
      <c r="D703" s="47"/>
      <c r="E703" s="48"/>
      <c r="F703" s="790"/>
      <c r="G703" s="27"/>
    </row>
    <row r="704" spans="1:7" x14ac:dyDescent="0.3">
      <c r="A704" s="44"/>
      <c r="B704" s="45"/>
      <c r="C704" s="46"/>
      <c r="D704" s="47"/>
      <c r="E704" s="48"/>
      <c r="F704" s="790"/>
      <c r="G704" s="27"/>
    </row>
    <row r="705" spans="1:7" x14ac:dyDescent="0.3">
      <c r="A705" s="44"/>
      <c r="B705" s="45"/>
      <c r="C705" s="46"/>
      <c r="D705" s="47"/>
      <c r="E705" s="48"/>
      <c r="F705" s="790"/>
      <c r="G705" s="27"/>
    </row>
    <row r="706" spans="1:7" x14ac:dyDescent="0.3">
      <c r="A706" s="44"/>
      <c r="B706" s="45"/>
      <c r="C706" s="46"/>
      <c r="D706" s="47"/>
      <c r="E706" s="48"/>
      <c r="F706" s="790"/>
      <c r="G706" s="27"/>
    </row>
    <row r="707" spans="1:7" x14ac:dyDescent="0.3">
      <c r="A707" s="44"/>
      <c r="B707" s="45"/>
      <c r="C707" s="46"/>
      <c r="D707" s="47"/>
      <c r="E707" s="48"/>
      <c r="F707" s="790"/>
      <c r="G707" s="27"/>
    </row>
    <row r="708" spans="1:7" x14ac:dyDescent="0.3">
      <c r="A708" s="44"/>
      <c r="B708" s="45"/>
      <c r="C708" s="46"/>
      <c r="D708" s="47"/>
      <c r="E708" s="48"/>
      <c r="F708" s="790"/>
      <c r="G708" s="27"/>
    </row>
    <row r="709" spans="1:7" x14ac:dyDescent="0.3">
      <c r="A709" s="44"/>
      <c r="B709" s="45"/>
      <c r="C709" s="46"/>
      <c r="D709" s="47"/>
      <c r="E709" s="48"/>
      <c r="F709" s="790"/>
      <c r="G709" s="27"/>
    </row>
    <row r="710" spans="1:7" x14ac:dyDescent="0.3">
      <c r="A710" s="44"/>
      <c r="B710" s="45"/>
      <c r="C710" s="46"/>
      <c r="D710" s="47"/>
      <c r="E710" s="48"/>
      <c r="F710" s="790"/>
      <c r="G710" s="27"/>
    </row>
    <row r="711" spans="1:7" x14ac:dyDescent="0.3">
      <c r="A711" s="44"/>
      <c r="B711" s="45"/>
      <c r="C711" s="46"/>
      <c r="D711" s="47"/>
      <c r="E711" s="48"/>
      <c r="F711" s="790"/>
      <c r="G711" s="27"/>
    </row>
    <row r="712" spans="1:7" x14ac:dyDescent="0.3">
      <c r="A712" s="44"/>
      <c r="B712" s="45"/>
      <c r="C712" s="46"/>
      <c r="D712" s="47"/>
      <c r="E712" s="48"/>
      <c r="F712" s="790"/>
      <c r="G712" s="27"/>
    </row>
    <row r="713" spans="1:7" x14ac:dyDescent="0.3">
      <c r="A713" s="44"/>
      <c r="B713" s="45"/>
      <c r="C713" s="46"/>
      <c r="D713" s="47"/>
      <c r="E713" s="48"/>
      <c r="F713" s="790"/>
      <c r="G713" s="27"/>
    </row>
    <row r="714" spans="1:7" x14ac:dyDescent="0.3">
      <c r="A714" s="44"/>
      <c r="B714" s="45"/>
      <c r="C714" s="46"/>
      <c r="D714" s="47"/>
      <c r="E714" s="48"/>
      <c r="F714" s="790"/>
      <c r="G714" s="27"/>
    </row>
    <row r="715" spans="1:7" x14ac:dyDescent="0.3">
      <c r="A715" s="44"/>
      <c r="B715" s="45"/>
      <c r="C715" s="46"/>
      <c r="D715" s="47"/>
      <c r="E715" s="48"/>
      <c r="F715" s="790"/>
      <c r="G715" s="27"/>
    </row>
    <row r="716" spans="1:7" x14ac:dyDescent="0.3">
      <c r="A716" s="44"/>
      <c r="B716" s="45"/>
      <c r="C716" s="46"/>
      <c r="D716" s="47"/>
      <c r="E716" s="48"/>
      <c r="F716" s="790"/>
      <c r="G716" s="27"/>
    </row>
    <row r="717" spans="1:7" x14ac:dyDescent="0.3">
      <c r="A717" s="44"/>
      <c r="B717" s="45"/>
      <c r="C717" s="46"/>
      <c r="D717" s="47"/>
      <c r="E717" s="48"/>
      <c r="F717" s="790"/>
      <c r="G717" s="27"/>
    </row>
    <row r="718" spans="1:7" x14ac:dyDescent="0.3">
      <c r="A718" s="44"/>
      <c r="B718" s="45"/>
      <c r="C718" s="46"/>
      <c r="D718" s="47"/>
      <c r="E718" s="48"/>
      <c r="F718" s="790"/>
      <c r="G718" s="27"/>
    </row>
    <row r="719" spans="1:7" x14ac:dyDescent="0.3">
      <c r="A719" s="44"/>
      <c r="B719" s="45"/>
      <c r="C719" s="46"/>
      <c r="D719" s="47"/>
      <c r="E719" s="48"/>
      <c r="F719" s="790"/>
      <c r="G719" s="27"/>
    </row>
    <row r="720" spans="1:7" x14ac:dyDescent="0.3">
      <c r="A720" s="44"/>
      <c r="B720" s="45"/>
      <c r="C720" s="46"/>
      <c r="D720" s="47"/>
      <c r="E720" s="48"/>
      <c r="F720" s="790"/>
      <c r="G720" s="27"/>
    </row>
    <row r="721" spans="1:7" x14ac:dyDescent="0.3">
      <c r="A721" s="44"/>
      <c r="B721" s="45"/>
      <c r="C721" s="46"/>
      <c r="D721" s="47"/>
      <c r="E721" s="48"/>
      <c r="F721" s="790"/>
      <c r="G721" s="27"/>
    </row>
    <row r="722" spans="1:7" x14ac:dyDescent="0.3">
      <c r="A722" s="44"/>
      <c r="B722" s="45"/>
      <c r="C722" s="46"/>
      <c r="D722" s="47"/>
      <c r="E722" s="48"/>
      <c r="F722" s="790"/>
      <c r="G722" s="27"/>
    </row>
    <row r="723" spans="1:7" x14ac:dyDescent="0.3">
      <c r="A723" s="44"/>
      <c r="B723" s="45"/>
      <c r="C723" s="46"/>
      <c r="D723" s="47"/>
      <c r="E723" s="48"/>
      <c r="F723" s="790"/>
      <c r="G723" s="27"/>
    </row>
    <row r="724" spans="1:7" x14ac:dyDescent="0.3">
      <c r="A724" s="44"/>
      <c r="B724" s="45"/>
      <c r="C724" s="46"/>
      <c r="D724" s="47"/>
      <c r="E724" s="48"/>
      <c r="F724" s="790"/>
      <c r="G724" s="27"/>
    </row>
    <row r="725" spans="1:7" x14ac:dyDescent="0.3">
      <c r="A725" s="44"/>
      <c r="B725" s="45"/>
      <c r="C725" s="46"/>
      <c r="D725" s="47"/>
      <c r="E725" s="48"/>
      <c r="F725" s="790"/>
      <c r="G725" s="27"/>
    </row>
    <row r="726" spans="1:7" x14ac:dyDescent="0.3">
      <c r="A726" s="44"/>
      <c r="B726" s="45"/>
      <c r="C726" s="46"/>
      <c r="D726" s="47"/>
      <c r="E726" s="48"/>
      <c r="F726" s="790"/>
      <c r="G726" s="27"/>
    </row>
    <row r="727" spans="1:7" x14ac:dyDescent="0.3">
      <c r="A727" s="44"/>
      <c r="B727" s="45"/>
      <c r="C727" s="46"/>
      <c r="D727" s="47"/>
      <c r="E727" s="48"/>
      <c r="F727" s="790"/>
      <c r="G727" s="27"/>
    </row>
    <row r="728" spans="1:7" x14ac:dyDescent="0.3">
      <c r="A728" s="44"/>
      <c r="B728" s="45"/>
      <c r="C728" s="46"/>
      <c r="D728" s="47"/>
      <c r="E728" s="48"/>
      <c r="F728" s="790"/>
      <c r="G728" s="27"/>
    </row>
    <row r="729" spans="1:7" x14ac:dyDescent="0.3">
      <c r="A729" s="44"/>
      <c r="B729" s="45"/>
      <c r="C729" s="46"/>
      <c r="D729" s="47"/>
      <c r="E729" s="48"/>
      <c r="F729" s="790"/>
      <c r="G729" s="27"/>
    </row>
    <row r="730" spans="1:7" x14ac:dyDescent="0.3">
      <c r="A730" s="44"/>
      <c r="B730" s="45"/>
      <c r="C730" s="46"/>
      <c r="D730" s="47"/>
      <c r="E730" s="48"/>
      <c r="F730" s="790"/>
      <c r="G730" s="27"/>
    </row>
    <row r="731" spans="1:7" x14ac:dyDescent="0.3">
      <c r="A731" s="44"/>
      <c r="B731" s="45"/>
      <c r="C731" s="46"/>
      <c r="D731" s="47"/>
      <c r="E731" s="48"/>
      <c r="F731" s="790"/>
      <c r="G731" s="27"/>
    </row>
    <row r="732" spans="1:7" x14ac:dyDescent="0.3">
      <c r="A732" s="44"/>
      <c r="B732" s="45"/>
      <c r="C732" s="46"/>
      <c r="D732" s="47"/>
      <c r="E732" s="48"/>
      <c r="F732" s="790"/>
      <c r="G732" s="27"/>
    </row>
    <row r="733" spans="1:7" x14ac:dyDescent="0.3">
      <c r="A733" s="44"/>
      <c r="B733" s="45"/>
      <c r="C733" s="46"/>
      <c r="D733" s="47"/>
      <c r="E733" s="48"/>
      <c r="F733" s="790"/>
      <c r="G733" s="27"/>
    </row>
    <row r="734" spans="1:7" x14ac:dyDescent="0.3">
      <c r="A734" s="44"/>
      <c r="B734" s="45"/>
      <c r="C734" s="46"/>
      <c r="D734" s="47"/>
      <c r="E734" s="48"/>
      <c r="F734" s="790"/>
      <c r="G734" s="27"/>
    </row>
    <row r="735" spans="1:7" x14ac:dyDescent="0.3">
      <c r="A735" s="44"/>
      <c r="B735" s="45"/>
      <c r="C735" s="46"/>
      <c r="D735" s="47"/>
      <c r="E735" s="48"/>
      <c r="F735" s="790"/>
      <c r="G735" s="27"/>
    </row>
    <row r="736" spans="1:7" x14ac:dyDescent="0.3">
      <c r="A736" s="44"/>
      <c r="B736" s="45"/>
      <c r="C736" s="46"/>
      <c r="D736" s="47"/>
      <c r="E736" s="48"/>
      <c r="F736" s="790"/>
      <c r="G736" s="27"/>
    </row>
    <row r="737" spans="1:7" x14ac:dyDescent="0.3">
      <c r="A737" s="44"/>
      <c r="B737" s="45"/>
      <c r="C737" s="46"/>
      <c r="D737" s="47"/>
      <c r="E737" s="48"/>
      <c r="F737" s="790"/>
      <c r="G737" s="27"/>
    </row>
    <row r="738" spans="1:7" x14ac:dyDescent="0.3">
      <c r="A738" s="44"/>
      <c r="B738" s="45"/>
      <c r="C738" s="46"/>
      <c r="D738" s="47"/>
      <c r="E738" s="48"/>
      <c r="F738" s="790"/>
      <c r="G738" s="27"/>
    </row>
    <row r="739" spans="1:7" x14ac:dyDescent="0.3">
      <c r="A739" s="44"/>
      <c r="B739" s="45"/>
      <c r="C739" s="46"/>
      <c r="D739" s="47"/>
      <c r="E739" s="48"/>
      <c r="F739" s="790"/>
      <c r="G739" s="27"/>
    </row>
    <row r="740" spans="1:7" x14ac:dyDescent="0.3">
      <c r="A740" s="44"/>
      <c r="B740" s="45"/>
      <c r="C740" s="46"/>
      <c r="D740" s="47"/>
      <c r="E740" s="48"/>
      <c r="F740" s="790"/>
      <c r="G740" s="27"/>
    </row>
    <row r="741" spans="1:7" x14ac:dyDescent="0.3">
      <c r="A741" s="44"/>
      <c r="B741" s="45"/>
      <c r="C741" s="46"/>
      <c r="D741" s="47"/>
      <c r="E741" s="48"/>
      <c r="F741" s="790"/>
      <c r="G741" s="27"/>
    </row>
    <row r="742" spans="1:7" x14ac:dyDescent="0.3">
      <c r="A742" s="44"/>
      <c r="B742" s="45"/>
      <c r="C742" s="46"/>
      <c r="D742" s="47"/>
      <c r="E742" s="48"/>
      <c r="F742" s="790"/>
      <c r="G742" s="27"/>
    </row>
    <row r="743" spans="1:7" x14ac:dyDescent="0.3">
      <c r="A743" s="44"/>
      <c r="B743" s="45"/>
      <c r="C743" s="46"/>
      <c r="D743" s="47"/>
      <c r="E743" s="48"/>
      <c r="F743" s="790"/>
      <c r="G743" s="27"/>
    </row>
    <row r="744" spans="1:7" x14ac:dyDescent="0.3">
      <c r="A744" s="44"/>
      <c r="B744" s="45"/>
      <c r="C744" s="46"/>
      <c r="D744" s="47"/>
      <c r="E744" s="48"/>
      <c r="F744" s="790"/>
      <c r="G744" s="27"/>
    </row>
    <row r="745" spans="1:7" x14ac:dyDescent="0.3">
      <c r="A745" s="44"/>
      <c r="B745" s="45"/>
      <c r="C745" s="46"/>
      <c r="D745" s="47"/>
      <c r="E745" s="48"/>
      <c r="F745" s="790"/>
      <c r="G745" s="27"/>
    </row>
    <row r="746" spans="1:7" x14ac:dyDescent="0.3">
      <c r="A746" s="44"/>
      <c r="B746" s="45"/>
      <c r="C746" s="46"/>
      <c r="D746" s="47"/>
      <c r="E746" s="48"/>
      <c r="F746" s="790"/>
      <c r="G746" s="27"/>
    </row>
    <row r="747" spans="1:7" x14ac:dyDescent="0.3">
      <c r="A747" s="44"/>
      <c r="B747" s="45"/>
      <c r="C747" s="46"/>
      <c r="D747" s="47"/>
      <c r="E747" s="48"/>
      <c r="F747" s="790"/>
      <c r="G747" s="27"/>
    </row>
    <row r="748" spans="1:7" x14ac:dyDescent="0.3">
      <c r="A748" s="44"/>
      <c r="B748" s="45"/>
      <c r="C748" s="46"/>
      <c r="D748" s="47"/>
      <c r="E748" s="48"/>
      <c r="F748" s="790"/>
      <c r="G748" s="27"/>
    </row>
    <row r="749" spans="1:7" x14ac:dyDescent="0.3">
      <c r="A749" s="44"/>
      <c r="B749" s="45"/>
      <c r="C749" s="46"/>
      <c r="D749" s="47"/>
      <c r="E749" s="48"/>
      <c r="F749" s="790"/>
      <c r="G749" s="27"/>
    </row>
    <row r="750" spans="1:7" x14ac:dyDescent="0.3">
      <c r="A750" s="44"/>
      <c r="B750" s="45"/>
      <c r="C750" s="46"/>
      <c r="D750" s="47"/>
      <c r="E750" s="48"/>
      <c r="F750" s="790"/>
      <c r="G750" s="27"/>
    </row>
    <row r="751" spans="1:7" x14ac:dyDescent="0.3">
      <c r="A751" s="44"/>
      <c r="B751" s="45"/>
      <c r="C751" s="46"/>
      <c r="D751" s="47"/>
      <c r="E751" s="48"/>
      <c r="F751" s="790"/>
      <c r="G751" s="27"/>
    </row>
    <row r="752" spans="1:7" x14ac:dyDescent="0.3">
      <c r="A752" s="44"/>
      <c r="B752" s="45"/>
      <c r="C752" s="46"/>
      <c r="D752" s="47"/>
      <c r="E752" s="48"/>
      <c r="F752" s="790"/>
      <c r="G752" s="27"/>
    </row>
    <row r="753" spans="1:7" x14ac:dyDescent="0.3">
      <c r="A753" s="44"/>
      <c r="B753" s="45"/>
      <c r="C753" s="46"/>
      <c r="D753" s="47"/>
      <c r="E753" s="48"/>
      <c r="F753" s="790"/>
      <c r="G753" s="27"/>
    </row>
    <row r="754" spans="1:7" x14ac:dyDescent="0.3">
      <c r="A754" s="44"/>
      <c r="B754" s="45"/>
      <c r="C754" s="46"/>
      <c r="D754" s="47"/>
      <c r="E754" s="48"/>
      <c r="F754" s="790"/>
      <c r="G754" s="27"/>
    </row>
    <row r="755" spans="1:7" x14ac:dyDescent="0.3">
      <c r="A755" s="44"/>
      <c r="B755" s="45"/>
      <c r="C755" s="46"/>
      <c r="D755" s="47"/>
      <c r="E755" s="48"/>
      <c r="F755" s="790"/>
      <c r="G755" s="27"/>
    </row>
    <row r="756" spans="1:7" x14ac:dyDescent="0.3">
      <c r="A756" s="44"/>
      <c r="B756" s="45"/>
      <c r="C756" s="46"/>
      <c r="D756" s="47"/>
      <c r="E756" s="48"/>
      <c r="F756" s="790"/>
      <c r="G756" s="27"/>
    </row>
    <row r="757" spans="1:7" x14ac:dyDescent="0.3">
      <c r="A757" s="44"/>
      <c r="B757" s="45"/>
      <c r="C757" s="46"/>
      <c r="D757" s="47"/>
      <c r="E757" s="48"/>
      <c r="F757" s="790"/>
      <c r="G757" s="27"/>
    </row>
    <row r="758" spans="1:7" x14ac:dyDescent="0.3">
      <c r="A758" s="44"/>
      <c r="B758" s="45"/>
      <c r="C758" s="46"/>
      <c r="D758" s="47"/>
      <c r="E758" s="48"/>
      <c r="F758" s="790"/>
      <c r="G758" s="27"/>
    </row>
    <row r="759" spans="1:7" x14ac:dyDescent="0.3">
      <c r="A759" s="44"/>
      <c r="B759" s="45"/>
      <c r="C759" s="46"/>
      <c r="D759" s="47"/>
      <c r="E759" s="48"/>
      <c r="F759" s="790"/>
      <c r="G759" s="27"/>
    </row>
    <row r="760" spans="1:7" x14ac:dyDescent="0.3">
      <c r="A760" s="44"/>
      <c r="B760" s="45"/>
      <c r="C760" s="46"/>
      <c r="D760" s="47"/>
      <c r="E760" s="48"/>
      <c r="F760" s="790"/>
      <c r="G760" s="27"/>
    </row>
    <row r="761" spans="1:7" x14ac:dyDescent="0.3">
      <c r="A761" s="44"/>
      <c r="B761" s="45"/>
      <c r="C761" s="46"/>
      <c r="D761" s="47"/>
      <c r="E761" s="48"/>
      <c r="F761" s="790"/>
      <c r="G761" s="27"/>
    </row>
    <row r="762" spans="1:7" x14ac:dyDescent="0.3">
      <c r="A762" s="44"/>
      <c r="B762" s="45"/>
      <c r="C762" s="46"/>
      <c r="D762" s="47"/>
      <c r="E762" s="48"/>
      <c r="F762" s="790"/>
      <c r="G762" s="27"/>
    </row>
    <row r="763" spans="1:7" x14ac:dyDescent="0.3">
      <c r="A763" s="44"/>
      <c r="B763" s="45"/>
      <c r="C763" s="46"/>
      <c r="D763" s="47"/>
      <c r="E763" s="48"/>
      <c r="F763" s="790"/>
      <c r="G763" s="27"/>
    </row>
    <row r="764" spans="1:7" x14ac:dyDescent="0.3">
      <c r="G764" s="27"/>
    </row>
    <row r="765" spans="1:7" x14ac:dyDescent="0.3">
      <c r="G765" s="27"/>
    </row>
    <row r="766" spans="1:7" x14ac:dyDescent="0.3">
      <c r="G766" s="27"/>
    </row>
    <row r="767" spans="1:7" x14ac:dyDescent="0.3">
      <c r="G767" s="27"/>
    </row>
    <row r="768" spans="1:7" x14ac:dyDescent="0.3">
      <c r="G768" s="27"/>
    </row>
    <row r="769" spans="7:7" x14ac:dyDescent="0.3">
      <c r="G769" s="27"/>
    </row>
    <row r="770" spans="7:7" x14ac:dyDescent="0.3">
      <c r="G770" s="27"/>
    </row>
  </sheetData>
  <mergeCells count="14">
    <mergeCell ref="A1:F1"/>
    <mergeCell ref="A3:F3"/>
    <mergeCell ref="A5:F5"/>
    <mergeCell ref="A456:E456"/>
    <mergeCell ref="A489:E489"/>
    <mergeCell ref="A172:E172"/>
    <mergeCell ref="A272:E272"/>
    <mergeCell ref="A309:E309"/>
    <mergeCell ref="A356:E356"/>
    <mergeCell ref="A410:E410"/>
    <mergeCell ref="A449:E449"/>
    <mergeCell ref="A106:E106"/>
    <mergeCell ref="A223:E223"/>
    <mergeCell ref="A54:E54"/>
  </mergeCells>
  <pageMargins left="0.7" right="0.5" top="0.75" bottom="0.5" header="0.5" footer="0.35"/>
  <pageSetup paperSize="9" scale="60" orientation="portrait" r:id="rId1"/>
  <headerFooter alignWithMargins="0">
    <oddFooter>&amp;CPage &amp;P of &amp;N&amp;RBill No. 3.2</oddFooter>
  </headerFooter>
  <rowBreaks count="9" manualBreakCount="9">
    <brk id="54" max="5" man="1"/>
    <brk id="106" max="5" man="1"/>
    <brk id="172" max="5" man="1"/>
    <brk id="223" max="5" man="1"/>
    <brk id="272" max="5" man="1"/>
    <brk id="309" max="5" man="1"/>
    <brk id="356" max="5" man="1"/>
    <brk id="410" max="5" man="1"/>
    <brk id="449" max="5" man="1"/>
  </rowBreaks>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47"/>
  <sheetViews>
    <sheetView view="pageBreakPreview" zoomScaleSheetLayoutView="100" workbookViewId="0">
      <selection activeCell="C9" sqref="C9:C35"/>
    </sheetView>
  </sheetViews>
  <sheetFormatPr defaultColWidth="9.1796875" defaultRowHeight="12.5" x14ac:dyDescent="0.25"/>
  <cols>
    <col min="1" max="1" width="7.7265625" style="587" customWidth="1"/>
    <col min="2" max="2" width="65.453125" style="587" customWidth="1"/>
    <col min="3" max="3" width="24.81640625" style="613" customWidth="1"/>
    <col min="4" max="4" width="9.1796875" style="587" customWidth="1"/>
    <col min="5" max="251" width="9.1796875" style="587"/>
    <col min="252" max="252" width="7.7265625" style="587" customWidth="1"/>
    <col min="253" max="253" width="52.453125" style="587" customWidth="1"/>
    <col min="254" max="254" width="12.1796875" style="587" customWidth="1"/>
    <col min="255" max="255" width="22" style="587" customWidth="1"/>
    <col min="256" max="257" width="0" style="587" hidden="1" customWidth="1"/>
    <col min="258" max="507" width="9.1796875" style="587"/>
    <col min="508" max="508" width="7.7265625" style="587" customWidth="1"/>
    <col min="509" max="509" width="52.453125" style="587" customWidth="1"/>
    <col min="510" max="510" width="12.1796875" style="587" customWidth="1"/>
    <col min="511" max="511" width="22" style="587" customWidth="1"/>
    <col min="512" max="513" width="0" style="587" hidden="1" customWidth="1"/>
    <col min="514" max="763" width="9.1796875" style="587"/>
    <col min="764" max="764" width="7.7265625" style="587" customWidth="1"/>
    <col min="765" max="765" width="52.453125" style="587" customWidth="1"/>
    <col min="766" max="766" width="12.1796875" style="587" customWidth="1"/>
    <col min="767" max="767" width="22" style="587" customWidth="1"/>
    <col min="768" max="769" width="0" style="587" hidden="1" customWidth="1"/>
    <col min="770" max="1019" width="9.1796875" style="587"/>
    <col min="1020" max="1020" width="7.7265625" style="587" customWidth="1"/>
    <col min="1021" max="1021" width="52.453125" style="587" customWidth="1"/>
    <col min="1022" max="1022" width="12.1796875" style="587" customWidth="1"/>
    <col min="1023" max="1023" width="22" style="587" customWidth="1"/>
    <col min="1024" max="1025" width="0" style="587" hidden="1" customWidth="1"/>
    <col min="1026" max="1275" width="9.1796875" style="587"/>
    <col min="1276" max="1276" width="7.7265625" style="587" customWidth="1"/>
    <col min="1277" max="1277" width="52.453125" style="587" customWidth="1"/>
    <col min="1278" max="1278" width="12.1796875" style="587" customWidth="1"/>
    <col min="1279" max="1279" width="22" style="587" customWidth="1"/>
    <col min="1280" max="1281" width="0" style="587" hidden="1" customWidth="1"/>
    <col min="1282" max="1531" width="9.1796875" style="587"/>
    <col min="1532" max="1532" width="7.7265625" style="587" customWidth="1"/>
    <col min="1533" max="1533" width="52.453125" style="587" customWidth="1"/>
    <col min="1534" max="1534" width="12.1796875" style="587" customWidth="1"/>
    <col min="1535" max="1535" width="22" style="587" customWidth="1"/>
    <col min="1536" max="1537" width="0" style="587" hidden="1" customWidth="1"/>
    <col min="1538" max="1787" width="9.1796875" style="587"/>
    <col min="1788" max="1788" width="7.7265625" style="587" customWidth="1"/>
    <col min="1789" max="1789" width="52.453125" style="587" customWidth="1"/>
    <col min="1790" max="1790" width="12.1796875" style="587" customWidth="1"/>
    <col min="1791" max="1791" width="22" style="587" customWidth="1"/>
    <col min="1792" max="1793" width="0" style="587" hidden="1" customWidth="1"/>
    <col min="1794" max="2043" width="9.1796875" style="587"/>
    <col min="2044" max="2044" width="7.7265625" style="587" customWidth="1"/>
    <col min="2045" max="2045" width="52.453125" style="587" customWidth="1"/>
    <col min="2046" max="2046" width="12.1796875" style="587" customWidth="1"/>
    <col min="2047" max="2047" width="22" style="587" customWidth="1"/>
    <col min="2048" max="2049" width="0" style="587" hidden="1" customWidth="1"/>
    <col min="2050" max="2299" width="9.1796875" style="587"/>
    <col min="2300" max="2300" width="7.7265625" style="587" customWidth="1"/>
    <col min="2301" max="2301" width="52.453125" style="587" customWidth="1"/>
    <col min="2302" max="2302" width="12.1796875" style="587" customWidth="1"/>
    <col min="2303" max="2303" width="22" style="587" customWidth="1"/>
    <col min="2304" max="2305" width="0" style="587" hidden="1" customWidth="1"/>
    <col min="2306" max="2555" width="9.1796875" style="587"/>
    <col min="2556" max="2556" width="7.7265625" style="587" customWidth="1"/>
    <col min="2557" max="2557" width="52.453125" style="587" customWidth="1"/>
    <col min="2558" max="2558" width="12.1796875" style="587" customWidth="1"/>
    <col min="2559" max="2559" width="22" style="587" customWidth="1"/>
    <col min="2560" max="2561" width="0" style="587" hidden="1" customWidth="1"/>
    <col min="2562" max="2811" width="9.1796875" style="587"/>
    <col min="2812" max="2812" width="7.7265625" style="587" customWidth="1"/>
    <col min="2813" max="2813" width="52.453125" style="587" customWidth="1"/>
    <col min="2814" max="2814" width="12.1796875" style="587" customWidth="1"/>
    <col min="2815" max="2815" width="22" style="587" customWidth="1"/>
    <col min="2816" max="2817" width="0" style="587" hidden="1" customWidth="1"/>
    <col min="2818" max="3067" width="9.1796875" style="587"/>
    <col min="3068" max="3068" width="7.7265625" style="587" customWidth="1"/>
    <col min="3069" max="3069" width="52.453125" style="587" customWidth="1"/>
    <col min="3070" max="3070" width="12.1796875" style="587" customWidth="1"/>
    <col min="3071" max="3071" width="22" style="587" customWidth="1"/>
    <col min="3072" max="3073" width="0" style="587" hidden="1" customWidth="1"/>
    <col min="3074" max="3323" width="9.1796875" style="587"/>
    <col min="3324" max="3324" width="7.7265625" style="587" customWidth="1"/>
    <col min="3325" max="3325" width="52.453125" style="587" customWidth="1"/>
    <col min="3326" max="3326" width="12.1796875" style="587" customWidth="1"/>
    <col min="3327" max="3327" width="22" style="587" customWidth="1"/>
    <col min="3328" max="3329" width="0" style="587" hidden="1" customWidth="1"/>
    <col min="3330" max="3579" width="9.1796875" style="587"/>
    <col min="3580" max="3580" width="7.7265625" style="587" customWidth="1"/>
    <col min="3581" max="3581" width="52.453125" style="587" customWidth="1"/>
    <col min="3582" max="3582" width="12.1796875" style="587" customWidth="1"/>
    <col min="3583" max="3583" width="22" style="587" customWidth="1"/>
    <col min="3584" max="3585" width="0" style="587" hidden="1" customWidth="1"/>
    <col min="3586" max="3835" width="9.1796875" style="587"/>
    <col min="3836" max="3836" width="7.7265625" style="587" customWidth="1"/>
    <col min="3837" max="3837" width="52.453125" style="587" customWidth="1"/>
    <col min="3838" max="3838" width="12.1796875" style="587" customWidth="1"/>
    <col min="3839" max="3839" width="22" style="587" customWidth="1"/>
    <col min="3840" max="3841" width="0" style="587" hidden="1" customWidth="1"/>
    <col min="3842" max="4091" width="9.1796875" style="587"/>
    <col min="4092" max="4092" width="7.7265625" style="587" customWidth="1"/>
    <col min="4093" max="4093" width="52.453125" style="587" customWidth="1"/>
    <col min="4094" max="4094" width="12.1796875" style="587" customWidth="1"/>
    <col min="4095" max="4095" width="22" style="587" customWidth="1"/>
    <col min="4096" max="4097" width="0" style="587" hidden="1" customWidth="1"/>
    <col min="4098" max="4347" width="9.1796875" style="587"/>
    <col min="4348" max="4348" width="7.7265625" style="587" customWidth="1"/>
    <col min="4349" max="4349" width="52.453125" style="587" customWidth="1"/>
    <col min="4350" max="4350" width="12.1796875" style="587" customWidth="1"/>
    <col min="4351" max="4351" width="22" style="587" customWidth="1"/>
    <col min="4352" max="4353" width="0" style="587" hidden="1" customWidth="1"/>
    <col min="4354" max="4603" width="9.1796875" style="587"/>
    <col min="4604" max="4604" width="7.7265625" style="587" customWidth="1"/>
    <col min="4605" max="4605" width="52.453125" style="587" customWidth="1"/>
    <col min="4606" max="4606" width="12.1796875" style="587" customWidth="1"/>
    <col min="4607" max="4607" width="22" style="587" customWidth="1"/>
    <col min="4608" max="4609" width="0" style="587" hidden="1" customWidth="1"/>
    <col min="4610" max="4859" width="9.1796875" style="587"/>
    <col min="4860" max="4860" width="7.7265625" style="587" customWidth="1"/>
    <col min="4861" max="4861" width="52.453125" style="587" customWidth="1"/>
    <col min="4862" max="4862" width="12.1796875" style="587" customWidth="1"/>
    <col min="4863" max="4863" width="22" style="587" customWidth="1"/>
    <col min="4864" max="4865" width="0" style="587" hidden="1" customWidth="1"/>
    <col min="4866" max="5115" width="9.1796875" style="587"/>
    <col min="5116" max="5116" width="7.7265625" style="587" customWidth="1"/>
    <col min="5117" max="5117" width="52.453125" style="587" customWidth="1"/>
    <col min="5118" max="5118" width="12.1796875" style="587" customWidth="1"/>
    <col min="5119" max="5119" width="22" style="587" customWidth="1"/>
    <col min="5120" max="5121" width="0" style="587" hidden="1" customWidth="1"/>
    <col min="5122" max="5371" width="9.1796875" style="587"/>
    <col min="5372" max="5372" width="7.7265625" style="587" customWidth="1"/>
    <col min="5373" max="5373" width="52.453125" style="587" customWidth="1"/>
    <col min="5374" max="5374" width="12.1796875" style="587" customWidth="1"/>
    <col min="5375" max="5375" width="22" style="587" customWidth="1"/>
    <col min="5376" max="5377" width="0" style="587" hidden="1" customWidth="1"/>
    <col min="5378" max="5627" width="9.1796875" style="587"/>
    <col min="5628" max="5628" width="7.7265625" style="587" customWidth="1"/>
    <col min="5629" max="5629" width="52.453125" style="587" customWidth="1"/>
    <col min="5630" max="5630" width="12.1796875" style="587" customWidth="1"/>
    <col min="5631" max="5631" width="22" style="587" customWidth="1"/>
    <col min="5632" max="5633" width="0" style="587" hidden="1" customWidth="1"/>
    <col min="5634" max="5883" width="9.1796875" style="587"/>
    <col min="5884" max="5884" width="7.7265625" style="587" customWidth="1"/>
    <col min="5885" max="5885" width="52.453125" style="587" customWidth="1"/>
    <col min="5886" max="5886" width="12.1796875" style="587" customWidth="1"/>
    <col min="5887" max="5887" width="22" style="587" customWidth="1"/>
    <col min="5888" max="5889" width="0" style="587" hidden="1" customWidth="1"/>
    <col min="5890" max="6139" width="9.1796875" style="587"/>
    <col min="6140" max="6140" width="7.7265625" style="587" customWidth="1"/>
    <col min="6141" max="6141" width="52.453125" style="587" customWidth="1"/>
    <col min="6142" max="6142" width="12.1796875" style="587" customWidth="1"/>
    <col min="6143" max="6143" width="22" style="587" customWidth="1"/>
    <col min="6144" max="6145" width="0" style="587" hidden="1" customWidth="1"/>
    <col min="6146" max="6395" width="9.1796875" style="587"/>
    <col min="6396" max="6396" width="7.7265625" style="587" customWidth="1"/>
    <col min="6397" max="6397" width="52.453125" style="587" customWidth="1"/>
    <col min="6398" max="6398" width="12.1796875" style="587" customWidth="1"/>
    <col min="6399" max="6399" width="22" style="587" customWidth="1"/>
    <col min="6400" max="6401" width="0" style="587" hidden="1" customWidth="1"/>
    <col min="6402" max="6651" width="9.1796875" style="587"/>
    <col min="6652" max="6652" width="7.7265625" style="587" customWidth="1"/>
    <col min="6653" max="6653" width="52.453125" style="587" customWidth="1"/>
    <col min="6654" max="6654" width="12.1796875" style="587" customWidth="1"/>
    <col min="6655" max="6655" width="22" style="587" customWidth="1"/>
    <col min="6656" max="6657" width="0" style="587" hidden="1" customWidth="1"/>
    <col min="6658" max="6907" width="9.1796875" style="587"/>
    <col min="6908" max="6908" width="7.7265625" style="587" customWidth="1"/>
    <col min="6909" max="6909" width="52.453125" style="587" customWidth="1"/>
    <col min="6910" max="6910" width="12.1796875" style="587" customWidth="1"/>
    <col min="6911" max="6911" width="22" style="587" customWidth="1"/>
    <col min="6912" max="6913" width="0" style="587" hidden="1" customWidth="1"/>
    <col min="6914" max="7163" width="9.1796875" style="587"/>
    <col min="7164" max="7164" width="7.7265625" style="587" customWidth="1"/>
    <col min="7165" max="7165" width="52.453125" style="587" customWidth="1"/>
    <col min="7166" max="7166" width="12.1796875" style="587" customWidth="1"/>
    <col min="7167" max="7167" width="22" style="587" customWidth="1"/>
    <col min="7168" max="7169" width="0" style="587" hidden="1" customWidth="1"/>
    <col min="7170" max="7419" width="9.1796875" style="587"/>
    <col min="7420" max="7420" width="7.7265625" style="587" customWidth="1"/>
    <col min="7421" max="7421" width="52.453125" style="587" customWidth="1"/>
    <col min="7422" max="7422" width="12.1796875" style="587" customWidth="1"/>
    <col min="7423" max="7423" width="22" style="587" customWidth="1"/>
    <col min="7424" max="7425" width="0" style="587" hidden="1" customWidth="1"/>
    <col min="7426" max="7675" width="9.1796875" style="587"/>
    <col min="7676" max="7676" width="7.7265625" style="587" customWidth="1"/>
    <col min="7677" max="7677" width="52.453125" style="587" customWidth="1"/>
    <col min="7678" max="7678" width="12.1796875" style="587" customWidth="1"/>
    <col min="7679" max="7679" width="22" style="587" customWidth="1"/>
    <col min="7680" max="7681" width="0" style="587" hidden="1" customWidth="1"/>
    <col min="7682" max="7931" width="9.1796875" style="587"/>
    <col min="7932" max="7932" width="7.7265625" style="587" customWidth="1"/>
    <col min="7933" max="7933" width="52.453125" style="587" customWidth="1"/>
    <col min="7934" max="7934" width="12.1796875" style="587" customWidth="1"/>
    <col min="7935" max="7935" width="22" style="587" customWidth="1"/>
    <col min="7936" max="7937" width="0" style="587" hidden="1" customWidth="1"/>
    <col min="7938" max="8187" width="9.1796875" style="587"/>
    <col min="8188" max="8188" width="7.7265625" style="587" customWidth="1"/>
    <col min="8189" max="8189" width="52.453125" style="587" customWidth="1"/>
    <col min="8190" max="8190" width="12.1796875" style="587" customWidth="1"/>
    <col min="8191" max="8191" width="22" style="587" customWidth="1"/>
    <col min="8192" max="8193" width="0" style="587" hidden="1" customWidth="1"/>
    <col min="8194" max="8443" width="9.1796875" style="587"/>
    <col min="8444" max="8444" width="7.7265625" style="587" customWidth="1"/>
    <col min="8445" max="8445" width="52.453125" style="587" customWidth="1"/>
    <col min="8446" max="8446" width="12.1796875" style="587" customWidth="1"/>
    <col min="8447" max="8447" width="22" style="587" customWidth="1"/>
    <col min="8448" max="8449" width="0" style="587" hidden="1" customWidth="1"/>
    <col min="8450" max="8699" width="9.1796875" style="587"/>
    <col min="8700" max="8700" width="7.7265625" style="587" customWidth="1"/>
    <col min="8701" max="8701" width="52.453125" style="587" customWidth="1"/>
    <col min="8702" max="8702" width="12.1796875" style="587" customWidth="1"/>
    <col min="8703" max="8703" width="22" style="587" customWidth="1"/>
    <col min="8704" max="8705" width="0" style="587" hidden="1" customWidth="1"/>
    <col min="8706" max="8955" width="9.1796875" style="587"/>
    <col min="8956" max="8956" width="7.7265625" style="587" customWidth="1"/>
    <col min="8957" max="8957" width="52.453125" style="587" customWidth="1"/>
    <col min="8958" max="8958" width="12.1796875" style="587" customWidth="1"/>
    <col min="8959" max="8959" width="22" style="587" customWidth="1"/>
    <col min="8960" max="8961" width="0" style="587" hidden="1" customWidth="1"/>
    <col min="8962" max="9211" width="9.1796875" style="587"/>
    <col min="9212" max="9212" width="7.7265625" style="587" customWidth="1"/>
    <col min="9213" max="9213" width="52.453125" style="587" customWidth="1"/>
    <col min="9214" max="9214" width="12.1796875" style="587" customWidth="1"/>
    <col min="9215" max="9215" width="22" style="587" customWidth="1"/>
    <col min="9216" max="9217" width="0" style="587" hidden="1" customWidth="1"/>
    <col min="9218" max="9467" width="9.1796875" style="587"/>
    <col min="9468" max="9468" width="7.7265625" style="587" customWidth="1"/>
    <col min="9469" max="9469" width="52.453125" style="587" customWidth="1"/>
    <col min="9470" max="9470" width="12.1796875" style="587" customWidth="1"/>
    <col min="9471" max="9471" width="22" style="587" customWidth="1"/>
    <col min="9472" max="9473" width="0" style="587" hidden="1" customWidth="1"/>
    <col min="9474" max="9723" width="9.1796875" style="587"/>
    <col min="9724" max="9724" width="7.7265625" style="587" customWidth="1"/>
    <col min="9725" max="9725" width="52.453125" style="587" customWidth="1"/>
    <col min="9726" max="9726" width="12.1796875" style="587" customWidth="1"/>
    <col min="9727" max="9727" width="22" style="587" customWidth="1"/>
    <col min="9728" max="9729" width="0" style="587" hidden="1" customWidth="1"/>
    <col min="9730" max="9979" width="9.1796875" style="587"/>
    <col min="9980" max="9980" width="7.7265625" style="587" customWidth="1"/>
    <col min="9981" max="9981" width="52.453125" style="587" customWidth="1"/>
    <col min="9982" max="9982" width="12.1796875" style="587" customWidth="1"/>
    <col min="9983" max="9983" width="22" style="587" customWidth="1"/>
    <col min="9984" max="9985" width="0" style="587" hidden="1" customWidth="1"/>
    <col min="9986" max="10235" width="9.1796875" style="587"/>
    <col min="10236" max="10236" width="7.7265625" style="587" customWidth="1"/>
    <col min="10237" max="10237" width="52.453125" style="587" customWidth="1"/>
    <col min="10238" max="10238" width="12.1796875" style="587" customWidth="1"/>
    <col min="10239" max="10239" width="22" style="587" customWidth="1"/>
    <col min="10240" max="10241" width="0" style="587" hidden="1" customWidth="1"/>
    <col min="10242" max="10491" width="9.1796875" style="587"/>
    <col min="10492" max="10492" width="7.7265625" style="587" customWidth="1"/>
    <col min="10493" max="10493" width="52.453125" style="587" customWidth="1"/>
    <col min="10494" max="10494" width="12.1796875" style="587" customWidth="1"/>
    <col min="10495" max="10495" width="22" style="587" customWidth="1"/>
    <col min="10496" max="10497" width="0" style="587" hidden="1" customWidth="1"/>
    <col min="10498" max="10747" width="9.1796875" style="587"/>
    <col min="10748" max="10748" width="7.7265625" style="587" customWidth="1"/>
    <col min="10749" max="10749" width="52.453125" style="587" customWidth="1"/>
    <col min="10750" max="10750" width="12.1796875" style="587" customWidth="1"/>
    <col min="10751" max="10751" width="22" style="587" customWidth="1"/>
    <col min="10752" max="10753" width="0" style="587" hidden="1" customWidth="1"/>
    <col min="10754" max="11003" width="9.1796875" style="587"/>
    <col min="11004" max="11004" width="7.7265625" style="587" customWidth="1"/>
    <col min="11005" max="11005" width="52.453125" style="587" customWidth="1"/>
    <col min="11006" max="11006" width="12.1796875" style="587" customWidth="1"/>
    <col min="11007" max="11007" width="22" style="587" customWidth="1"/>
    <col min="11008" max="11009" width="0" style="587" hidden="1" customWidth="1"/>
    <col min="11010" max="11259" width="9.1796875" style="587"/>
    <col min="11260" max="11260" width="7.7265625" style="587" customWidth="1"/>
    <col min="11261" max="11261" width="52.453125" style="587" customWidth="1"/>
    <col min="11262" max="11262" width="12.1796875" style="587" customWidth="1"/>
    <col min="11263" max="11263" width="22" style="587" customWidth="1"/>
    <col min="11264" max="11265" width="0" style="587" hidden="1" customWidth="1"/>
    <col min="11266" max="11515" width="9.1796875" style="587"/>
    <col min="11516" max="11516" width="7.7265625" style="587" customWidth="1"/>
    <col min="11517" max="11517" width="52.453125" style="587" customWidth="1"/>
    <col min="11518" max="11518" width="12.1796875" style="587" customWidth="1"/>
    <col min="11519" max="11519" width="22" style="587" customWidth="1"/>
    <col min="11520" max="11521" width="0" style="587" hidden="1" customWidth="1"/>
    <col min="11522" max="11771" width="9.1796875" style="587"/>
    <col min="11772" max="11772" width="7.7265625" style="587" customWidth="1"/>
    <col min="11773" max="11773" width="52.453125" style="587" customWidth="1"/>
    <col min="11774" max="11774" width="12.1796875" style="587" customWidth="1"/>
    <col min="11775" max="11775" width="22" style="587" customWidth="1"/>
    <col min="11776" max="11777" width="0" style="587" hidden="1" customWidth="1"/>
    <col min="11778" max="12027" width="9.1796875" style="587"/>
    <col min="12028" max="12028" width="7.7265625" style="587" customWidth="1"/>
    <col min="12029" max="12029" width="52.453125" style="587" customWidth="1"/>
    <col min="12030" max="12030" width="12.1796875" style="587" customWidth="1"/>
    <col min="12031" max="12031" width="22" style="587" customWidth="1"/>
    <col min="12032" max="12033" width="0" style="587" hidden="1" customWidth="1"/>
    <col min="12034" max="12283" width="9.1796875" style="587"/>
    <col min="12284" max="12284" width="7.7265625" style="587" customWidth="1"/>
    <col min="12285" max="12285" width="52.453125" style="587" customWidth="1"/>
    <col min="12286" max="12286" width="12.1796875" style="587" customWidth="1"/>
    <col min="12287" max="12287" width="22" style="587" customWidth="1"/>
    <col min="12288" max="12289" width="0" style="587" hidden="1" customWidth="1"/>
    <col min="12290" max="12539" width="9.1796875" style="587"/>
    <col min="12540" max="12540" width="7.7265625" style="587" customWidth="1"/>
    <col min="12541" max="12541" width="52.453125" style="587" customWidth="1"/>
    <col min="12542" max="12542" width="12.1796875" style="587" customWidth="1"/>
    <col min="12543" max="12543" width="22" style="587" customWidth="1"/>
    <col min="12544" max="12545" width="0" style="587" hidden="1" customWidth="1"/>
    <col min="12546" max="12795" width="9.1796875" style="587"/>
    <col min="12796" max="12796" width="7.7265625" style="587" customWidth="1"/>
    <col min="12797" max="12797" width="52.453125" style="587" customWidth="1"/>
    <col min="12798" max="12798" width="12.1796875" style="587" customWidth="1"/>
    <col min="12799" max="12799" width="22" style="587" customWidth="1"/>
    <col min="12800" max="12801" width="0" style="587" hidden="1" customWidth="1"/>
    <col min="12802" max="13051" width="9.1796875" style="587"/>
    <col min="13052" max="13052" width="7.7265625" style="587" customWidth="1"/>
    <col min="13053" max="13053" width="52.453125" style="587" customWidth="1"/>
    <col min="13054" max="13054" width="12.1796875" style="587" customWidth="1"/>
    <col min="13055" max="13055" width="22" style="587" customWidth="1"/>
    <col min="13056" max="13057" width="0" style="587" hidden="1" customWidth="1"/>
    <col min="13058" max="13307" width="9.1796875" style="587"/>
    <col min="13308" max="13308" width="7.7265625" style="587" customWidth="1"/>
    <col min="13309" max="13309" width="52.453125" style="587" customWidth="1"/>
    <col min="13310" max="13310" width="12.1796875" style="587" customWidth="1"/>
    <col min="13311" max="13311" width="22" style="587" customWidth="1"/>
    <col min="13312" max="13313" width="0" style="587" hidden="1" customWidth="1"/>
    <col min="13314" max="13563" width="9.1796875" style="587"/>
    <col min="13564" max="13564" width="7.7265625" style="587" customWidth="1"/>
    <col min="13565" max="13565" width="52.453125" style="587" customWidth="1"/>
    <col min="13566" max="13566" width="12.1796875" style="587" customWidth="1"/>
    <col min="13567" max="13567" width="22" style="587" customWidth="1"/>
    <col min="13568" max="13569" width="0" style="587" hidden="1" customWidth="1"/>
    <col min="13570" max="13819" width="9.1796875" style="587"/>
    <col min="13820" max="13820" width="7.7265625" style="587" customWidth="1"/>
    <col min="13821" max="13821" width="52.453125" style="587" customWidth="1"/>
    <col min="13822" max="13822" width="12.1796875" style="587" customWidth="1"/>
    <col min="13823" max="13823" width="22" style="587" customWidth="1"/>
    <col min="13824" max="13825" width="0" style="587" hidden="1" customWidth="1"/>
    <col min="13826" max="14075" width="9.1796875" style="587"/>
    <col min="14076" max="14076" width="7.7265625" style="587" customWidth="1"/>
    <col min="14077" max="14077" width="52.453125" style="587" customWidth="1"/>
    <col min="14078" max="14078" width="12.1796875" style="587" customWidth="1"/>
    <col min="14079" max="14079" width="22" style="587" customWidth="1"/>
    <col min="14080" max="14081" width="0" style="587" hidden="1" customWidth="1"/>
    <col min="14082" max="14331" width="9.1796875" style="587"/>
    <col min="14332" max="14332" width="7.7265625" style="587" customWidth="1"/>
    <col min="14333" max="14333" width="52.453125" style="587" customWidth="1"/>
    <col min="14334" max="14334" width="12.1796875" style="587" customWidth="1"/>
    <col min="14335" max="14335" width="22" style="587" customWidth="1"/>
    <col min="14336" max="14337" width="0" style="587" hidden="1" customWidth="1"/>
    <col min="14338" max="14587" width="9.1796875" style="587"/>
    <col min="14588" max="14588" width="7.7265625" style="587" customWidth="1"/>
    <col min="14589" max="14589" width="52.453125" style="587" customWidth="1"/>
    <col min="14590" max="14590" width="12.1796875" style="587" customWidth="1"/>
    <col min="14591" max="14591" width="22" style="587" customWidth="1"/>
    <col min="14592" max="14593" width="0" style="587" hidden="1" customWidth="1"/>
    <col min="14594" max="14843" width="9.1796875" style="587"/>
    <col min="14844" max="14844" width="7.7265625" style="587" customWidth="1"/>
    <col min="14845" max="14845" width="52.453125" style="587" customWidth="1"/>
    <col min="14846" max="14846" width="12.1796875" style="587" customWidth="1"/>
    <col min="14847" max="14847" width="22" style="587" customWidth="1"/>
    <col min="14848" max="14849" width="0" style="587" hidden="1" customWidth="1"/>
    <col min="14850" max="15099" width="9.1796875" style="587"/>
    <col min="15100" max="15100" width="7.7265625" style="587" customWidth="1"/>
    <col min="15101" max="15101" width="52.453125" style="587" customWidth="1"/>
    <col min="15102" max="15102" width="12.1796875" style="587" customWidth="1"/>
    <col min="15103" max="15103" width="22" style="587" customWidth="1"/>
    <col min="15104" max="15105" width="0" style="587" hidden="1" customWidth="1"/>
    <col min="15106" max="15355" width="9.1796875" style="587"/>
    <col min="15356" max="15356" width="7.7265625" style="587" customWidth="1"/>
    <col min="15357" max="15357" width="52.453125" style="587" customWidth="1"/>
    <col min="15358" max="15358" width="12.1796875" style="587" customWidth="1"/>
    <col min="15359" max="15359" width="22" style="587" customWidth="1"/>
    <col min="15360" max="15361" width="0" style="587" hidden="1" customWidth="1"/>
    <col min="15362" max="15611" width="9.1796875" style="587"/>
    <col min="15612" max="15612" width="7.7265625" style="587" customWidth="1"/>
    <col min="15613" max="15613" width="52.453125" style="587" customWidth="1"/>
    <col min="15614" max="15614" width="12.1796875" style="587" customWidth="1"/>
    <col min="15615" max="15615" width="22" style="587" customWidth="1"/>
    <col min="15616" max="15617" width="0" style="587" hidden="1" customWidth="1"/>
    <col min="15618" max="15867" width="9.1796875" style="587"/>
    <col min="15868" max="15868" width="7.7265625" style="587" customWidth="1"/>
    <col min="15869" max="15869" width="52.453125" style="587" customWidth="1"/>
    <col min="15870" max="15870" width="12.1796875" style="587" customWidth="1"/>
    <col min="15871" max="15871" width="22" style="587" customWidth="1"/>
    <col min="15872" max="15873" width="0" style="587" hidden="1" customWidth="1"/>
    <col min="15874" max="16123" width="9.1796875" style="587"/>
    <col min="16124" max="16124" width="7.7265625" style="587" customWidth="1"/>
    <col min="16125" max="16125" width="52.453125" style="587" customWidth="1"/>
    <col min="16126" max="16126" width="12.1796875" style="587" customWidth="1"/>
    <col min="16127" max="16127" width="22" style="587" customWidth="1"/>
    <col min="16128" max="16129" width="0" style="587" hidden="1" customWidth="1"/>
    <col min="16130" max="16384" width="9.1796875" style="587"/>
  </cols>
  <sheetData>
    <row r="1" spans="1:3" ht="13" x14ac:dyDescent="0.25">
      <c r="A1" s="1797" t="str">
        <f>'Chemical storage building'!A1:F1</f>
        <v>TETU-AGUTHI WATER SUPPLY PROJECT</v>
      </c>
      <c r="B1" s="1798"/>
      <c r="C1" s="1799"/>
    </row>
    <row r="2" spans="1:3" ht="13" x14ac:dyDescent="0.25">
      <c r="A2" s="588"/>
      <c r="B2" s="592"/>
      <c r="C2" s="593"/>
    </row>
    <row r="3" spans="1:3" ht="13" x14ac:dyDescent="0.25">
      <c r="A3" s="1797" t="str">
        <f>'Chemical storage building'!A3</f>
        <v>BILL No. 3.2</v>
      </c>
      <c r="B3" s="1798"/>
      <c r="C3" s="1799"/>
    </row>
    <row r="4" spans="1:3" x14ac:dyDescent="0.25">
      <c r="A4" s="588"/>
      <c r="B4" s="590"/>
      <c r="C4" s="591"/>
    </row>
    <row r="5" spans="1:3" ht="13" x14ac:dyDescent="0.25">
      <c r="A5" s="1800" t="s">
        <v>2023</v>
      </c>
      <c r="B5" s="1801"/>
      <c r="C5" s="1802"/>
    </row>
    <row r="6" spans="1:3" ht="13" thickBot="1" x14ac:dyDescent="0.3">
      <c r="A6" s="594"/>
      <c r="B6" s="595"/>
      <c r="C6" s="596"/>
    </row>
    <row r="7" spans="1:3" ht="13" x14ac:dyDescent="0.3">
      <c r="A7" s="588"/>
      <c r="B7" s="586"/>
      <c r="C7" s="597" t="s">
        <v>1059</v>
      </c>
    </row>
    <row r="8" spans="1:3" ht="13.5" thickBot="1" x14ac:dyDescent="0.35">
      <c r="A8" s="594"/>
      <c r="B8" s="595"/>
      <c r="C8" s="598" t="s">
        <v>29</v>
      </c>
    </row>
    <row r="9" spans="1:3" x14ac:dyDescent="0.25">
      <c r="A9" s="588"/>
      <c r="C9" s="754"/>
    </row>
    <row r="10" spans="1:3" x14ac:dyDescent="0.25">
      <c r="A10" s="601"/>
      <c r="B10" s="602" t="s">
        <v>1555</v>
      </c>
      <c r="C10" s="603"/>
    </row>
    <row r="11" spans="1:3" x14ac:dyDescent="0.25">
      <c r="A11" s="588"/>
      <c r="B11" s="599"/>
      <c r="C11" s="600"/>
    </row>
    <row r="12" spans="1:3" x14ac:dyDescent="0.25">
      <c r="A12" s="601"/>
      <c r="B12" s="602" t="s">
        <v>1556</v>
      </c>
      <c r="C12" s="603"/>
    </row>
    <row r="13" spans="1:3" x14ac:dyDescent="0.25">
      <c r="A13" s="588"/>
      <c r="B13" s="599"/>
      <c r="C13" s="600"/>
    </row>
    <row r="14" spans="1:3" x14ac:dyDescent="0.25">
      <c r="A14" s="601"/>
      <c r="B14" s="602" t="s">
        <v>1557</v>
      </c>
      <c r="C14" s="603"/>
    </row>
    <row r="15" spans="1:3" x14ac:dyDescent="0.25">
      <c r="A15" s="588"/>
      <c r="B15" s="599"/>
      <c r="C15" s="600"/>
    </row>
    <row r="16" spans="1:3" x14ac:dyDescent="0.25">
      <c r="A16" s="601"/>
      <c r="B16" s="602" t="s">
        <v>1558</v>
      </c>
      <c r="C16" s="603"/>
    </row>
    <row r="17" spans="1:3" s="589" customFormat="1" x14ac:dyDescent="0.25">
      <c r="A17" s="588"/>
      <c r="B17" s="599"/>
      <c r="C17" s="600"/>
    </row>
    <row r="18" spans="1:3" x14ac:dyDescent="0.25">
      <c r="A18" s="601"/>
      <c r="B18" s="602" t="s">
        <v>1559</v>
      </c>
      <c r="C18" s="603"/>
    </row>
    <row r="19" spans="1:3" s="589" customFormat="1" x14ac:dyDescent="0.25">
      <c r="A19" s="588"/>
      <c r="B19" s="599"/>
      <c r="C19" s="600"/>
    </row>
    <row r="20" spans="1:3" x14ac:dyDescent="0.25">
      <c r="A20" s="601"/>
      <c r="B20" s="602" t="s">
        <v>1560</v>
      </c>
      <c r="C20" s="603"/>
    </row>
    <row r="21" spans="1:3" s="589" customFormat="1" x14ac:dyDescent="0.25">
      <c r="A21" s="588"/>
      <c r="B21" s="599"/>
      <c r="C21" s="600"/>
    </row>
    <row r="22" spans="1:3" x14ac:dyDescent="0.25">
      <c r="A22" s="601"/>
      <c r="B22" s="602" t="s">
        <v>1561</v>
      </c>
      <c r="C22" s="603"/>
    </row>
    <row r="23" spans="1:3" s="589" customFormat="1" x14ac:dyDescent="0.25">
      <c r="A23" s="588"/>
      <c r="B23" s="599"/>
      <c r="C23" s="600"/>
    </row>
    <row r="24" spans="1:3" x14ac:dyDescent="0.25">
      <c r="A24" s="601"/>
      <c r="B24" s="602" t="s">
        <v>1562</v>
      </c>
      <c r="C24" s="603"/>
    </row>
    <row r="25" spans="1:3" s="589" customFormat="1" x14ac:dyDescent="0.25">
      <c r="A25" s="588"/>
      <c r="B25" s="599"/>
      <c r="C25" s="600"/>
    </row>
    <row r="26" spans="1:3" x14ac:dyDescent="0.25">
      <c r="A26" s="601"/>
      <c r="B26" s="602" t="s">
        <v>1563</v>
      </c>
      <c r="C26" s="603"/>
    </row>
    <row r="27" spans="1:3" s="589" customFormat="1" x14ac:dyDescent="0.25">
      <c r="A27" s="588"/>
      <c r="B27" s="599"/>
      <c r="C27" s="600"/>
    </row>
    <row r="28" spans="1:3" x14ac:dyDescent="0.25">
      <c r="A28" s="601"/>
      <c r="B28" s="602" t="s">
        <v>1564</v>
      </c>
      <c r="C28" s="603"/>
    </row>
    <row r="29" spans="1:3" s="589" customFormat="1" x14ac:dyDescent="0.25">
      <c r="A29" s="588"/>
      <c r="B29" s="599"/>
      <c r="C29" s="600"/>
    </row>
    <row r="30" spans="1:3" x14ac:dyDescent="0.25">
      <c r="A30" s="601"/>
      <c r="B30" s="602"/>
      <c r="C30" s="603"/>
    </row>
    <row r="31" spans="1:3" s="589" customFormat="1" x14ac:dyDescent="0.25">
      <c r="A31" s="588"/>
      <c r="B31" s="599"/>
      <c r="C31" s="600"/>
    </row>
    <row r="32" spans="1:3" x14ac:dyDescent="0.25">
      <c r="A32" s="601"/>
      <c r="B32" s="602"/>
      <c r="C32" s="603"/>
    </row>
    <row r="33" spans="1:3" s="589" customFormat="1" x14ac:dyDescent="0.25">
      <c r="A33" s="588"/>
      <c r="B33" s="599"/>
      <c r="C33" s="600"/>
    </row>
    <row r="34" spans="1:3" x14ac:dyDescent="0.25">
      <c r="A34" s="604"/>
      <c r="B34" s="605"/>
      <c r="C34" s="606"/>
    </row>
    <row r="35" spans="1:3" s="589" customFormat="1" ht="13.5" thickBot="1" x14ac:dyDescent="0.3">
      <c r="A35" s="1792" t="s">
        <v>1565</v>
      </c>
      <c r="B35" s="1793"/>
      <c r="C35" s="607"/>
    </row>
    <row r="36" spans="1:3" x14ac:dyDescent="0.25">
      <c r="A36" s="588"/>
      <c r="B36" s="608"/>
      <c r="C36" s="609"/>
    </row>
    <row r="37" spans="1:3" s="589" customFormat="1" x14ac:dyDescent="0.25">
      <c r="A37" s="588"/>
      <c r="B37" s="608"/>
      <c r="C37" s="609"/>
    </row>
    <row r="38" spans="1:3" x14ac:dyDescent="0.25">
      <c r="A38" s="588"/>
      <c r="B38" s="608"/>
      <c r="C38" s="609"/>
    </row>
    <row r="39" spans="1:3" s="589" customFormat="1" x14ac:dyDescent="0.25">
      <c r="A39" s="588"/>
      <c r="B39" s="608"/>
      <c r="C39" s="609"/>
    </row>
    <row r="40" spans="1:3" x14ac:dyDescent="0.25">
      <c r="A40" s="588"/>
      <c r="B40" s="608"/>
      <c r="C40" s="609"/>
    </row>
    <row r="41" spans="1:3" x14ac:dyDescent="0.25">
      <c r="A41" s="588"/>
      <c r="B41" s="608"/>
      <c r="C41" s="609"/>
    </row>
    <row r="42" spans="1:3" x14ac:dyDescent="0.25">
      <c r="A42" s="588"/>
      <c r="B42" s="608"/>
      <c r="C42" s="609"/>
    </row>
    <row r="43" spans="1:3" x14ac:dyDescent="0.25">
      <c r="A43" s="588"/>
      <c r="B43" s="608"/>
      <c r="C43" s="609"/>
    </row>
    <row r="44" spans="1:3" x14ac:dyDescent="0.25">
      <c r="A44" s="588"/>
      <c r="B44" s="608"/>
      <c r="C44" s="609"/>
    </row>
    <row r="45" spans="1:3" ht="13" thickBot="1" x14ac:dyDescent="0.3">
      <c r="A45" s="594"/>
      <c r="B45" s="610"/>
      <c r="C45" s="611"/>
    </row>
    <row r="47" spans="1:3" x14ac:dyDescent="0.25">
      <c r="C47" s="612"/>
    </row>
  </sheetData>
  <mergeCells count="4">
    <mergeCell ref="A35:B35"/>
    <mergeCell ref="A1:C1"/>
    <mergeCell ref="A3:C3"/>
    <mergeCell ref="A5:C5"/>
  </mergeCells>
  <pageMargins left="0.5" right="0.5" top="1" bottom="1" header="0.5" footer="0.5"/>
  <pageSetup paperSize="9" scale="90" orientation="portrait" r:id="rId1"/>
  <headerFooter alignWithMargins="0">
    <oddHeader>&amp;C&amp;"Arial,Bold"&amp;12BILL No. 3.2 COLLECTION SHEET</oddHeader>
    <oddFooter>&amp;C&amp;"Arial,Regular"Page &amp;P of &amp;N&amp;RCollection Sheet - Bill No. 3.2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311"/>
  <sheetViews>
    <sheetView view="pageBreakPreview" zoomScaleSheetLayoutView="100" workbookViewId="0">
      <selection activeCell="F167" sqref="F167:F178"/>
    </sheetView>
  </sheetViews>
  <sheetFormatPr defaultColWidth="7.7265625" defaultRowHeight="13" x14ac:dyDescent="0.3"/>
  <cols>
    <col min="1" max="1" width="7.7265625" style="110" customWidth="1"/>
    <col min="2" max="2" width="60" style="49" customWidth="1"/>
    <col min="3" max="3" width="6.26953125" style="111" customWidth="1"/>
    <col min="4" max="4" width="10" style="112" customWidth="1"/>
    <col min="5" max="5" width="13.7265625" style="113" customWidth="1"/>
    <col min="6" max="6" width="17" style="1023" customWidth="1"/>
    <col min="7" max="7" width="8" style="49" customWidth="1"/>
    <col min="8" max="8" width="8.81640625" style="49" customWidth="1"/>
    <col min="9" max="9" width="8.26953125" style="49" customWidth="1"/>
    <col min="10" max="254" width="8" style="49" customWidth="1"/>
    <col min="255" max="255" width="7.7265625" style="49"/>
    <col min="256" max="256" width="7.7265625" style="49" customWidth="1"/>
    <col min="257" max="257" width="54" style="49" customWidth="1"/>
    <col min="258" max="258" width="4.54296875" style="49" customWidth="1"/>
    <col min="259" max="259" width="10.26953125" style="49" bestFit="1" customWidth="1"/>
    <col min="260" max="260" width="9.26953125" style="49" customWidth="1"/>
    <col min="261" max="261" width="13.26953125" style="49" customWidth="1"/>
    <col min="262" max="262" width="0" style="49" hidden="1" customWidth="1"/>
    <col min="263" max="263" width="8" style="49" customWidth="1"/>
    <col min="264" max="264" width="13.7265625" style="49" customWidth="1"/>
    <col min="265" max="265" width="11.7265625" style="49" customWidth="1"/>
    <col min="266" max="510" width="8" style="49" customWidth="1"/>
    <col min="511" max="511" width="7.7265625" style="49"/>
    <col min="512" max="512" width="7.7265625" style="49" customWidth="1"/>
    <col min="513" max="513" width="54" style="49" customWidth="1"/>
    <col min="514" max="514" width="4.54296875" style="49" customWidth="1"/>
    <col min="515" max="515" width="10.26953125" style="49" bestFit="1" customWidth="1"/>
    <col min="516" max="516" width="9.26953125" style="49" customWidth="1"/>
    <col min="517" max="517" width="13.26953125" style="49" customWidth="1"/>
    <col min="518" max="518" width="0" style="49" hidden="1" customWidth="1"/>
    <col min="519" max="519" width="8" style="49" customWidth="1"/>
    <col min="520" max="520" width="13.7265625" style="49" customWidth="1"/>
    <col min="521" max="521" width="11.7265625" style="49" customWidth="1"/>
    <col min="522" max="766" width="8" style="49" customWidth="1"/>
    <col min="767" max="767" width="7.7265625" style="49"/>
    <col min="768" max="768" width="7.7265625" style="49" customWidth="1"/>
    <col min="769" max="769" width="54" style="49" customWidth="1"/>
    <col min="770" max="770" width="4.54296875" style="49" customWidth="1"/>
    <col min="771" max="771" width="10.26953125" style="49" bestFit="1" customWidth="1"/>
    <col min="772" max="772" width="9.26953125" style="49" customWidth="1"/>
    <col min="773" max="773" width="13.26953125" style="49" customWidth="1"/>
    <col min="774" max="774" width="0" style="49" hidden="1" customWidth="1"/>
    <col min="775" max="775" width="8" style="49" customWidth="1"/>
    <col min="776" max="776" width="13.7265625" style="49" customWidth="1"/>
    <col min="777" max="777" width="11.7265625" style="49" customWidth="1"/>
    <col min="778" max="1022" width="8" style="49" customWidth="1"/>
    <col min="1023" max="1023" width="7.7265625" style="49"/>
    <col min="1024" max="1024" width="7.7265625" style="49" customWidth="1"/>
    <col min="1025" max="1025" width="54" style="49" customWidth="1"/>
    <col min="1026" max="1026" width="4.54296875" style="49" customWidth="1"/>
    <col min="1027" max="1027" width="10.26953125" style="49" bestFit="1" customWidth="1"/>
    <col min="1028" max="1028" width="9.26953125" style="49" customWidth="1"/>
    <col min="1029" max="1029" width="13.26953125" style="49" customWidth="1"/>
    <col min="1030" max="1030" width="0" style="49" hidden="1" customWidth="1"/>
    <col min="1031" max="1031" width="8" style="49" customWidth="1"/>
    <col min="1032" max="1032" width="13.7265625" style="49" customWidth="1"/>
    <col min="1033" max="1033" width="11.7265625" style="49" customWidth="1"/>
    <col min="1034" max="1278" width="8" style="49" customWidth="1"/>
    <col min="1279" max="1279" width="7.7265625" style="49"/>
    <col min="1280" max="1280" width="7.7265625" style="49" customWidth="1"/>
    <col min="1281" max="1281" width="54" style="49" customWidth="1"/>
    <col min="1282" max="1282" width="4.54296875" style="49" customWidth="1"/>
    <col min="1283" max="1283" width="10.26953125" style="49" bestFit="1" customWidth="1"/>
    <col min="1284" max="1284" width="9.26953125" style="49" customWidth="1"/>
    <col min="1285" max="1285" width="13.26953125" style="49" customWidth="1"/>
    <col min="1286" max="1286" width="0" style="49" hidden="1" customWidth="1"/>
    <col min="1287" max="1287" width="8" style="49" customWidth="1"/>
    <col min="1288" max="1288" width="13.7265625" style="49" customWidth="1"/>
    <col min="1289" max="1289" width="11.7265625" style="49" customWidth="1"/>
    <col min="1290" max="1534" width="8" style="49" customWidth="1"/>
    <col min="1535" max="1535" width="7.7265625" style="49"/>
    <col min="1536" max="1536" width="7.7265625" style="49" customWidth="1"/>
    <col min="1537" max="1537" width="54" style="49" customWidth="1"/>
    <col min="1538" max="1538" width="4.54296875" style="49" customWidth="1"/>
    <col min="1539" max="1539" width="10.26953125" style="49" bestFit="1" customWidth="1"/>
    <col min="1540" max="1540" width="9.26953125" style="49" customWidth="1"/>
    <col min="1541" max="1541" width="13.26953125" style="49" customWidth="1"/>
    <col min="1542" max="1542" width="0" style="49" hidden="1" customWidth="1"/>
    <col min="1543" max="1543" width="8" style="49" customWidth="1"/>
    <col min="1544" max="1544" width="13.7265625" style="49" customWidth="1"/>
    <col min="1545" max="1545" width="11.7265625" style="49" customWidth="1"/>
    <col min="1546" max="1790" width="8" style="49" customWidth="1"/>
    <col min="1791" max="1791" width="7.7265625" style="49"/>
    <col min="1792" max="1792" width="7.7265625" style="49" customWidth="1"/>
    <col min="1793" max="1793" width="54" style="49" customWidth="1"/>
    <col min="1794" max="1794" width="4.54296875" style="49" customWidth="1"/>
    <col min="1795" max="1795" width="10.26953125" style="49" bestFit="1" customWidth="1"/>
    <col min="1796" max="1796" width="9.26953125" style="49" customWidth="1"/>
    <col min="1797" max="1797" width="13.26953125" style="49" customWidth="1"/>
    <col min="1798" max="1798" width="0" style="49" hidden="1" customWidth="1"/>
    <col min="1799" max="1799" width="8" style="49" customWidth="1"/>
    <col min="1800" max="1800" width="13.7265625" style="49" customWidth="1"/>
    <col min="1801" max="1801" width="11.7265625" style="49" customWidth="1"/>
    <col min="1802" max="2046" width="8" style="49" customWidth="1"/>
    <col min="2047" max="2047" width="7.7265625" style="49"/>
    <col min="2048" max="2048" width="7.7265625" style="49" customWidth="1"/>
    <col min="2049" max="2049" width="54" style="49" customWidth="1"/>
    <col min="2050" max="2050" width="4.54296875" style="49" customWidth="1"/>
    <col min="2051" max="2051" width="10.26953125" style="49" bestFit="1" customWidth="1"/>
    <col min="2052" max="2052" width="9.26953125" style="49" customWidth="1"/>
    <col min="2053" max="2053" width="13.26953125" style="49" customWidth="1"/>
    <col min="2054" max="2054" width="0" style="49" hidden="1" customWidth="1"/>
    <col min="2055" max="2055" width="8" style="49" customWidth="1"/>
    <col min="2056" max="2056" width="13.7265625" style="49" customWidth="1"/>
    <col min="2057" max="2057" width="11.7265625" style="49" customWidth="1"/>
    <col min="2058" max="2302" width="8" style="49" customWidth="1"/>
    <col min="2303" max="2303" width="7.7265625" style="49"/>
    <col min="2304" max="2304" width="7.7265625" style="49" customWidth="1"/>
    <col min="2305" max="2305" width="54" style="49" customWidth="1"/>
    <col min="2306" max="2306" width="4.54296875" style="49" customWidth="1"/>
    <col min="2307" max="2307" width="10.26953125" style="49" bestFit="1" customWidth="1"/>
    <col min="2308" max="2308" width="9.26953125" style="49" customWidth="1"/>
    <col min="2309" max="2309" width="13.26953125" style="49" customWidth="1"/>
    <col min="2310" max="2310" width="0" style="49" hidden="1" customWidth="1"/>
    <col min="2311" max="2311" width="8" style="49" customWidth="1"/>
    <col min="2312" max="2312" width="13.7265625" style="49" customWidth="1"/>
    <col min="2313" max="2313" width="11.7265625" style="49" customWidth="1"/>
    <col min="2314" max="2558" width="8" style="49" customWidth="1"/>
    <col min="2559" max="2559" width="7.7265625" style="49"/>
    <col min="2560" max="2560" width="7.7265625" style="49" customWidth="1"/>
    <col min="2561" max="2561" width="54" style="49" customWidth="1"/>
    <col min="2562" max="2562" width="4.54296875" style="49" customWidth="1"/>
    <col min="2563" max="2563" width="10.26953125" style="49" bestFit="1" customWidth="1"/>
    <col min="2564" max="2564" width="9.26953125" style="49" customWidth="1"/>
    <col min="2565" max="2565" width="13.26953125" style="49" customWidth="1"/>
    <col min="2566" max="2566" width="0" style="49" hidden="1" customWidth="1"/>
    <col min="2567" max="2567" width="8" style="49" customWidth="1"/>
    <col min="2568" max="2568" width="13.7265625" style="49" customWidth="1"/>
    <col min="2569" max="2569" width="11.7265625" style="49" customWidth="1"/>
    <col min="2570" max="2814" width="8" style="49" customWidth="1"/>
    <col min="2815" max="2815" width="7.7265625" style="49"/>
    <col min="2816" max="2816" width="7.7265625" style="49" customWidth="1"/>
    <col min="2817" max="2817" width="54" style="49" customWidth="1"/>
    <col min="2818" max="2818" width="4.54296875" style="49" customWidth="1"/>
    <col min="2819" max="2819" width="10.26953125" style="49" bestFit="1" customWidth="1"/>
    <col min="2820" max="2820" width="9.26953125" style="49" customWidth="1"/>
    <col min="2821" max="2821" width="13.26953125" style="49" customWidth="1"/>
    <col min="2822" max="2822" width="0" style="49" hidden="1" customWidth="1"/>
    <col min="2823" max="2823" width="8" style="49" customWidth="1"/>
    <col min="2824" max="2824" width="13.7265625" style="49" customWidth="1"/>
    <col min="2825" max="2825" width="11.7265625" style="49" customWidth="1"/>
    <col min="2826" max="3070" width="8" style="49" customWidth="1"/>
    <col min="3071" max="3071" width="7.7265625" style="49"/>
    <col min="3072" max="3072" width="7.7265625" style="49" customWidth="1"/>
    <col min="3073" max="3073" width="54" style="49" customWidth="1"/>
    <col min="3074" max="3074" width="4.54296875" style="49" customWidth="1"/>
    <col min="3075" max="3075" width="10.26953125" style="49" bestFit="1" customWidth="1"/>
    <col min="3076" max="3076" width="9.26953125" style="49" customWidth="1"/>
    <col min="3077" max="3077" width="13.26953125" style="49" customWidth="1"/>
    <col min="3078" max="3078" width="0" style="49" hidden="1" customWidth="1"/>
    <col min="3079" max="3079" width="8" style="49" customWidth="1"/>
    <col min="3080" max="3080" width="13.7265625" style="49" customWidth="1"/>
    <col min="3081" max="3081" width="11.7265625" style="49" customWidth="1"/>
    <col min="3082" max="3326" width="8" style="49" customWidth="1"/>
    <col min="3327" max="3327" width="7.7265625" style="49"/>
    <col min="3328" max="3328" width="7.7265625" style="49" customWidth="1"/>
    <col min="3329" max="3329" width="54" style="49" customWidth="1"/>
    <col min="3330" max="3330" width="4.54296875" style="49" customWidth="1"/>
    <col min="3331" max="3331" width="10.26953125" style="49" bestFit="1" customWidth="1"/>
    <col min="3332" max="3332" width="9.26953125" style="49" customWidth="1"/>
    <col min="3333" max="3333" width="13.26953125" style="49" customWidth="1"/>
    <col min="3334" max="3334" width="0" style="49" hidden="1" customWidth="1"/>
    <col min="3335" max="3335" width="8" style="49" customWidth="1"/>
    <col min="3336" max="3336" width="13.7265625" style="49" customWidth="1"/>
    <col min="3337" max="3337" width="11.7265625" style="49" customWidth="1"/>
    <col min="3338" max="3582" width="8" style="49" customWidth="1"/>
    <col min="3583" max="3583" width="7.7265625" style="49"/>
    <col min="3584" max="3584" width="7.7265625" style="49" customWidth="1"/>
    <col min="3585" max="3585" width="54" style="49" customWidth="1"/>
    <col min="3586" max="3586" width="4.54296875" style="49" customWidth="1"/>
    <col min="3587" max="3587" width="10.26953125" style="49" bestFit="1" customWidth="1"/>
    <col min="3588" max="3588" width="9.26953125" style="49" customWidth="1"/>
    <col min="3589" max="3589" width="13.26953125" style="49" customWidth="1"/>
    <col min="3590" max="3590" width="0" style="49" hidden="1" customWidth="1"/>
    <col min="3591" max="3591" width="8" style="49" customWidth="1"/>
    <col min="3592" max="3592" width="13.7265625" style="49" customWidth="1"/>
    <col min="3593" max="3593" width="11.7265625" style="49" customWidth="1"/>
    <col min="3594" max="3838" width="8" style="49" customWidth="1"/>
    <col min="3839" max="3839" width="7.7265625" style="49"/>
    <col min="3840" max="3840" width="7.7265625" style="49" customWidth="1"/>
    <col min="3841" max="3841" width="54" style="49" customWidth="1"/>
    <col min="3842" max="3842" width="4.54296875" style="49" customWidth="1"/>
    <col min="3843" max="3843" width="10.26953125" style="49" bestFit="1" customWidth="1"/>
    <col min="3844" max="3844" width="9.26953125" style="49" customWidth="1"/>
    <col min="3845" max="3845" width="13.26953125" style="49" customWidth="1"/>
    <col min="3846" max="3846" width="0" style="49" hidden="1" customWidth="1"/>
    <col min="3847" max="3847" width="8" style="49" customWidth="1"/>
    <col min="3848" max="3848" width="13.7265625" style="49" customWidth="1"/>
    <col min="3849" max="3849" width="11.7265625" style="49" customWidth="1"/>
    <col min="3850" max="4094" width="8" style="49" customWidth="1"/>
    <col min="4095" max="4095" width="7.7265625" style="49"/>
    <col min="4096" max="4096" width="7.7265625" style="49" customWidth="1"/>
    <col min="4097" max="4097" width="54" style="49" customWidth="1"/>
    <col min="4098" max="4098" width="4.54296875" style="49" customWidth="1"/>
    <col min="4099" max="4099" width="10.26953125" style="49" bestFit="1" customWidth="1"/>
    <col min="4100" max="4100" width="9.26953125" style="49" customWidth="1"/>
    <col min="4101" max="4101" width="13.26953125" style="49" customWidth="1"/>
    <col min="4102" max="4102" width="0" style="49" hidden="1" customWidth="1"/>
    <col min="4103" max="4103" width="8" style="49" customWidth="1"/>
    <col min="4104" max="4104" width="13.7265625" style="49" customWidth="1"/>
    <col min="4105" max="4105" width="11.7265625" style="49" customWidth="1"/>
    <col min="4106" max="4350" width="8" style="49" customWidth="1"/>
    <col min="4351" max="4351" width="7.7265625" style="49"/>
    <col min="4352" max="4352" width="7.7265625" style="49" customWidth="1"/>
    <col min="4353" max="4353" width="54" style="49" customWidth="1"/>
    <col min="4354" max="4354" width="4.54296875" style="49" customWidth="1"/>
    <col min="4355" max="4355" width="10.26953125" style="49" bestFit="1" customWidth="1"/>
    <col min="4356" max="4356" width="9.26953125" style="49" customWidth="1"/>
    <col min="4357" max="4357" width="13.26953125" style="49" customWidth="1"/>
    <col min="4358" max="4358" width="0" style="49" hidden="1" customWidth="1"/>
    <col min="4359" max="4359" width="8" style="49" customWidth="1"/>
    <col min="4360" max="4360" width="13.7265625" style="49" customWidth="1"/>
    <col min="4361" max="4361" width="11.7265625" style="49" customWidth="1"/>
    <col min="4362" max="4606" width="8" style="49" customWidth="1"/>
    <col min="4607" max="4607" width="7.7265625" style="49"/>
    <col min="4608" max="4608" width="7.7265625" style="49" customWidth="1"/>
    <col min="4609" max="4609" width="54" style="49" customWidth="1"/>
    <col min="4610" max="4610" width="4.54296875" style="49" customWidth="1"/>
    <col min="4611" max="4611" width="10.26953125" style="49" bestFit="1" customWidth="1"/>
    <col min="4612" max="4612" width="9.26953125" style="49" customWidth="1"/>
    <col min="4613" max="4613" width="13.26953125" style="49" customWidth="1"/>
    <col min="4614" max="4614" width="0" style="49" hidden="1" customWidth="1"/>
    <col min="4615" max="4615" width="8" style="49" customWidth="1"/>
    <col min="4616" max="4616" width="13.7265625" style="49" customWidth="1"/>
    <col min="4617" max="4617" width="11.7265625" style="49" customWidth="1"/>
    <col min="4618" max="4862" width="8" style="49" customWidth="1"/>
    <col min="4863" max="4863" width="7.7265625" style="49"/>
    <col min="4864" max="4864" width="7.7265625" style="49" customWidth="1"/>
    <col min="4865" max="4865" width="54" style="49" customWidth="1"/>
    <col min="4866" max="4866" width="4.54296875" style="49" customWidth="1"/>
    <col min="4867" max="4867" width="10.26953125" style="49" bestFit="1" customWidth="1"/>
    <col min="4868" max="4868" width="9.26953125" style="49" customWidth="1"/>
    <col min="4869" max="4869" width="13.26953125" style="49" customWidth="1"/>
    <col min="4870" max="4870" width="0" style="49" hidden="1" customWidth="1"/>
    <col min="4871" max="4871" width="8" style="49" customWidth="1"/>
    <col min="4872" max="4872" width="13.7265625" style="49" customWidth="1"/>
    <col min="4873" max="4873" width="11.7265625" style="49" customWidth="1"/>
    <col min="4874" max="5118" width="8" style="49" customWidth="1"/>
    <col min="5119" max="5119" width="7.7265625" style="49"/>
    <col min="5120" max="5120" width="7.7265625" style="49" customWidth="1"/>
    <col min="5121" max="5121" width="54" style="49" customWidth="1"/>
    <col min="5122" max="5122" width="4.54296875" style="49" customWidth="1"/>
    <col min="5123" max="5123" width="10.26953125" style="49" bestFit="1" customWidth="1"/>
    <col min="5124" max="5124" width="9.26953125" style="49" customWidth="1"/>
    <col min="5125" max="5125" width="13.26953125" style="49" customWidth="1"/>
    <col min="5126" max="5126" width="0" style="49" hidden="1" customWidth="1"/>
    <col min="5127" max="5127" width="8" style="49" customWidth="1"/>
    <col min="5128" max="5128" width="13.7265625" style="49" customWidth="1"/>
    <col min="5129" max="5129" width="11.7265625" style="49" customWidth="1"/>
    <col min="5130" max="5374" width="8" style="49" customWidth="1"/>
    <col min="5375" max="5375" width="7.7265625" style="49"/>
    <col min="5376" max="5376" width="7.7265625" style="49" customWidth="1"/>
    <col min="5377" max="5377" width="54" style="49" customWidth="1"/>
    <col min="5378" max="5378" width="4.54296875" style="49" customWidth="1"/>
    <col min="5379" max="5379" width="10.26953125" style="49" bestFit="1" customWidth="1"/>
    <col min="5380" max="5380" width="9.26953125" style="49" customWidth="1"/>
    <col min="5381" max="5381" width="13.26953125" style="49" customWidth="1"/>
    <col min="5382" max="5382" width="0" style="49" hidden="1" customWidth="1"/>
    <col min="5383" max="5383" width="8" style="49" customWidth="1"/>
    <col min="5384" max="5384" width="13.7265625" style="49" customWidth="1"/>
    <col min="5385" max="5385" width="11.7265625" style="49" customWidth="1"/>
    <col min="5386" max="5630" width="8" style="49" customWidth="1"/>
    <col min="5631" max="5631" width="7.7265625" style="49"/>
    <col min="5632" max="5632" width="7.7265625" style="49" customWidth="1"/>
    <col min="5633" max="5633" width="54" style="49" customWidth="1"/>
    <col min="5634" max="5634" width="4.54296875" style="49" customWidth="1"/>
    <col min="5635" max="5635" width="10.26953125" style="49" bestFit="1" customWidth="1"/>
    <col min="5636" max="5636" width="9.26953125" style="49" customWidth="1"/>
    <col min="5637" max="5637" width="13.26953125" style="49" customWidth="1"/>
    <col min="5638" max="5638" width="0" style="49" hidden="1" customWidth="1"/>
    <col min="5639" max="5639" width="8" style="49" customWidth="1"/>
    <col min="5640" max="5640" width="13.7265625" style="49" customWidth="1"/>
    <col min="5641" max="5641" width="11.7265625" style="49" customWidth="1"/>
    <col min="5642" max="5886" width="8" style="49" customWidth="1"/>
    <col min="5887" max="5887" width="7.7265625" style="49"/>
    <col min="5888" max="5888" width="7.7265625" style="49" customWidth="1"/>
    <col min="5889" max="5889" width="54" style="49" customWidth="1"/>
    <col min="5890" max="5890" width="4.54296875" style="49" customWidth="1"/>
    <col min="5891" max="5891" width="10.26953125" style="49" bestFit="1" customWidth="1"/>
    <col min="5892" max="5892" width="9.26953125" style="49" customWidth="1"/>
    <col min="5893" max="5893" width="13.26953125" style="49" customWidth="1"/>
    <col min="5894" max="5894" width="0" style="49" hidden="1" customWidth="1"/>
    <col min="5895" max="5895" width="8" style="49" customWidth="1"/>
    <col min="5896" max="5896" width="13.7265625" style="49" customWidth="1"/>
    <col min="5897" max="5897" width="11.7265625" style="49" customWidth="1"/>
    <col min="5898" max="6142" width="8" style="49" customWidth="1"/>
    <col min="6143" max="6143" width="7.7265625" style="49"/>
    <col min="6144" max="6144" width="7.7265625" style="49" customWidth="1"/>
    <col min="6145" max="6145" width="54" style="49" customWidth="1"/>
    <col min="6146" max="6146" width="4.54296875" style="49" customWidth="1"/>
    <col min="6147" max="6147" width="10.26953125" style="49" bestFit="1" customWidth="1"/>
    <col min="6148" max="6148" width="9.26953125" style="49" customWidth="1"/>
    <col min="6149" max="6149" width="13.26953125" style="49" customWidth="1"/>
    <col min="6150" max="6150" width="0" style="49" hidden="1" customWidth="1"/>
    <col min="6151" max="6151" width="8" style="49" customWidth="1"/>
    <col min="6152" max="6152" width="13.7265625" style="49" customWidth="1"/>
    <col min="6153" max="6153" width="11.7265625" style="49" customWidth="1"/>
    <col min="6154" max="6398" width="8" style="49" customWidth="1"/>
    <col min="6399" max="6399" width="7.7265625" style="49"/>
    <col min="6400" max="6400" width="7.7265625" style="49" customWidth="1"/>
    <col min="6401" max="6401" width="54" style="49" customWidth="1"/>
    <col min="6402" max="6402" width="4.54296875" style="49" customWidth="1"/>
    <col min="6403" max="6403" width="10.26953125" style="49" bestFit="1" customWidth="1"/>
    <col min="6404" max="6404" width="9.26953125" style="49" customWidth="1"/>
    <col min="6405" max="6405" width="13.26953125" style="49" customWidth="1"/>
    <col min="6406" max="6406" width="0" style="49" hidden="1" customWidth="1"/>
    <col min="6407" max="6407" width="8" style="49" customWidth="1"/>
    <col min="6408" max="6408" width="13.7265625" style="49" customWidth="1"/>
    <col min="6409" max="6409" width="11.7265625" style="49" customWidth="1"/>
    <col min="6410" max="6654" width="8" style="49" customWidth="1"/>
    <col min="6655" max="6655" width="7.7265625" style="49"/>
    <col min="6656" max="6656" width="7.7265625" style="49" customWidth="1"/>
    <col min="6657" max="6657" width="54" style="49" customWidth="1"/>
    <col min="6658" max="6658" width="4.54296875" style="49" customWidth="1"/>
    <col min="6659" max="6659" width="10.26953125" style="49" bestFit="1" customWidth="1"/>
    <col min="6660" max="6660" width="9.26953125" style="49" customWidth="1"/>
    <col min="6661" max="6661" width="13.26953125" style="49" customWidth="1"/>
    <col min="6662" max="6662" width="0" style="49" hidden="1" customWidth="1"/>
    <col min="6663" max="6663" width="8" style="49" customWidth="1"/>
    <col min="6664" max="6664" width="13.7265625" style="49" customWidth="1"/>
    <col min="6665" max="6665" width="11.7265625" style="49" customWidth="1"/>
    <col min="6666" max="6910" width="8" style="49" customWidth="1"/>
    <col min="6911" max="6911" width="7.7265625" style="49"/>
    <col min="6912" max="6912" width="7.7265625" style="49" customWidth="1"/>
    <col min="6913" max="6913" width="54" style="49" customWidth="1"/>
    <col min="6914" max="6914" width="4.54296875" style="49" customWidth="1"/>
    <col min="6915" max="6915" width="10.26953125" style="49" bestFit="1" customWidth="1"/>
    <col min="6916" max="6916" width="9.26953125" style="49" customWidth="1"/>
    <col min="6917" max="6917" width="13.26953125" style="49" customWidth="1"/>
    <col min="6918" max="6918" width="0" style="49" hidden="1" customWidth="1"/>
    <col min="6919" max="6919" width="8" style="49" customWidth="1"/>
    <col min="6920" max="6920" width="13.7265625" style="49" customWidth="1"/>
    <col min="6921" max="6921" width="11.7265625" style="49" customWidth="1"/>
    <col min="6922" max="7166" width="8" style="49" customWidth="1"/>
    <col min="7167" max="7167" width="7.7265625" style="49"/>
    <col min="7168" max="7168" width="7.7265625" style="49" customWidth="1"/>
    <col min="7169" max="7169" width="54" style="49" customWidth="1"/>
    <col min="7170" max="7170" width="4.54296875" style="49" customWidth="1"/>
    <col min="7171" max="7171" width="10.26953125" style="49" bestFit="1" customWidth="1"/>
    <col min="7172" max="7172" width="9.26953125" style="49" customWidth="1"/>
    <col min="7173" max="7173" width="13.26953125" style="49" customWidth="1"/>
    <col min="7174" max="7174" width="0" style="49" hidden="1" customWidth="1"/>
    <col min="7175" max="7175" width="8" style="49" customWidth="1"/>
    <col min="7176" max="7176" width="13.7265625" style="49" customWidth="1"/>
    <col min="7177" max="7177" width="11.7265625" style="49" customWidth="1"/>
    <col min="7178" max="7422" width="8" style="49" customWidth="1"/>
    <col min="7423" max="7423" width="7.7265625" style="49"/>
    <col min="7424" max="7424" width="7.7265625" style="49" customWidth="1"/>
    <col min="7425" max="7425" width="54" style="49" customWidth="1"/>
    <col min="7426" max="7426" width="4.54296875" style="49" customWidth="1"/>
    <col min="7427" max="7427" width="10.26953125" style="49" bestFit="1" customWidth="1"/>
    <col min="7428" max="7428" width="9.26953125" style="49" customWidth="1"/>
    <col min="7429" max="7429" width="13.26953125" style="49" customWidth="1"/>
    <col min="7430" max="7430" width="0" style="49" hidden="1" customWidth="1"/>
    <col min="7431" max="7431" width="8" style="49" customWidth="1"/>
    <col min="7432" max="7432" width="13.7265625" style="49" customWidth="1"/>
    <col min="7433" max="7433" width="11.7265625" style="49" customWidth="1"/>
    <col min="7434" max="7678" width="8" style="49" customWidth="1"/>
    <col min="7679" max="7679" width="7.7265625" style="49"/>
    <col min="7680" max="7680" width="7.7265625" style="49" customWidth="1"/>
    <col min="7681" max="7681" width="54" style="49" customWidth="1"/>
    <col min="7682" max="7682" width="4.54296875" style="49" customWidth="1"/>
    <col min="7683" max="7683" width="10.26953125" style="49" bestFit="1" customWidth="1"/>
    <col min="7684" max="7684" width="9.26953125" style="49" customWidth="1"/>
    <col min="7685" max="7685" width="13.26953125" style="49" customWidth="1"/>
    <col min="7686" max="7686" width="0" style="49" hidden="1" customWidth="1"/>
    <col min="7687" max="7687" width="8" style="49" customWidth="1"/>
    <col min="7688" max="7688" width="13.7265625" style="49" customWidth="1"/>
    <col min="7689" max="7689" width="11.7265625" style="49" customWidth="1"/>
    <col min="7690" max="7934" width="8" style="49" customWidth="1"/>
    <col min="7935" max="7935" width="7.7265625" style="49"/>
    <col min="7936" max="7936" width="7.7265625" style="49" customWidth="1"/>
    <col min="7937" max="7937" width="54" style="49" customWidth="1"/>
    <col min="7938" max="7938" width="4.54296875" style="49" customWidth="1"/>
    <col min="7939" max="7939" width="10.26953125" style="49" bestFit="1" customWidth="1"/>
    <col min="7940" max="7940" width="9.26953125" style="49" customWidth="1"/>
    <col min="7941" max="7941" width="13.26953125" style="49" customWidth="1"/>
    <col min="7942" max="7942" width="0" style="49" hidden="1" customWidth="1"/>
    <col min="7943" max="7943" width="8" style="49" customWidth="1"/>
    <col min="7944" max="7944" width="13.7265625" style="49" customWidth="1"/>
    <col min="7945" max="7945" width="11.7265625" style="49" customWidth="1"/>
    <col min="7946" max="8190" width="8" style="49" customWidth="1"/>
    <col min="8191" max="8191" width="7.7265625" style="49"/>
    <col min="8192" max="8192" width="7.7265625" style="49" customWidth="1"/>
    <col min="8193" max="8193" width="54" style="49" customWidth="1"/>
    <col min="8194" max="8194" width="4.54296875" style="49" customWidth="1"/>
    <col min="8195" max="8195" width="10.26953125" style="49" bestFit="1" customWidth="1"/>
    <col min="8196" max="8196" width="9.26953125" style="49" customWidth="1"/>
    <col min="8197" max="8197" width="13.26953125" style="49" customWidth="1"/>
    <col min="8198" max="8198" width="0" style="49" hidden="1" customWidth="1"/>
    <col min="8199" max="8199" width="8" style="49" customWidth="1"/>
    <col min="8200" max="8200" width="13.7265625" style="49" customWidth="1"/>
    <col min="8201" max="8201" width="11.7265625" style="49" customWidth="1"/>
    <col min="8202" max="8446" width="8" style="49" customWidth="1"/>
    <col min="8447" max="8447" width="7.7265625" style="49"/>
    <col min="8448" max="8448" width="7.7265625" style="49" customWidth="1"/>
    <col min="8449" max="8449" width="54" style="49" customWidth="1"/>
    <col min="8450" max="8450" width="4.54296875" style="49" customWidth="1"/>
    <col min="8451" max="8451" width="10.26953125" style="49" bestFit="1" customWidth="1"/>
    <col min="8452" max="8452" width="9.26953125" style="49" customWidth="1"/>
    <col min="8453" max="8453" width="13.26953125" style="49" customWidth="1"/>
    <col min="8454" max="8454" width="0" style="49" hidden="1" customWidth="1"/>
    <col min="8455" max="8455" width="8" style="49" customWidth="1"/>
    <col min="8456" max="8456" width="13.7265625" style="49" customWidth="1"/>
    <col min="8457" max="8457" width="11.7265625" style="49" customWidth="1"/>
    <col min="8458" max="8702" width="8" style="49" customWidth="1"/>
    <col min="8703" max="8703" width="7.7265625" style="49"/>
    <col min="8704" max="8704" width="7.7265625" style="49" customWidth="1"/>
    <col min="8705" max="8705" width="54" style="49" customWidth="1"/>
    <col min="8706" max="8706" width="4.54296875" style="49" customWidth="1"/>
    <col min="8707" max="8707" width="10.26953125" style="49" bestFit="1" customWidth="1"/>
    <col min="8708" max="8708" width="9.26953125" style="49" customWidth="1"/>
    <col min="8709" max="8709" width="13.26953125" style="49" customWidth="1"/>
    <col min="8710" max="8710" width="0" style="49" hidden="1" customWidth="1"/>
    <col min="8711" max="8711" width="8" style="49" customWidth="1"/>
    <col min="8712" max="8712" width="13.7265625" style="49" customWidth="1"/>
    <col min="8713" max="8713" width="11.7265625" style="49" customWidth="1"/>
    <col min="8714" max="8958" width="8" style="49" customWidth="1"/>
    <col min="8959" max="8959" width="7.7265625" style="49"/>
    <col min="8960" max="8960" width="7.7265625" style="49" customWidth="1"/>
    <col min="8961" max="8961" width="54" style="49" customWidth="1"/>
    <col min="8962" max="8962" width="4.54296875" style="49" customWidth="1"/>
    <col min="8963" max="8963" width="10.26953125" style="49" bestFit="1" customWidth="1"/>
    <col min="8964" max="8964" width="9.26953125" style="49" customWidth="1"/>
    <col min="8965" max="8965" width="13.26953125" style="49" customWidth="1"/>
    <col min="8966" max="8966" width="0" style="49" hidden="1" customWidth="1"/>
    <col min="8967" max="8967" width="8" style="49" customWidth="1"/>
    <col min="8968" max="8968" width="13.7265625" style="49" customWidth="1"/>
    <col min="8969" max="8969" width="11.7265625" style="49" customWidth="1"/>
    <col min="8970" max="9214" width="8" style="49" customWidth="1"/>
    <col min="9215" max="9215" width="7.7265625" style="49"/>
    <col min="9216" max="9216" width="7.7265625" style="49" customWidth="1"/>
    <col min="9217" max="9217" width="54" style="49" customWidth="1"/>
    <col min="9218" max="9218" width="4.54296875" style="49" customWidth="1"/>
    <col min="9219" max="9219" width="10.26953125" style="49" bestFit="1" customWidth="1"/>
    <col min="9220" max="9220" width="9.26953125" style="49" customWidth="1"/>
    <col min="9221" max="9221" width="13.26953125" style="49" customWidth="1"/>
    <col min="9222" max="9222" width="0" style="49" hidden="1" customWidth="1"/>
    <col min="9223" max="9223" width="8" style="49" customWidth="1"/>
    <col min="9224" max="9224" width="13.7265625" style="49" customWidth="1"/>
    <col min="9225" max="9225" width="11.7265625" style="49" customWidth="1"/>
    <col min="9226" max="9470" width="8" style="49" customWidth="1"/>
    <col min="9471" max="9471" width="7.7265625" style="49"/>
    <col min="9472" max="9472" width="7.7265625" style="49" customWidth="1"/>
    <col min="9473" max="9473" width="54" style="49" customWidth="1"/>
    <col min="9474" max="9474" width="4.54296875" style="49" customWidth="1"/>
    <col min="9475" max="9475" width="10.26953125" style="49" bestFit="1" customWidth="1"/>
    <col min="9476" max="9476" width="9.26953125" style="49" customWidth="1"/>
    <col min="9477" max="9477" width="13.26953125" style="49" customWidth="1"/>
    <col min="9478" max="9478" width="0" style="49" hidden="1" customWidth="1"/>
    <col min="9479" max="9479" width="8" style="49" customWidth="1"/>
    <col min="9480" max="9480" width="13.7265625" style="49" customWidth="1"/>
    <col min="9481" max="9481" width="11.7265625" style="49" customWidth="1"/>
    <col min="9482" max="9726" width="8" style="49" customWidth="1"/>
    <col min="9727" max="9727" width="7.7265625" style="49"/>
    <col min="9728" max="9728" width="7.7265625" style="49" customWidth="1"/>
    <col min="9729" max="9729" width="54" style="49" customWidth="1"/>
    <col min="9730" max="9730" width="4.54296875" style="49" customWidth="1"/>
    <col min="9731" max="9731" width="10.26953125" style="49" bestFit="1" customWidth="1"/>
    <col min="9732" max="9732" width="9.26953125" style="49" customWidth="1"/>
    <col min="9733" max="9733" width="13.26953125" style="49" customWidth="1"/>
    <col min="9734" max="9734" width="0" style="49" hidden="1" customWidth="1"/>
    <col min="9735" max="9735" width="8" style="49" customWidth="1"/>
    <col min="9736" max="9736" width="13.7265625" style="49" customWidth="1"/>
    <col min="9737" max="9737" width="11.7265625" style="49" customWidth="1"/>
    <col min="9738" max="9982" width="8" style="49" customWidth="1"/>
    <col min="9983" max="9983" width="7.7265625" style="49"/>
    <col min="9984" max="9984" width="7.7265625" style="49" customWidth="1"/>
    <col min="9985" max="9985" width="54" style="49" customWidth="1"/>
    <col min="9986" max="9986" width="4.54296875" style="49" customWidth="1"/>
    <col min="9987" max="9987" width="10.26953125" style="49" bestFit="1" customWidth="1"/>
    <col min="9988" max="9988" width="9.26953125" style="49" customWidth="1"/>
    <col min="9989" max="9989" width="13.26953125" style="49" customWidth="1"/>
    <col min="9990" max="9990" width="0" style="49" hidden="1" customWidth="1"/>
    <col min="9991" max="9991" width="8" style="49" customWidth="1"/>
    <col min="9992" max="9992" width="13.7265625" style="49" customWidth="1"/>
    <col min="9993" max="9993" width="11.7265625" style="49" customWidth="1"/>
    <col min="9994" max="10238" width="8" style="49" customWidth="1"/>
    <col min="10239" max="10239" width="7.7265625" style="49"/>
    <col min="10240" max="10240" width="7.7265625" style="49" customWidth="1"/>
    <col min="10241" max="10241" width="54" style="49" customWidth="1"/>
    <col min="10242" max="10242" width="4.54296875" style="49" customWidth="1"/>
    <col min="10243" max="10243" width="10.26953125" style="49" bestFit="1" customWidth="1"/>
    <col min="10244" max="10244" width="9.26953125" style="49" customWidth="1"/>
    <col min="10245" max="10245" width="13.26953125" style="49" customWidth="1"/>
    <col min="10246" max="10246" width="0" style="49" hidden="1" customWidth="1"/>
    <col min="10247" max="10247" width="8" style="49" customWidth="1"/>
    <col min="10248" max="10248" width="13.7265625" style="49" customWidth="1"/>
    <col min="10249" max="10249" width="11.7265625" style="49" customWidth="1"/>
    <col min="10250" max="10494" width="8" style="49" customWidth="1"/>
    <col min="10495" max="10495" width="7.7265625" style="49"/>
    <col min="10496" max="10496" width="7.7265625" style="49" customWidth="1"/>
    <col min="10497" max="10497" width="54" style="49" customWidth="1"/>
    <col min="10498" max="10498" width="4.54296875" style="49" customWidth="1"/>
    <col min="10499" max="10499" width="10.26953125" style="49" bestFit="1" customWidth="1"/>
    <col min="10500" max="10500" width="9.26953125" style="49" customWidth="1"/>
    <col min="10501" max="10501" width="13.26953125" style="49" customWidth="1"/>
    <col min="10502" max="10502" width="0" style="49" hidden="1" customWidth="1"/>
    <col min="10503" max="10503" width="8" style="49" customWidth="1"/>
    <col min="10504" max="10504" width="13.7265625" style="49" customWidth="1"/>
    <col min="10505" max="10505" width="11.7265625" style="49" customWidth="1"/>
    <col min="10506" max="10750" width="8" style="49" customWidth="1"/>
    <col min="10751" max="10751" width="7.7265625" style="49"/>
    <col min="10752" max="10752" width="7.7265625" style="49" customWidth="1"/>
    <col min="10753" max="10753" width="54" style="49" customWidth="1"/>
    <col min="10754" max="10754" width="4.54296875" style="49" customWidth="1"/>
    <col min="10755" max="10755" width="10.26953125" style="49" bestFit="1" customWidth="1"/>
    <col min="10756" max="10756" width="9.26953125" style="49" customWidth="1"/>
    <col min="10757" max="10757" width="13.26953125" style="49" customWidth="1"/>
    <col min="10758" max="10758" width="0" style="49" hidden="1" customWidth="1"/>
    <col min="10759" max="10759" width="8" style="49" customWidth="1"/>
    <col min="10760" max="10760" width="13.7265625" style="49" customWidth="1"/>
    <col min="10761" max="10761" width="11.7265625" style="49" customWidth="1"/>
    <col min="10762" max="11006" width="8" style="49" customWidth="1"/>
    <col min="11007" max="11007" width="7.7265625" style="49"/>
    <col min="11008" max="11008" width="7.7265625" style="49" customWidth="1"/>
    <col min="11009" max="11009" width="54" style="49" customWidth="1"/>
    <col min="11010" max="11010" width="4.54296875" style="49" customWidth="1"/>
    <col min="11011" max="11011" width="10.26953125" style="49" bestFit="1" customWidth="1"/>
    <col min="11012" max="11012" width="9.26953125" style="49" customWidth="1"/>
    <col min="11013" max="11013" width="13.26953125" style="49" customWidth="1"/>
    <col min="11014" max="11014" width="0" style="49" hidden="1" customWidth="1"/>
    <col min="11015" max="11015" width="8" style="49" customWidth="1"/>
    <col min="11016" max="11016" width="13.7265625" style="49" customWidth="1"/>
    <col min="11017" max="11017" width="11.7265625" style="49" customWidth="1"/>
    <col min="11018" max="11262" width="8" style="49" customWidth="1"/>
    <col min="11263" max="11263" width="7.7265625" style="49"/>
    <col min="11264" max="11264" width="7.7265625" style="49" customWidth="1"/>
    <col min="11265" max="11265" width="54" style="49" customWidth="1"/>
    <col min="11266" max="11266" width="4.54296875" style="49" customWidth="1"/>
    <col min="11267" max="11267" width="10.26953125" style="49" bestFit="1" customWidth="1"/>
    <col min="11268" max="11268" width="9.26953125" style="49" customWidth="1"/>
    <col min="11269" max="11269" width="13.26953125" style="49" customWidth="1"/>
    <col min="11270" max="11270" width="0" style="49" hidden="1" customWidth="1"/>
    <col min="11271" max="11271" width="8" style="49" customWidth="1"/>
    <col min="11272" max="11272" width="13.7265625" style="49" customWidth="1"/>
    <col min="11273" max="11273" width="11.7265625" style="49" customWidth="1"/>
    <col min="11274" max="11518" width="8" style="49" customWidth="1"/>
    <col min="11519" max="11519" width="7.7265625" style="49"/>
    <col min="11520" max="11520" width="7.7265625" style="49" customWidth="1"/>
    <col min="11521" max="11521" width="54" style="49" customWidth="1"/>
    <col min="11522" max="11522" width="4.54296875" style="49" customWidth="1"/>
    <col min="11523" max="11523" width="10.26953125" style="49" bestFit="1" customWidth="1"/>
    <col min="11524" max="11524" width="9.26953125" style="49" customWidth="1"/>
    <col min="11525" max="11525" width="13.26953125" style="49" customWidth="1"/>
    <col min="11526" max="11526" width="0" style="49" hidden="1" customWidth="1"/>
    <col min="11527" max="11527" width="8" style="49" customWidth="1"/>
    <col min="11528" max="11528" width="13.7265625" style="49" customWidth="1"/>
    <col min="11529" max="11529" width="11.7265625" style="49" customWidth="1"/>
    <col min="11530" max="11774" width="8" style="49" customWidth="1"/>
    <col min="11775" max="11775" width="7.7265625" style="49"/>
    <col min="11776" max="11776" width="7.7265625" style="49" customWidth="1"/>
    <col min="11777" max="11777" width="54" style="49" customWidth="1"/>
    <col min="11778" max="11778" width="4.54296875" style="49" customWidth="1"/>
    <col min="11779" max="11779" width="10.26953125" style="49" bestFit="1" customWidth="1"/>
    <col min="11780" max="11780" width="9.26953125" style="49" customWidth="1"/>
    <col min="11781" max="11781" width="13.26953125" style="49" customWidth="1"/>
    <col min="11782" max="11782" width="0" style="49" hidden="1" customWidth="1"/>
    <col min="11783" max="11783" width="8" style="49" customWidth="1"/>
    <col min="11784" max="11784" width="13.7265625" style="49" customWidth="1"/>
    <col min="11785" max="11785" width="11.7265625" style="49" customWidth="1"/>
    <col min="11786" max="12030" width="8" style="49" customWidth="1"/>
    <col min="12031" max="12031" width="7.7265625" style="49"/>
    <col min="12032" max="12032" width="7.7265625" style="49" customWidth="1"/>
    <col min="12033" max="12033" width="54" style="49" customWidth="1"/>
    <col min="12034" max="12034" width="4.54296875" style="49" customWidth="1"/>
    <col min="12035" max="12035" width="10.26953125" style="49" bestFit="1" customWidth="1"/>
    <col min="12036" max="12036" width="9.26953125" style="49" customWidth="1"/>
    <col min="12037" max="12037" width="13.26953125" style="49" customWidth="1"/>
    <col min="12038" max="12038" width="0" style="49" hidden="1" customWidth="1"/>
    <col min="12039" max="12039" width="8" style="49" customWidth="1"/>
    <col min="12040" max="12040" width="13.7265625" style="49" customWidth="1"/>
    <col min="12041" max="12041" width="11.7265625" style="49" customWidth="1"/>
    <col min="12042" max="12286" width="8" style="49" customWidth="1"/>
    <col min="12287" max="12287" width="7.7265625" style="49"/>
    <col min="12288" max="12288" width="7.7265625" style="49" customWidth="1"/>
    <col min="12289" max="12289" width="54" style="49" customWidth="1"/>
    <col min="12290" max="12290" width="4.54296875" style="49" customWidth="1"/>
    <col min="12291" max="12291" width="10.26953125" style="49" bestFit="1" customWidth="1"/>
    <col min="12292" max="12292" width="9.26953125" style="49" customWidth="1"/>
    <col min="12293" max="12293" width="13.26953125" style="49" customWidth="1"/>
    <col min="12294" max="12294" width="0" style="49" hidden="1" customWidth="1"/>
    <col min="12295" max="12295" width="8" style="49" customWidth="1"/>
    <col min="12296" max="12296" width="13.7265625" style="49" customWidth="1"/>
    <col min="12297" max="12297" width="11.7265625" style="49" customWidth="1"/>
    <col min="12298" max="12542" width="8" style="49" customWidth="1"/>
    <col min="12543" max="12543" width="7.7265625" style="49"/>
    <col min="12544" max="12544" width="7.7265625" style="49" customWidth="1"/>
    <col min="12545" max="12545" width="54" style="49" customWidth="1"/>
    <col min="12546" max="12546" width="4.54296875" style="49" customWidth="1"/>
    <col min="12547" max="12547" width="10.26953125" style="49" bestFit="1" customWidth="1"/>
    <col min="12548" max="12548" width="9.26953125" style="49" customWidth="1"/>
    <col min="12549" max="12549" width="13.26953125" style="49" customWidth="1"/>
    <col min="12550" max="12550" width="0" style="49" hidden="1" customWidth="1"/>
    <col min="12551" max="12551" width="8" style="49" customWidth="1"/>
    <col min="12552" max="12552" width="13.7265625" style="49" customWidth="1"/>
    <col min="12553" max="12553" width="11.7265625" style="49" customWidth="1"/>
    <col min="12554" max="12798" width="8" style="49" customWidth="1"/>
    <col min="12799" max="12799" width="7.7265625" style="49"/>
    <col min="12800" max="12800" width="7.7265625" style="49" customWidth="1"/>
    <col min="12801" max="12801" width="54" style="49" customWidth="1"/>
    <col min="12802" max="12802" width="4.54296875" style="49" customWidth="1"/>
    <col min="12803" max="12803" width="10.26953125" style="49" bestFit="1" customWidth="1"/>
    <col min="12804" max="12804" width="9.26953125" style="49" customWidth="1"/>
    <col min="12805" max="12805" width="13.26953125" style="49" customWidth="1"/>
    <col min="12806" max="12806" width="0" style="49" hidden="1" customWidth="1"/>
    <col min="12807" max="12807" width="8" style="49" customWidth="1"/>
    <col min="12808" max="12808" width="13.7265625" style="49" customWidth="1"/>
    <col min="12809" max="12809" width="11.7265625" style="49" customWidth="1"/>
    <col min="12810" max="13054" width="8" style="49" customWidth="1"/>
    <col min="13055" max="13055" width="7.7265625" style="49"/>
    <col min="13056" max="13056" width="7.7265625" style="49" customWidth="1"/>
    <col min="13057" max="13057" width="54" style="49" customWidth="1"/>
    <col min="13058" max="13058" width="4.54296875" style="49" customWidth="1"/>
    <col min="13059" max="13059" width="10.26953125" style="49" bestFit="1" customWidth="1"/>
    <col min="13060" max="13060" width="9.26953125" style="49" customWidth="1"/>
    <col min="13061" max="13061" width="13.26953125" style="49" customWidth="1"/>
    <col min="13062" max="13062" width="0" style="49" hidden="1" customWidth="1"/>
    <col min="13063" max="13063" width="8" style="49" customWidth="1"/>
    <col min="13064" max="13064" width="13.7265625" style="49" customWidth="1"/>
    <col min="13065" max="13065" width="11.7265625" style="49" customWidth="1"/>
    <col min="13066" max="13310" width="8" style="49" customWidth="1"/>
    <col min="13311" max="13311" width="7.7265625" style="49"/>
    <col min="13312" max="13312" width="7.7265625" style="49" customWidth="1"/>
    <col min="13313" max="13313" width="54" style="49" customWidth="1"/>
    <col min="13314" max="13314" width="4.54296875" style="49" customWidth="1"/>
    <col min="13315" max="13315" width="10.26953125" style="49" bestFit="1" customWidth="1"/>
    <col min="13316" max="13316" width="9.26953125" style="49" customWidth="1"/>
    <col min="13317" max="13317" width="13.26953125" style="49" customWidth="1"/>
    <col min="13318" max="13318" width="0" style="49" hidden="1" customWidth="1"/>
    <col min="13319" max="13319" width="8" style="49" customWidth="1"/>
    <col min="13320" max="13320" width="13.7265625" style="49" customWidth="1"/>
    <col min="13321" max="13321" width="11.7265625" style="49" customWidth="1"/>
    <col min="13322" max="13566" width="8" style="49" customWidth="1"/>
    <col min="13567" max="13567" width="7.7265625" style="49"/>
    <col min="13568" max="13568" width="7.7265625" style="49" customWidth="1"/>
    <col min="13569" max="13569" width="54" style="49" customWidth="1"/>
    <col min="13570" max="13570" width="4.54296875" style="49" customWidth="1"/>
    <col min="13571" max="13571" width="10.26953125" style="49" bestFit="1" customWidth="1"/>
    <col min="13572" max="13572" width="9.26953125" style="49" customWidth="1"/>
    <col min="13573" max="13573" width="13.26953125" style="49" customWidth="1"/>
    <col min="13574" max="13574" width="0" style="49" hidden="1" customWidth="1"/>
    <col min="13575" max="13575" width="8" style="49" customWidth="1"/>
    <col min="13576" max="13576" width="13.7265625" style="49" customWidth="1"/>
    <col min="13577" max="13577" width="11.7265625" style="49" customWidth="1"/>
    <col min="13578" max="13822" width="8" style="49" customWidth="1"/>
    <col min="13823" max="13823" width="7.7265625" style="49"/>
    <col min="13824" max="13824" width="7.7265625" style="49" customWidth="1"/>
    <col min="13825" max="13825" width="54" style="49" customWidth="1"/>
    <col min="13826" max="13826" width="4.54296875" style="49" customWidth="1"/>
    <col min="13827" max="13827" width="10.26953125" style="49" bestFit="1" customWidth="1"/>
    <col min="13828" max="13828" width="9.26953125" style="49" customWidth="1"/>
    <col min="13829" max="13829" width="13.26953125" style="49" customWidth="1"/>
    <col min="13830" max="13830" width="0" style="49" hidden="1" customWidth="1"/>
    <col min="13831" max="13831" width="8" style="49" customWidth="1"/>
    <col min="13832" max="13832" width="13.7265625" style="49" customWidth="1"/>
    <col min="13833" max="13833" width="11.7265625" style="49" customWidth="1"/>
    <col min="13834" max="14078" width="8" style="49" customWidth="1"/>
    <col min="14079" max="14079" width="7.7265625" style="49"/>
    <col min="14080" max="14080" width="7.7265625" style="49" customWidth="1"/>
    <col min="14081" max="14081" width="54" style="49" customWidth="1"/>
    <col min="14082" max="14082" width="4.54296875" style="49" customWidth="1"/>
    <col min="14083" max="14083" width="10.26953125" style="49" bestFit="1" customWidth="1"/>
    <col min="14084" max="14084" width="9.26953125" style="49" customWidth="1"/>
    <col min="14085" max="14085" width="13.26953125" style="49" customWidth="1"/>
    <col min="14086" max="14086" width="0" style="49" hidden="1" customWidth="1"/>
    <col min="14087" max="14087" width="8" style="49" customWidth="1"/>
    <col min="14088" max="14088" width="13.7265625" style="49" customWidth="1"/>
    <col min="14089" max="14089" width="11.7265625" style="49" customWidth="1"/>
    <col min="14090" max="14334" width="8" style="49" customWidth="1"/>
    <col min="14335" max="14335" width="7.7265625" style="49"/>
    <col min="14336" max="14336" width="7.7265625" style="49" customWidth="1"/>
    <col min="14337" max="14337" width="54" style="49" customWidth="1"/>
    <col min="14338" max="14338" width="4.54296875" style="49" customWidth="1"/>
    <col min="14339" max="14339" width="10.26953125" style="49" bestFit="1" customWidth="1"/>
    <col min="14340" max="14340" width="9.26953125" style="49" customWidth="1"/>
    <col min="14341" max="14341" width="13.26953125" style="49" customWidth="1"/>
    <col min="14342" max="14342" width="0" style="49" hidden="1" customWidth="1"/>
    <col min="14343" max="14343" width="8" style="49" customWidth="1"/>
    <col min="14344" max="14344" width="13.7265625" style="49" customWidth="1"/>
    <col min="14345" max="14345" width="11.7265625" style="49" customWidth="1"/>
    <col min="14346" max="14590" width="8" style="49" customWidth="1"/>
    <col min="14591" max="14591" width="7.7265625" style="49"/>
    <col min="14592" max="14592" width="7.7265625" style="49" customWidth="1"/>
    <col min="14593" max="14593" width="54" style="49" customWidth="1"/>
    <col min="14594" max="14594" width="4.54296875" style="49" customWidth="1"/>
    <col min="14595" max="14595" width="10.26953125" style="49" bestFit="1" customWidth="1"/>
    <col min="14596" max="14596" width="9.26953125" style="49" customWidth="1"/>
    <col min="14597" max="14597" width="13.26953125" style="49" customWidth="1"/>
    <col min="14598" max="14598" width="0" style="49" hidden="1" customWidth="1"/>
    <col min="14599" max="14599" width="8" style="49" customWidth="1"/>
    <col min="14600" max="14600" width="13.7265625" style="49" customWidth="1"/>
    <col min="14601" max="14601" width="11.7265625" style="49" customWidth="1"/>
    <col min="14602" max="14846" width="8" style="49" customWidth="1"/>
    <col min="14847" max="14847" width="7.7265625" style="49"/>
    <col min="14848" max="14848" width="7.7265625" style="49" customWidth="1"/>
    <col min="14849" max="14849" width="54" style="49" customWidth="1"/>
    <col min="14850" max="14850" width="4.54296875" style="49" customWidth="1"/>
    <col min="14851" max="14851" width="10.26953125" style="49" bestFit="1" customWidth="1"/>
    <col min="14852" max="14852" width="9.26953125" style="49" customWidth="1"/>
    <col min="14853" max="14853" width="13.26953125" style="49" customWidth="1"/>
    <col min="14854" max="14854" width="0" style="49" hidden="1" customWidth="1"/>
    <col min="14855" max="14855" width="8" style="49" customWidth="1"/>
    <col min="14856" max="14856" width="13.7265625" style="49" customWidth="1"/>
    <col min="14857" max="14857" width="11.7265625" style="49" customWidth="1"/>
    <col min="14858" max="15102" width="8" style="49" customWidth="1"/>
    <col min="15103" max="15103" width="7.7265625" style="49"/>
    <col min="15104" max="15104" width="7.7265625" style="49" customWidth="1"/>
    <col min="15105" max="15105" width="54" style="49" customWidth="1"/>
    <col min="15106" max="15106" width="4.54296875" style="49" customWidth="1"/>
    <col min="15107" max="15107" width="10.26953125" style="49" bestFit="1" customWidth="1"/>
    <col min="15108" max="15108" width="9.26953125" style="49" customWidth="1"/>
    <col min="15109" max="15109" width="13.26953125" style="49" customWidth="1"/>
    <col min="15110" max="15110" width="0" style="49" hidden="1" customWidth="1"/>
    <col min="15111" max="15111" width="8" style="49" customWidth="1"/>
    <col min="15112" max="15112" width="13.7265625" style="49" customWidth="1"/>
    <col min="15113" max="15113" width="11.7265625" style="49" customWidth="1"/>
    <col min="15114" max="15358" width="8" style="49" customWidth="1"/>
    <col min="15359" max="15359" width="7.7265625" style="49"/>
    <col min="15360" max="15360" width="7.7265625" style="49" customWidth="1"/>
    <col min="15361" max="15361" width="54" style="49" customWidth="1"/>
    <col min="15362" max="15362" width="4.54296875" style="49" customWidth="1"/>
    <col min="15363" max="15363" width="10.26953125" style="49" bestFit="1" customWidth="1"/>
    <col min="15364" max="15364" width="9.26953125" style="49" customWidth="1"/>
    <col min="15365" max="15365" width="13.26953125" style="49" customWidth="1"/>
    <col min="15366" max="15366" width="0" style="49" hidden="1" customWidth="1"/>
    <col min="15367" max="15367" width="8" style="49" customWidth="1"/>
    <col min="15368" max="15368" width="13.7265625" style="49" customWidth="1"/>
    <col min="15369" max="15369" width="11.7265625" style="49" customWidth="1"/>
    <col min="15370" max="15614" width="8" style="49" customWidth="1"/>
    <col min="15615" max="15615" width="7.7265625" style="49"/>
    <col min="15616" max="15616" width="7.7265625" style="49" customWidth="1"/>
    <col min="15617" max="15617" width="54" style="49" customWidth="1"/>
    <col min="15618" max="15618" width="4.54296875" style="49" customWidth="1"/>
    <col min="15619" max="15619" width="10.26953125" style="49" bestFit="1" customWidth="1"/>
    <col min="15620" max="15620" width="9.26953125" style="49" customWidth="1"/>
    <col min="15621" max="15621" width="13.26953125" style="49" customWidth="1"/>
    <col min="15622" max="15622" width="0" style="49" hidden="1" customWidth="1"/>
    <col min="15623" max="15623" width="8" style="49" customWidth="1"/>
    <col min="15624" max="15624" width="13.7265625" style="49" customWidth="1"/>
    <col min="15625" max="15625" width="11.7265625" style="49" customWidth="1"/>
    <col min="15626" max="15870" width="8" style="49" customWidth="1"/>
    <col min="15871" max="15871" width="7.7265625" style="49"/>
    <col min="15872" max="15872" width="7.7265625" style="49" customWidth="1"/>
    <col min="15873" max="15873" width="54" style="49" customWidth="1"/>
    <col min="15874" max="15874" width="4.54296875" style="49" customWidth="1"/>
    <col min="15875" max="15875" width="10.26953125" style="49" bestFit="1" customWidth="1"/>
    <col min="15876" max="15876" width="9.26953125" style="49" customWidth="1"/>
    <col min="15877" max="15877" width="13.26953125" style="49" customWidth="1"/>
    <col min="15878" max="15878" width="0" style="49" hidden="1" customWidth="1"/>
    <col min="15879" max="15879" width="8" style="49" customWidth="1"/>
    <col min="15880" max="15880" width="13.7265625" style="49" customWidth="1"/>
    <col min="15881" max="15881" width="11.7265625" style="49" customWidth="1"/>
    <col min="15882" max="16126" width="8" style="49" customWidth="1"/>
    <col min="16127" max="16127" width="7.7265625" style="49"/>
    <col min="16128" max="16128" width="7.7265625" style="49" customWidth="1"/>
    <col min="16129" max="16129" width="54" style="49" customWidth="1"/>
    <col min="16130" max="16130" width="4.54296875" style="49" customWidth="1"/>
    <col min="16131" max="16131" width="10.26953125" style="49" bestFit="1" customWidth="1"/>
    <col min="16132" max="16132" width="9.26953125" style="49" customWidth="1"/>
    <col min="16133" max="16133" width="13.26953125" style="49" customWidth="1"/>
    <col min="16134" max="16134" width="0" style="49" hidden="1" customWidth="1"/>
    <col min="16135" max="16135" width="8" style="49" customWidth="1"/>
    <col min="16136" max="16136" width="13.7265625" style="49" customWidth="1"/>
    <col min="16137" max="16137" width="11.7265625" style="49" customWidth="1"/>
    <col min="16138" max="16382" width="8" style="49" customWidth="1"/>
    <col min="16383" max="16384" width="7.7265625" style="49"/>
  </cols>
  <sheetData>
    <row r="1" spans="1:6" x14ac:dyDescent="0.3">
      <c r="A1" s="1803" t="s">
        <v>2318</v>
      </c>
      <c r="B1" s="1804"/>
      <c r="C1" s="1804"/>
      <c r="D1" s="1804"/>
      <c r="E1" s="1804"/>
      <c r="F1" s="1805"/>
    </row>
    <row r="2" spans="1:6" x14ac:dyDescent="0.3">
      <c r="A2" s="50"/>
      <c r="B2" s="334"/>
      <c r="C2" s="331"/>
      <c r="D2" s="332"/>
      <c r="E2" s="483"/>
      <c r="F2" s="1017"/>
    </row>
    <row r="3" spans="1:6" x14ac:dyDescent="0.3">
      <c r="A3" s="1820" t="s">
        <v>1028</v>
      </c>
      <c r="B3" s="1821"/>
      <c r="C3" s="1821"/>
      <c r="D3" s="1821"/>
      <c r="E3" s="1821"/>
      <c r="F3" s="1822"/>
    </row>
    <row r="4" spans="1:6" x14ac:dyDescent="0.3">
      <c r="A4" s="50"/>
      <c r="B4" s="484"/>
      <c r="C4" s="484"/>
      <c r="D4" s="484"/>
      <c r="E4" s="484"/>
      <c r="F4" s="1018"/>
    </row>
    <row r="5" spans="1:6" x14ac:dyDescent="0.3">
      <c r="A5" s="1809" t="s">
        <v>249</v>
      </c>
      <c r="B5" s="1810"/>
      <c r="C5" s="1810"/>
      <c r="D5" s="1810"/>
      <c r="E5" s="1810"/>
      <c r="F5" s="1811"/>
    </row>
    <row r="6" spans="1:6" ht="13.5" thickBot="1" x14ac:dyDescent="0.35">
      <c r="A6" s="51"/>
      <c r="B6" s="486"/>
      <c r="C6" s="487"/>
      <c r="D6" s="488"/>
      <c r="E6" s="489"/>
      <c r="F6" s="1019"/>
    </row>
    <row r="7" spans="1:6" x14ac:dyDescent="0.3">
      <c r="A7" s="52" t="s">
        <v>0</v>
      </c>
      <c r="B7" s="53" t="s">
        <v>1</v>
      </c>
      <c r="C7" s="54" t="s">
        <v>2</v>
      </c>
      <c r="D7" s="55" t="s">
        <v>3</v>
      </c>
      <c r="E7" s="56" t="s">
        <v>4</v>
      </c>
      <c r="F7" s="1020" t="s">
        <v>5</v>
      </c>
    </row>
    <row r="8" spans="1:6" ht="13.5" thickBot="1" x14ac:dyDescent="0.35">
      <c r="A8" s="57" t="s">
        <v>6</v>
      </c>
      <c r="B8" s="58"/>
      <c r="C8" s="59"/>
      <c r="D8" s="60"/>
      <c r="E8" s="61" t="s">
        <v>250</v>
      </c>
      <c r="F8" s="1021" t="s">
        <v>250</v>
      </c>
    </row>
    <row r="9" spans="1:6" x14ac:dyDescent="0.3">
      <c r="A9" s="62"/>
      <c r="B9" s="63"/>
      <c r="C9" s="64"/>
      <c r="D9" s="65"/>
      <c r="E9" s="66"/>
      <c r="F9" s="49"/>
    </row>
    <row r="10" spans="1:6" x14ac:dyDescent="0.3">
      <c r="A10" s="495">
        <v>1</v>
      </c>
      <c r="B10" s="68" t="s">
        <v>251</v>
      </c>
      <c r="C10" s="69"/>
      <c r="D10" s="65"/>
      <c r="E10" s="70"/>
      <c r="F10" s="49"/>
    </row>
    <row r="11" spans="1:6" x14ac:dyDescent="0.3">
      <c r="A11" s="72"/>
      <c r="B11" s="73"/>
      <c r="C11" s="74"/>
      <c r="D11" s="65"/>
      <c r="E11" s="75"/>
      <c r="F11" s="49"/>
    </row>
    <row r="12" spans="1:6" ht="37.5" x14ac:dyDescent="0.3">
      <c r="A12" s="76"/>
      <c r="B12" s="77" t="s">
        <v>252</v>
      </c>
      <c r="C12" s="78"/>
      <c r="D12" s="79"/>
      <c r="E12" s="80"/>
      <c r="F12" s="49"/>
    </row>
    <row r="13" spans="1:6" x14ac:dyDescent="0.3">
      <c r="A13" s="76"/>
      <c r="B13" s="82"/>
      <c r="C13" s="78"/>
      <c r="D13" s="79"/>
      <c r="E13" s="80"/>
      <c r="F13" s="49"/>
    </row>
    <row r="14" spans="1:6" ht="25" x14ac:dyDescent="0.3">
      <c r="A14" s="76"/>
      <c r="B14" s="77" t="s">
        <v>253</v>
      </c>
      <c r="C14" s="78"/>
      <c r="D14" s="79"/>
      <c r="E14" s="80"/>
      <c r="F14" s="49"/>
    </row>
    <row r="15" spans="1:6" x14ac:dyDescent="0.3">
      <c r="A15" s="76"/>
      <c r="B15" s="82"/>
      <c r="C15" s="78"/>
      <c r="D15" s="79"/>
      <c r="E15" s="80"/>
      <c r="F15" s="49"/>
    </row>
    <row r="16" spans="1:6" ht="37.5" x14ac:dyDescent="0.3">
      <c r="A16" s="76"/>
      <c r="B16" s="77" t="s">
        <v>254</v>
      </c>
      <c r="C16" s="78"/>
      <c r="D16" s="78"/>
      <c r="E16" s="80"/>
      <c r="F16" s="49"/>
    </row>
    <row r="17" spans="1:6" s="71" customFormat="1" x14ac:dyDescent="0.3">
      <c r="A17" s="76"/>
      <c r="B17" s="82"/>
      <c r="C17" s="78"/>
      <c r="D17" s="83"/>
      <c r="E17" s="80"/>
    </row>
    <row r="18" spans="1:6" ht="14.5" x14ac:dyDescent="0.3">
      <c r="A18" s="490">
        <v>1.1000000000000001</v>
      </c>
      <c r="B18" s="491" t="s">
        <v>255</v>
      </c>
      <c r="C18" s="492" t="s">
        <v>14</v>
      </c>
      <c r="D18" s="492">
        <v>450</v>
      </c>
      <c r="E18" s="80"/>
      <c r="F18" s="49"/>
    </row>
    <row r="19" spans="1:6" s="81" customFormat="1" x14ac:dyDescent="0.3">
      <c r="A19" s="490"/>
      <c r="B19" s="491"/>
      <c r="C19" s="492"/>
      <c r="D19" s="492"/>
      <c r="E19" s="80"/>
    </row>
    <row r="20" spans="1:6" s="81" customFormat="1" ht="14.5" x14ac:dyDescent="0.3">
      <c r="A20" s="490">
        <v>1.2</v>
      </c>
      <c r="B20" s="491" t="s">
        <v>256</v>
      </c>
      <c r="C20" s="492" t="s">
        <v>14</v>
      </c>
      <c r="D20" s="492">
        <v>837</v>
      </c>
      <c r="E20" s="80"/>
    </row>
    <row r="21" spans="1:6" s="81" customFormat="1" x14ac:dyDescent="0.3">
      <c r="A21" s="490"/>
      <c r="B21" s="491"/>
      <c r="C21" s="492"/>
      <c r="D21" s="492"/>
      <c r="E21" s="80"/>
    </row>
    <row r="22" spans="1:6" s="81" customFormat="1" ht="14.5" x14ac:dyDescent="0.3">
      <c r="A22" s="490">
        <v>1.3</v>
      </c>
      <c r="B22" s="491" t="s">
        <v>257</v>
      </c>
      <c r="C22" s="492" t="s">
        <v>14</v>
      </c>
      <c r="D22" s="492">
        <v>217</v>
      </c>
      <c r="E22" s="80"/>
    </row>
    <row r="23" spans="1:6" s="81" customFormat="1" x14ac:dyDescent="0.3">
      <c r="A23" s="490"/>
      <c r="B23" s="493"/>
      <c r="C23" s="492"/>
      <c r="D23" s="492"/>
      <c r="E23" s="80"/>
    </row>
    <row r="24" spans="1:6" s="81" customFormat="1" ht="14.5" x14ac:dyDescent="0.3">
      <c r="A24" s="490">
        <v>1.4</v>
      </c>
      <c r="B24" s="491" t="s">
        <v>258</v>
      </c>
      <c r="C24" s="492" t="s">
        <v>14</v>
      </c>
      <c r="D24" s="492">
        <v>18</v>
      </c>
      <c r="E24" s="80"/>
    </row>
    <row r="25" spans="1:6" s="81" customFormat="1" x14ac:dyDescent="0.3">
      <c r="A25" s="490"/>
      <c r="B25" s="493"/>
      <c r="C25" s="492"/>
      <c r="D25" s="492"/>
      <c r="E25" s="80"/>
    </row>
    <row r="26" spans="1:6" s="81" customFormat="1" ht="14.5" x14ac:dyDescent="0.3">
      <c r="A26" s="490">
        <v>1.5</v>
      </c>
      <c r="B26" s="491" t="s">
        <v>259</v>
      </c>
      <c r="C26" s="492" t="s">
        <v>14</v>
      </c>
      <c r="D26" s="492">
        <v>59</v>
      </c>
      <c r="E26" s="80"/>
    </row>
    <row r="27" spans="1:6" s="81" customFormat="1" x14ac:dyDescent="0.3">
      <c r="A27" s="76"/>
      <c r="B27" s="82"/>
      <c r="C27" s="78"/>
      <c r="D27" s="78"/>
      <c r="E27" s="80"/>
    </row>
    <row r="28" spans="1:6" s="81" customFormat="1" ht="27" x14ac:dyDescent="0.3">
      <c r="A28" s="76">
        <v>1.6</v>
      </c>
      <c r="B28" s="77" t="s">
        <v>260</v>
      </c>
      <c r="C28" s="78" t="s">
        <v>15</v>
      </c>
      <c r="D28" s="84">
        <v>585</v>
      </c>
      <c r="E28" s="80"/>
    </row>
    <row r="29" spans="1:6" s="81" customFormat="1" x14ac:dyDescent="0.3">
      <c r="A29" s="76"/>
      <c r="B29" s="82"/>
      <c r="C29" s="78"/>
      <c r="D29" s="84"/>
      <c r="E29" s="80"/>
    </row>
    <row r="30" spans="1:6" s="81" customFormat="1" ht="14.5" x14ac:dyDescent="0.3">
      <c r="A30" s="490">
        <v>1.7</v>
      </c>
      <c r="B30" s="491" t="s">
        <v>261</v>
      </c>
      <c r="C30" s="492" t="s">
        <v>15</v>
      </c>
      <c r="D30" s="492">
        <v>234</v>
      </c>
      <c r="E30" s="80"/>
    </row>
    <row r="31" spans="1:6" s="81" customFormat="1" x14ac:dyDescent="0.3">
      <c r="A31" s="76"/>
      <c r="B31" s="82"/>
      <c r="C31" s="78"/>
      <c r="D31" s="78"/>
      <c r="E31" s="80"/>
    </row>
    <row r="32" spans="1:6" s="81" customFormat="1" ht="62.5" x14ac:dyDescent="0.3">
      <c r="A32" s="76">
        <v>1.8</v>
      </c>
      <c r="B32" s="77" t="s">
        <v>262</v>
      </c>
      <c r="C32" s="78" t="s">
        <v>21</v>
      </c>
      <c r="D32" s="78">
        <v>66</v>
      </c>
      <c r="E32" s="80"/>
    </row>
    <row r="33" spans="1:6" s="81" customFormat="1" x14ac:dyDescent="0.3">
      <c r="A33" s="76"/>
      <c r="B33" s="82"/>
      <c r="C33" s="78"/>
      <c r="D33" s="78"/>
      <c r="E33" s="80"/>
    </row>
    <row r="34" spans="1:6" s="81" customFormat="1" ht="50" x14ac:dyDescent="0.3">
      <c r="A34" s="76">
        <v>1.9</v>
      </c>
      <c r="B34" s="77" t="s">
        <v>263</v>
      </c>
      <c r="C34" s="78" t="s">
        <v>14</v>
      </c>
      <c r="D34" s="78">
        <v>20</v>
      </c>
      <c r="E34" s="80"/>
    </row>
    <row r="35" spans="1:6" s="81" customFormat="1" x14ac:dyDescent="0.3">
      <c r="A35" s="76"/>
      <c r="B35" s="82"/>
      <c r="C35" s="78"/>
      <c r="D35" s="78"/>
      <c r="E35" s="80"/>
    </row>
    <row r="36" spans="1:6" s="81" customFormat="1" ht="25" x14ac:dyDescent="0.3">
      <c r="A36" s="86">
        <v>1.1000000000000001</v>
      </c>
      <c r="B36" s="77" t="s">
        <v>264</v>
      </c>
      <c r="C36" s="78" t="s">
        <v>14</v>
      </c>
      <c r="D36" s="78">
        <v>96</v>
      </c>
      <c r="E36" s="80"/>
    </row>
    <row r="37" spans="1:6" s="81" customFormat="1" x14ac:dyDescent="0.3">
      <c r="A37" s="76"/>
      <c r="B37" s="82"/>
      <c r="C37" s="78"/>
      <c r="D37" s="78"/>
      <c r="E37" s="80"/>
    </row>
    <row r="38" spans="1:6" s="81" customFormat="1" ht="25" x14ac:dyDescent="0.3">
      <c r="A38" s="86">
        <v>1.1100000000000001</v>
      </c>
      <c r="B38" s="77" t="s">
        <v>265</v>
      </c>
      <c r="C38" s="78" t="s">
        <v>14</v>
      </c>
      <c r="D38" s="78">
        <v>159</v>
      </c>
      <c r="E38" s="80"/>
    </row>
    <row r="39" spans="1:6" s="85" customFormat="1" x14ac:dyDescent="0.3">
      <c r="A39" s="86"/>
      <c r="B39" s="82"/>
      <c r="C39" s="78"/>
      <c r="D39" s="78"/>
      <c r="E39" s="80"/>
    </row>
    <row r="40" spans="1:6" s="81" customFormat="1" ht="25.5" x14ac:dyDescent="0.3">
      <c r="A40" s="86">
        <v>1.1200000000000001</v>
      </c>
      <c r="B40" s="82" t="s">
        <v>266</v>
      </c>
      <c r="C40" s="78" t="s">
        <v>14</v>
      </c>
      <c r="D40" s="78">
        <v>64</v>
      </c>
      <c r="E40" s="80"/>
    </row>
    <row r="41" spans="1:6" ht="13.5" thickBot="1" x14ac:dyDescent="0.35">
      <c r="A41" s="1817" t="s">
        <v>272</v>
      </c>
      <c r="B41" s="1818"/>
      <c r="C41" s="1818"/>
      <c r="D41" s="1818"/>
      <c r="E41" s="1819"/>
      <c r="F41" s="49"/>
    </row>
    <row r="42" spans="1:6" s="81" customFormat="1" x14ac:dyDescent="0.3">
      <c r="A42" s="72"/>
      <c r="B42" s="73"/>
      <c r="C42" s="74"/>
      <c r="D42" s="65"/>
      <c r="E42" s="80"/>
    </row>
    <row r="43" spans="1:6" s="81" customFormat="1" x14ac:dyDescent="0.3">
      <c r="A43" s="495">
        <v>2</v>
      </c>
      <c r="B43" s="68" t="s">
        <v>267</v>
      </c>
      <c r="C43" s="69"/>
      <c r="D43" s="65"/>
      <c r="E43" s="80"/>
    </row>
    <row r="44" spans="1:6" s="81" customFormat="1" x14ac:dyDescent="0.3">
      <c r="A44" s="72"/>
      <c r="B44" s="73"/>
      <c r="C44" s="74"/>
      <c r="D44" s="65"/>
      <c r="E44" s="80"/>
    </row>
    <row r="45" spans="1:6" s="81" customFormat="1" x14ac:dyDescent="0.3">
      <c r="A45" s="72"/>
      <c r="B45" s="494" t="s">
        <v>268</v>
      </c>
      <c r="C45" s="74"/>
      <c r="D45" s="65"/>
      <c r="E45" s="80"/>
    </row>
    <row r="46" spans="1:6" s="81" customFormat="1" x14ac:dyDescent="0.3">
      <c r="A46" s="72"/>
      <c r="B46" s="73"/>
      <c r="C46" s="74"/>
      <c r="D46" s="65"/>
      <c r="E46" s="80"/>
    </row>
    <row r="47" spans="1:6" s="81" customFormat="1" ht="25" x14ac:dyDescent="0.3">
      <c r="A47" s="72">
        <v>2.1</v>
      </c>
      <c r="B47" s="494" t="s">
        <v>269</v>
      </c>
      <c r="C47" s="74" t="s">
        <v>14</v>
      </c>
      <c r="D47" s="65">
        <v>46.8</v>
      </c>
      <c r="E47" s="80"/>
    </row>
    <row r="48" spans="1:6" s="81" customFormat="1" x14ac:dyDescent="0.3">
      <c r="A48" s="72"/>
      <c r="B48" s="73"/>
      <c r="C48" s="74"/>
      <c r="D48" s="65"/>
      <c r="E48" s="80"/>
    </row>
    <row r="49" spans="1:6" ht="25" x14ac:dyDescent="0.3">
      <c r="A49" s="72">
        <v>2.2000000000000002</v>
      </c>
      <c r="B49" s="494" t="s">
        <v>270</v>
      </c>
      <c r="C49" s="74" t="s">
        <v>14</v>
      </c>
      <c r="D49" s="65">
        <v>1</v>
      </c>
      <c r="E49" s="75"/>
      <c r="F49" s="49"/>
    </row>
    <row r="50" spans="1:6" s="71" customFormat="1" x14ac:dyDescent="0.3">
      <c r="A50" s="72"/>
      <c r="B50" s="494"/>
      <c r="C50" s="74"/>
      <c r="D50" s="65"/>
      <c r="E50" s="75"/>
    </row>
    <row r="51" spans="1:6" ht="25" x14ac:dyDescent="0.3">
      <c r="A51" s="72">
        <v>2.2999999999999998</v>
      </c>
      <c r="B51" s="494" t="s">
        <v>271</v>
      </c>
      <c r="C51" s="74" t="s">
        <v>14</v>
      </c>
      <c r="D51" s="65">
        <v>1</v>
      </c>
      <c r="E51" s="75"/>
      <c r="F51" s="49"/>
    </row>
    <row r="52" spans="1:6" x14ac:dyDescent="0.3">
      <c r="A52" s="72"/>
      <c r="B52" s="73"/>
      <c r="C52" s="74"/>
      <c r="D52" s="65"/>
      <c r="E52" s="75"/>
      <c r="F52" s="49"/>
    </row>
    <row r="53" spans="1:6" ht="25" x14ac:dyDescent="0.3">
      <c r="A53" s="72">
        <v>2.4</v>
      </c>
      <c r="B53" s="494" t="s">
        <v>273</v>
      </c>
      <c r="C53" s="74" t="s">
        <v>14</v>
      </c>
      <c r="D53" s="65">
        <v>1</v>
      </c>
      <c r="E53" s="75"/>
      <c r="F53" s="49"/>
    </row>
    <row r="54" spans="1:6" x14ac:dyDescent="0.3">
      <c r="A54" s="72"/>
      <c r="B54" s="73"/>
      <c r="C54" s="74"/>
      <c r="D54" s="65"/>
      <c r="E54" s="75"/>
      <c r="F54" s="49"/>
    </row>
    <row r="55" spans="1:6" x14ac:dyDescent="0.3">
      <c r="A55" s="72"/>
      <c r="B55" s="496" t="s">
        <v>274</v>
      </c>
      <c r="C55" s="74"/>
      <c r="D55" s="65"/>
      <c r="E55" s="75"/>
      <c r="F55" s="49"/>
    </row>
    <row r="56" spans="1:6" x14ac:dyDescent="0.3">
      <c r="A56" s="72"/>
      <c r="B56" s="73"/>
      <c r="C56" s="74"/>
      <c r="D56" s="65"/>
      <c r="E56" s="75"/>
      <c r="F56" s="49"/>
    </row>
    <row r="57" spans="1:6" ht="14.5" x14ac:dyDescent="0.3">
      <c r="A57" s="490">
        <v>2.5</v>
      </c>
      <c r="B57" s="491" t="s">
        <v>275</v>
      </c>
      <c r="C57" s="492" t="s">
        <v>14</v>
      </c>
      <c r="D57" s="492">
        <f>32+99</f>
        <v>131</v>
      </c>
      <c r="E57" s="80"/>
      <c r="F57" s="49"/>
    </row>
    <row r="58" spans="1:6" x14ac:dyDescent="0.3">
      <c r="A58" s="72"/>
      <c r="B58" s="73"/>
      <c r="C58" s="74"/>
      <c r="D58" s="65"/>
      <c r="E58" s="75"/>
      <c r="F58" s="49"/>
    </row>
    <row r="59" spans="1:6" ht="14.5" x14ac:dyDescent="0.3">
      <c r="A59" s="490">
        <v>2.6</v>
      </c>
      <c r="B59" s="491" t="s">
        <v>276</v>
      </c>
      <c r="C59" s="492" t="s">
        <v>14</v>
      </c>
      <c r="D59" s="492">
        <v>88</v>
      </c>
      <c r="E59" s="80"/>
      <c r="F59" s="49"/>
    </row>
    <row r="60" spans="1:6" x14ac:dyDescent="0.3">
      <c r="A60" s="72"/>
      <c r="B60" s="73"/>
      <c r="C60" s="74"/>
      <c r="D60" s="65"/>
      <c r="E60" s="75"/>
      <c r="F60" s="49"/>
    </row>
    <row r="61" spans="1:6" ht="14.5" x14ac:dyDescent="0.3">
      <c r="A61" s="490">
        <v>2.7</v>
      </c>
      <c r="B61" s="491" t="s">
        <v>277</v>
      </c>
      <c r="C61" s="492" t="s">
        <v>14</v>
      </c>
      <c r="D61" s="492">
        <v>34</v>
      </c>
      <c r="E61" s="80"/>
      <c r="F61" s="49"/>
    </row>
    <row r="62" spans="1:6" x14ac:dyDescent="0.3">
      <c r="A62" s="72"/>
      <c r="B62" s="73"/>
      <c r="C62" s="74"/>
      <c r="D62" s="65"/>
      <c r="E62" s="75"/>
      <c r="F62" s="49"/>
    </row>
    <row r="63" spans="1:6" ht="14.5" x14ac:dyDescent="0.3">
      <c r="A63" s="490">
        <v>2.8</v>
      </c>
      <c r="B63" s="491" t="s">
        <v>278</v>
      </c>
      <c r="C63" s="492" t="s">
        <v>14</v>
      </c>
      <c r="D63" s="492">
        <v>3</v>
      </c>
      <c r="E63" s="80"/>
      <c r="F63" s="49"/>
    </row>
    <row r="64" spans="1:6" s="81" customFormat="1" x14ac:dyDescent="0.3">
      <c r="A64" s="72"/>
      <c r="B64" s="73"/>
      <c r="C64" s="74"/>
      <c r="D64" s="65"/>
      <c r="E64" s="75"/>
    </row>
    <row r="65" spans="1:6" ht="14.5" x14ac:dyDescent="0.3">
      <c r="A65" s="490">
        <v>2.9</v>
      </c>
      <c r="B65" s="491" t="s">
        <v>279</v>
      </c>
      <c r="C65" s="492" t="s">
        <v>14</v>
      </c>
      <c r="D65" s="492">
        <v>11</v>
      </c>
      <c r="E65" s="80"/>
      <c r="F65" s="49"/>
    </row>
    <row r="66" spans="1:6" s="81" customFormat="1" x14ac:dyDescent="0.3">
      <c r="A66" s="72"/>
      <c r="B66" s="73"/>
      <c r="C66" s="74"/>
      <c r="D66" s="65"/>
      <c r="E66" s="75"/>
    </row>
    <row r="67" spans="1:6" ht="14.5" x14ac:dyDescent="0.3">
      <c r="A67" s="499">
        <v>2.1</v>
      </c>
      <c r="B67" s="491" t="s">
        <v>280</v>
      </c>
      <c r="C67" s="492" t="s">
        <v>14</v>
      </c>
      <c r="D67" s="492">
        <v>2</v>
      </c>
      <c r="E67" s="80"/>
      <c r="F67" s="49"/>
    </row>
    <row r="68" spans="1:6" s="81" customFormat="1" x14ac:dyDescent="0.3">
      <c r="A68" s="72"/>
      <c r="B68" s="73"/>
      <c r="C68" s="74"/>
      <c r="D68" s="65"/>
      <c r="E68" s="75"/>
    </row>
    <row r="69" spans="1:6" ht="14.5" x14ac:dyDescent="0.3">
      <c r="A69" s="490">
        <v>2.11</v>
      </c>
      <c r="B69" s="491" t="s">
        <v>281</v>
      </c>
      <c r="C69" s="492" t="s">
        <v>14</v>
      </c>
      <c r="D69" s="492">
        <v>9</v>
      </c>
      <c r="E69" s="80"/>
      <c r="F69" s="49"/>
    </row>
    <row r="70" spans="1:6" s="81" customFormat="1" x14ac:dyDescent="0.3">
      <c r="A70" s="72"/>
      <c r="B70" s="73"/>
      <c r="C70" s="74"/>
      <c r="D70" s="65"/>
      <c r="E70" s="75"/>
    </row>
    <row r="71" spans="1:6" ht="14.5" x14ac:dyDescent="0.3">
      <c r="A71" s="490">
        <v>2.12</v>
      </c>
      <c r="B71" s="491" t="s">
        <v>282</v>
      </c>
      <c r="C71" s="492" t="s">
        <v>14</v>
      </c>
      <c r="D71" s="492">
        <v>5</v>
      </c>
      <c r="E71" s="80"/>
      <c r="F71" s="49"/>
    </row>
    <row r="72" spans="1:6" s="81" customFormat="1" x14ac:dyDescent="0.3">
      <c r="A72" s="72"/>
      <c r="B72" s="73"/>
      <c r="C72" s="74"/>
      <c r="D72" s="65"/>
      <c r="E72" s="75"/>
    </row>
    <row r="73" spans="1:6" ht="14.5" x14ac:dyDescent="0.3">
      <c r="A73" s="490">
        <v>2.13</v>
      </c>
      <c r="B73" s="491" t="s">
        <v>283</v>
      </c>
      <c r="C73" s="492" t="s">
        <v>14</v>
      </c>
      <c r="D73" s="492">
        <v>23</v>
      </c>
      <c r="E73" s="80"/>
      <c r="F73" s="49"/>
    </row>
    <row r="74" spans="1:6" s="81" customFormat="1" x14ac:dyDescent="0.3">
      <c r="A74" s="72"/>
      <c r="B74" s="73"/>
      <c r="C74" s="74"/>
      <c r="D74" s="65"/>
      <c r="E74" s="75"/>
    </row>
    <row r="75" spans="1:6" ht="14.5" x14ac:dyDescent="0.3">
      <c r="A75" s="490">
        <v>2.14</v>
      </c>
      <c r="B75" s="491" t="s">
        <v>284</v>
      </c>
      <c r="C75" s="492" t="s">
        <v>14</v>
      </c>
      <c r="D75" s="492">
        <v>144</v>
      </c>
      <c r="E75" s="80"/>
      <c r="F75" s="49"/>
    </row>
    <row r="76" spans="1:6" s="81" customFormat="1" x14ac:dyDescent="0.3">
      <c r="A76" s="72"/>
      <c r="B76" s="73"/>
      <c r="C76" s="74"/>
      <c r="D76" s="65"/>
      <c r="E76" s="75"/>
    </row>
    <row r="77" spans="1:6" ht="14.5" x14ac:dyDescent="0.3">
      <c r="A77" s="490">
        <v>2.15</v>
      </c>
      <c r="B77" s="491" t="s">
        <v>285</v>
      </c>
      <c r="C77" s="492" t="s">
        <v>14</v>
      </c>
      <c r="D77" s="492">
        <v>3</v>
      </c>
      <c r="E77" s="80"/>
      <c r="F77" s="49"/>
    </row>
    <row r="78" spans="1:6" s="81" customFormat="1" x14ac:dyDescent="0.3">
      <c r="A78" s="72"/>
      <c r="B78" s="73"/>
      <c r="C78" s="74"/>
      <c r="D78" s="65"/>
      <c r="E78" s="75"/>
    </row>
    <row r="79" spans="1:6" ht="14.5" x14ac:dyDescent="0.3">
      <c r="A79" s="490">
        <v>2.16</v>
      </c>
      <c r="B79" s="491" t="s">
        <v>286</v>
      </c>
      <c r="C79" s="492" t="s">
        <v>14</v>
      </c>
      <c r="D79" s="492">
        <v>13</v>
      </c>
      <c r="E79" s="80"/>
      <c r="F79" s="49"/>
    </row>
    <row r="80" spans="1:6" s="81" customFormat="1" x14ac:dyDescent="0.3">
      <c r="A80" s="72"/>
      <c r="B80" s="73"/>
      <c r="C80" s="74"/>
      <c r="D80" s="65"/>
      <c r="E80" s="75"/>
    </row>
    <row r="81" spans="1:6" ht="14.5" x14ac:dyDescent="0.3">
      <c r="A81" s="490">
        <v>2.17</v>
      </c>
      <c r="B81" s="491" t="s">
        <v>287</v>
      </c>
      <c r="C81" s="492" t="s">
        <v>14</v>
      </c>
      <c r="D81" s="492">
        <v>7</v>
      </c>
      <c r="E81" s="80"/>
      <c r="F81" s="49"/>
    </row>
    <row r="82" spans="1:6" s="81" customFormat="1" x14ac:dyDescent="0.3">
      <c r="A82" s="72"/>
      <c r="B82" s="73"/>
      <c r="C82" s="74"/>
      <c r="D82" s="65"/>
      <c r="E82" s="75"/>
    </row>
    <row r="83" spans="1:6" ht="14.5" x14ac:dyDescent="0.3">
      <c r="A83" s="490">
        <v>2.1800000000000002</v>
      </c>
      <c r="B83" s="491" t="s">
        <v>288</v>
      </c>
      <c r="C83" s="492" t="s">
        <v>14</v>
      </c>
      <c r="D83" s="492">
        <v>13</v>
      </c>
      <c r="E83" s="80"/>
      <c r="F83" s="49"/>
    </row>
    <row r="84" spans="1:6" s="81" customFormat="1" x14ac:dyDescent="0.3">
      <c r="A84" s="88"/>
      <c r="B84" s="73"/>
      <c r="C84" s="74"/>
      <c r="D84" s="65"/>
      <c r="E84" s="75"/>
    </row>
    <row r="85" spans="1:6" ht="14.5" x14ac:dyDescent="0.3">
      <c r="A85" s="490">
        <v>2.19</v>
      </c>
      <c r="B85" s="491" t="s">
        <v>289</v>
      </c>
      <c r="C85" s="492" t="s">
        <v>14</v>
      </c>
      <c r="D85" s="492">
        <v>12</v>
      </c>
      <c r="E85" s="80"/>
      <c r="F85" s="49"/>
    </row>
    <row r="86" spans="1:6" s="81" customFormat="1" x14ac:dyDescent="0.3">
      <c r="A86" s="72"/>
      <c r="B86" s="73"/>
      <c r="C86" s="74"/>
      <c r="D86" s="65"/>
      <c r="E86" s="75"/>
    </row>
    <row r="87" spans="1:6" ht="14.5" x14ac:dyDescent="0.3">
      <c r="A87" s="499">
        <v>2.2000000000000002</v>
      </c>
      <c r="B87" s="491" t="s">
        <v>290</v>
      </c>
      <c r="C87" s="492" t="s">
        <v>14</v>
      </c>
      <c r="D87" s="492">
        <v>22</v>
      </c>
      <c r="E87" s="80"/>
      <c r="F87" s="49"/>
    </row>
    <row r="88" spans="1:6" s="81" customFormat="1" x14ac:dyDescent="0.3">
      <c r="A88" s="72"/>
      <c r="B88" s="73"/>
      <c r="C88" s="74"/>
      <c r="D88" s="65"/>
      <c r="E88" s="75"/>
    </row>
    <row r="89" spans="1:6" ht="14.5" x14ac:dyDescent="0.3">
      <c r="A89" s="490">
        <v>2.21</v>
      </c>
      <c r="B89" s="491" t="s">
        <v>291</v>
      </c>
      <c r="C89" s="492" t="s">
        <v>14</v>
      </c>
      <c r="D89" s="492">
        <v>1</v>
      </c>
      <c r="E89" s="80"/>
      <c r="F89" s="49"/>
    </row>
    <row r="90" spans="1:6" s="81" customFormat="1" x14ac:dyDescent="0.3">
      <c r="A90" s="72"/>
      <c r="B90" s="73"/>
      <c r="C90" s="74"/>
      <c r="D90" s="65"/>
      <c r="E90" s="75"/>
    </row>
    <row r="91" spans="1:6" x14ac:dyDescent="0.3">
      <c r="A91" s="495">
        <v>3</v>
      </c>
      <c r="B91" s="68" t="s">
        <v>292</v>
      </c>
      <c r="C91" s="69"/>
      <c r="D91" s="65"/>
      <c r="E91" s="70"/>
      <c r="F91" s="49"/>
    </row>
    <row r="92" spans="1:6" s="81" customFormat="1" x14ac:dyDescent="0.3">
      <c r="A92" s="72"/>
      <c r="B92" s="73"/>
      <c r="C92" s="74"/>
      <c r="D92" s="65"/>
      <c r="E92" s="75"/>
    </row>
    <row r="93" spans="1:6" ht="25" x14ac:dyDescent="0.3">
      <c r="A93" s="72" t="s">
        <v>293</v>
      </c>
      <c r="B93" s="89" t="s">
        <v>294</v>
      </c>
      <c r="C93" s="74"/>
      <c r="D93" s="65"/>
      <c r="E93" s="75"/>
      <c r="F93" s="49"/>
    </row>
    <row r="94" spans="1:6" s="81" customFormat="1" x14ac:dyDescent="0.3">
      <c r="A94" s="72"/>
      <c r="B94" s="73"/>
      <c r="C94" s="74"/>
      <c r="D94" s="65"/>
      <c r="E94" s="75"/>
    </row>
    <row r="95" spans="1:6" x14ac:dyDescent="0.3">
      <c r="A95" s="490">
        <v>3.1</v>
      </c>
      <c r="B95" s="491" t="s">
        <v>114</v>
      </c>
      <c r="C95" s="492" t="s">
        <v>69</v>
      </c>
      <c r="D95" s="492">
        <v>71280</v>
      </c>
      <c r="E95" s="80"/>
      <c r="F95" s="49"/>
    </row>
    <row r="96" spans="1:6" x14ac:dyDescent="0.3">
      <c r="A96" s="1293"/>
      <c r="B96" s="1294"/>
      <c r="C96" s="332"/>
      <c r="D96" s="332"/>
      <c r="E96" s="1295"/>
      <c r="F96" s="49"/>
    </row>
    <row r="97" spans="1:6" ht="13.5" thickBot="1" x14ac:dyDescent="0.35">
      <c r="A97" s="1817" t="s">
        <v>272</v>
      </c>
      <c r="B97" s="1818"/>
      <c r="C97" s="1818"/>
      <c r="D97" s="1818"/>
      <c r="E97" s="1819"/>
      <c r="F97" s="49"/>
    </row>
    <row r="98" spans="1:6" x14ac:dyDescent="0.3">
      <c r="A98" s="495">
        <v>4</v>
      </c>
      <c r="B98" s="68" t="s">
        <v>295</v>
      </c>
      <c r="C98" s="69"/>
      <c r="D98" s="65"/>
      <c r="E98" s="70"/>
      <c r="F98" s="49"/>
    </row>
    <row r="99" spans="1:6" s="71" customFormat="1" x14ac:dyDescent="0.3">
      <c r="A99" s="97"/>
      <c r="B99" s="494"/>
      <c r="C99" s="74"/>
      <c r="D99" s="65"/>
      <c r="E99" s="75"/>
    </row>
    <row r="100" spans="1:6" ht="25" x14ac:dyDescent="0.3">
      <c r="A100" s="72"/>
      <c r="B100" s="494" t="s">
        <v>296</v>
      </c>
      <c r="C100" s="74"/>
      <c r="D100" s="65"/>
      <c r="E100" s="75"/>
      <c r="F100" s="49"/>
    </row>
    <row r="101" spans="1:6" x14ac:dyDescent="0.3">
      <c r="A101" s="72"/>
      <c r="B101" s="73"/>
      <c r="C101" s="74"/>
      <c r="D101" s="65"/>
      <c r="E101" s="75"/>
      <c r="F101" s="49"/>
    </row>
    <row r="102" spans="1:6" x14ac:dyDescent="0.3">
      <c r="A102" s="72"/>
      <c r="B102" s="87" t="s">
        <v>297</v>
      </c>
      <c r="C102" s="74"/>
      <c r="D102" s="65"/>
      <c r="E102" s="75"/>
      <c r="F102" s="49"/>
    </row>
    <row r="103" spans="1:6" s="81" customFormat="1" x14ac:dyDescent="0.3">
      <c r="A103" s="72"/>
      <c r="B103" s="73"/>
      <c r="C103" s="74"/>
      <c r="D103" s="65"/>
      <c r="E103" s="75"/>
    </row>
    <row r="104" spans="1:6" ht="14.5" x14ac:dyDescent="0.3">
      <c r="A104" s="490">
        <v>4.0999999999999996</v>
      </c>
      <c r="B104" s="491" t="s">
        <v>298</v>
      </c>
      <c r="C104" s="492" t="s">
        <v>15</v>
      </c>
      <c r="D104" s="492">
        <v>32</v>
      </c>
      <c r="E104" s="80"/>
      <c r="F104" s="49"/>
    </row>
    <row r="105" spans="1:6" s="71" customFormat="1" x14ac:dyDescent="0.3">
      <c r="A105" s="72"/>
      <c r="B105" s="73"/>
      <c r="C105" s="74"/>
      <c r="D105" s="65"/>
      <c r="E105" s="75"/>
    </row>
    <row r="106" spans="1:6" ht="14.5" x14ac:dyDescent="0.3">
      <c r="A106" s="490">
        <v>4.2</v>
      </c>
      <c r="B106" s="491" t="s">
        <v>299</v>
      </c>
      <c r="C106" s="492" t="s">
        <v>15</v>
      </c>
      <c r="D106" s="492">
        <v>81</v>
      </c>
      <c r="E106" s="80"/>
      <c r="F106" s="49"/>
    </row>
    <row r="107" spans="1:6" x14ac:dyDescent="0.3">
      <c r="A107" s="72"/>
      <c r="B107" s="73"/>
      <c r="C107" s="74"/>
      <c r="D107" s="65"/>
      <c r="E107" s="75"/>
      <c r="F107" s="49"/>
    </row>
    <row r="108" spans="1:6" ht="14.5" x14ac:dyDescent="0.3">
      <c r="A108" s="490">
        <v>4.3</v>
      </c>
      <c r="B108" s="491" t="s">
        <v>300</v>
      </c>
      <c r="C108" s="492" t="s">
        <v>15</v>
      </c>
      <c r="D108" s="492">
        <v>19</v>
      </c>
      <c r="E108" s="80"/>
      <c r="F108" s="49"/>
    </row>
    <row r="109" spans="1:6" x14ac:dyDescent="0.3">
      <c r="A109" s="72"/>
      <c r="B109" s="73"/>
      <c r="C109" s="74"/>
      <c r="D109" s="65"/>
      <c r="E109" s="75"/>
      <c r="F109" s="49"/>
    </row>
    <row r="110" spans="1:6" ht="14.5" x14ac:dyDescent="0.3">
      <c r="A110" s="490">
        <v>4.4000000000000004</v>
      </c>
      <c r="B110" s="491" t="s">
        <v>301</v>
      </c>
      <c r="C110" s="492" t="s">
        <v>15</v>
      </c>
      <c r="D110" s="492">
        <v>5</v>
      </c>
      <c r="E110" s="80"/>
      <c r="F110" s="49"/>
    </row>
    <row r="111" spans="1:6" s="81" customFormat="1" x14ac:dyDescent="0.3">
      <c r="A111" s="72"/>
      <c r="B111" s="73"/>
      <c r="C111" s="74"/>
      <c r="D111" s="65"/>
      <c r="E111" s="75"/>
    </row>
    <row r="112" spans="1:6" s="81" customFormat="1" ht="14.5" x14ac:dyDescent="0.3">
      <c r="A112" s="490">
        <v>4.5</v>
      </c>
      <c r="B112" s="491" t="s">
        <v>302</v>
      </c>
      <c r="C112" s="492" t="s">
        <v>15</v>
      </c>
      <c r="D112" s="492">
        <v>3</v>
      </c>
      <c r="E112" s="80"/>
    </row>
    <row r="113" spans="1:6" x14ac:dyDescent="0.3">
      <c r="A113" s="72"/>
      <c r="B113" s="73"/>
      <c r="C113" s="74"/>
      <c r="D113" s="65"/>
      <c r="E113" s="75"/>
      <c r="F113" s="49"/>
    </row>
    <row r="114" spans="1:6" s="81" customFormat="1" ht="14.5" x14ac:dyDescent="0.3">
      <c r="A114" s="490">
        <v>4.5999999999999996</v>
      </c>
      <c r="B114" s="491" t="s">
        <v>303</v>
      </c>
      <c r="C114" s="492" t="s">
        <v>15</v>
      </c>
      <c r="D114" s="492">
        <v>7</v>
      </c>
      <c r="E114" s="80"/>
    </row>
    <row r="115" spans="1:6" x14ac:dyDescent="0.3">
      <c r="A115" s="72"/>
      <c r="B115" s="73"/>
      <c r="C115" s="74"/>
      <c r="D115" s="65"/>
      <c r="E115" s="75"/>
      <c r="F115" s="49"/>
    </row>
    <row r="116" spans="1:6" s="81" customFormat="1" ht="14.5" x14ac:dyDescent="0.3">
      <c r="A116" s="490">
        <v>4.7</v>
      </c>
      <c r="B116" s="491" t="s">
        <v>304</v>
      </c>
      <c r="C116" s="492" t="s">
        <v>15</v>
      </c>
      <c r="D116" s="492">
        <v>6</v>
      </c>
      <c r="E116" s="80"/>
    </row>
    <row r="117" spans="1:6" x14ac:dyDescent="0.3">
      <c r="A117" s="72"/>
      <c r="B117" s="73"/>
      <c r="C117" s="74"/>
      <c r="D117" s="65"/>
      <c r="E117" s="75"/>
      <c r="F117" s="49"/>
    </row>
    <row r="118" spans="1:6" ht="14.5" x14ac:dyDescent="0.3">
      <c r="A118" s="490">
        <v>4.8</v>
      </c>
      <c r="B118" s="491" t="s">
        <v>305</v>
      </c>
      <c r="C118" s="492" t="s">
        <v>15</v>
      </c>
      <c r="D118" s="492">
        <v>104</v>
      </c>
      <c r="E118" s="80"/>
      <c r="F118" s="49"/>
    </row>
    <row r="119" spans="1:6" s="81" customFormat="1" x14ac:dyDescent="0.3">
      <c r="A119" s="72"/>
      <c r="B119" s="73"/>
      <c r="C119" s="74"/>
      <c r="D119" s="65"/>
      <c r="E119" s="75"/>
    </row>
    <row r="120" spans="1:6" ht="14.5" x14ac:dyDescent="0.3">
      <c r="A120" s="490">
        <v>4.9000000000000004</v>
      </c>
      <c r="B120" s="491" t="s">
        <v>306</v>
      </c>
      <c r="C120" s="492" t="s">
        <v>15</v>
      </c>
      <c r="D120" s="492">
        <v>18</v>
      </c>
      <c r="E120" s="80"/>
      <c r="F120" s="49"/>
    </row>
    <row r="121" spans="1:6" s="81" customFormat="1" x14ac:dyDescent="0.3">
      <c r="A121" s="72"/>
      <c r="B121" s="73"/>
      <c r="C121" s="74"/>
      <c r="D121" s="65"/>
      <c r="E121" s="75"/>
    </row>
    <row r="122" spans="1:6" ht="14.5" x14ac:dyDescent="0.3">
      <c r="A122" s="499">
        <v>4.0999999999999996</v>
      </c>
      <c r="B122" s="491" t="s">
        <v>307</v>
      </c>
      <c r="C122" s="492" t="s">
        <v>15</v>
      </c>
      <c r="D122" s="492">
        <v>104</v>
      </c>
      <c r="E122" s="80"/>
      <c r="F122" s="49"/>
    </row>
    <row r="123" spans="1:6" s="81" customFormat="1" x14ac:dyDescent="0.3">
      <c r="A123" s="72"/>
      <c r="B123" s="73"/>
      <c r="C123" s="74"/>
      <c r="D123" s="65"/>
      <c r="E123" s="75"/>
    </row>
    <row r="124" spans="1:6" ht="14.5" x14ac:dyDescent="0.3">
      <c r="A124" s="490">
        <v>4.1100000000000003</v>
      </c>
      <c r="B124" s="491" t="s">
        <v>308</v>
      </c>
      <c r="C124" s="492" t="s">
        <v>15</v>
      </c>
      <c r="D124" s="492">
        <v>86</v>
      </c>
      <c r="E124" s="80"/>
      <c r="F124" s="49"/>
    </row>
    <row r="125" spans="1:6" s="81" customFormat="1" x14ac:dyDescent="0.3">
      <c r="A125" s="72"/>
      <c r="B125" s="73"/>
      <c r="C125" s="74"/>
      <c r="D125" s="65"/>
      <c r="E125" s="75"/>
    </row>
    <row r="126" spans="1:6" x14ac:dyDescent="0.3">
      <c r="A126" s="88"/>
      <c r="B126" s="496" t="s">
        <v>309</v>
      </c>
      <c r="C126" s="74"/>
      <c r="D126" s="65"/>
      <c r="E126" s="75"/>
      <c r="F126" s="49"/>
    </row>
    <row r="127" spans="1:6" s="81" customFormat="1" x14ac:dyDescent="0.3">
      <c r="A127" s="72"/>
      <c r="B127" s="73"/>
      <c r="C127" s="74"/>
      <c r="D127" s="65"/>
      <c r="E127" s="75"/>
    </row>
    <row r="128" spans="1:6" ht="14.5" x14ac:dyDescent="0.3">
      <c r="A128" s="490">
        <v>4.12</v>
      </c>
      <c r="B128" s="491" t="s">
        <v>310</v>
      </c>
      <c r="C128" s="492" t="s">
        <v>15</v>
      </c>
      <c r="D128" s="492">
        <v>339</v>
      </c>
      <c r="E128" s="80"/>
      <c r="F128" s="49"/>
    </row>
    <row r="129" spans="1:6" s="81" customFormat="1" x14ac:dyDescent="0.3">
      <c r="A129" s="72"/>
      <c r="B129" s="73"/>
      <c r="C129" s="74"/>
      <c r="D129" s="65"/>
      <c r="E129" s="75"/>
    </row>
    <row r="130" spans="1:6" x14ac:dyDescent="0.3">
      <c r="A130" s="72"/>
      <c r="B130" s="496" t="s">
        <v>311</v>
      </c>
      <c r="C130" s="74"/>
      <c r="D130" s="65"/>
      <c r="E130" s="75"/>
      <c r="F130" s="49"/>
    </row>
    <row r="131" spans="1:6" s="81" customFormat="1" x14ac:dyDescent="0.3">
      <c r="A131" s="72"/>
      <c r="B131" s="73"/>
      <c r="C131" s="74"/>
      <c r="D131" s="65"/>
      <c r="E131" s="75"/>
    </row>
    <row r="132" spans="1:6" ht="14.5" x14ac:dyDescent="0.3">
      <c r="A132" s="490">
        <v>4.13</v>
      </c>
      <c r="B132" s="491" t="s">
        <v>312</v>
      </c>
      <c r="C132" s="492" t="s">
        <v>15</v>
      </c>
      <c r="D132" s="492">
        <v>1753</v>
      </c>
      <c r="E132" s="80"/>
      <c r="F132" s="49"/>
    </row>
    <row r="133" spans="1:6" x14ac:dyDescent="0.3">
      <c r="A133" s="72"/>
      <c r="B133" s="73"/>
      <c r="C133" s="74"/>
      <c r="D133" s="65"/>
      <c r="E133" s="75"/>
      <c r="F133" s="49"/>
    </row>
    <row r="134" spans="1:6" ht="14.5" x14ac:dyDescent="0.3">
      <c r="A134" s="490">
        <v>4.1399999999999997</v>
      </c>
      <c r="B134" s="491" t="s">
        <v>313</v>
      </c>
      <c r="C134" s="492" t="s">
        <v>15</v>
      </c>
      <c r="D134" s="492">
        <v>112</v>
      </c>
      <c r="E134" s="80"/>
      <c r="F134" s="49"/>
    </row>
    <row r="135" spans="1:6" s="81" customFormat="1" x14ac:dyDescent="0.3">
      <c r="A135" s="72"/>
      <c r="B135" s="73"/>
      <c r="C135" s="74"/>
      <c r="D135" s="65"/>
      <c r="E135" s="75"/>
    </row>
    <row r="136" spans="1:6" ht="14.5" x14ac:dyDescent="0.3">
      <c r="A136" s="490">
        <v>4.1500000000000004</v>
      </c>
      <c r="B136" s="491" t="s">
        <v>314</v>
      </c>
      <c r="C136" s="492" t="s">
        <v>15</v>
      </c>
      <c r="D136" s="492">
        <v>118</v>
      </c>
      <c r="E136" s="80"/>
      <c r="F136" s="49"/>
    </row>
    <row r="137" spans="1:6" x14ac:dyDescent="0.3">
      <c r="A137" s="72"/>
      <c r="B137" s="73"/>
      <c r="C137" s="74"/>
      <c r="D137" s="65"/>
      <c r="E137" s="75"/>
      <c r="F137" s="49"/>
    </row>
    <row r="138" spans="1:6" ht="14.5" x14ac:dyDescent="0.3">
      <c r="A138" s="490">
        <v>4.16</v>
      </c>
      <c r="B138" s="491" t="s">
        <v>315</v>
      </c>
      <c r="C138" s="492" t="s">
        <v>15</v>
      </c>
      <c r="D138" s="492">
        <v>110</v>
      </c>
      <c r="E138" s="80"/>
      <c r="F138" s="49"/>
    </row>
    <row r="139" spans="1:6" s="81" customFormat="1" x14ac:dyDescent="0.3">
      <c r="A139" s="72"/>
      <c r="B139" s="73"/>
      <c r="C139" s="74"/>
      <c r="D139" s="65"/>
      <c r="E139" s="75"/>
    </row>
    <row r="140" spans="1:6" ht="14.5" x14ac:dyDescent="0.3">
      <c r="A140" s="490">
        <v>4.17</v>
      </c>
      <c r="B140" s="491" t="s">
        <v>316</v>
      </c>
      <c r="C140" s="492" t="s">
        <v>15</v>
      </c>
      <c r="D140" s="492">
        <v>2</v>
      </c>
      <c r="E140" s="80"/>
      <c r="F140" s="49"/>
    </row>
    <row r="141" spans="1:6" s="81" customFormat="1" x14ac:dyDescent="0.3">
      <c r="A141" s="72"/>
      <c r="B141" s="73"/>
      <c r="C141" s="74"/>
      <c r="D141" s="65"/>
      <c r="E141" s="75"/>
    </row>
    <row r="142" spans="1:6" ht="14.5" x14ac:dyDescent="0.3">
      <c r="A142" s="490">
        <v>4.18</v>
      </c>
      <c r="B142" s="491" t="s">
        <v>317</v>
      </c>
      <c r="C142" s="492" t="s">
        <v>15</v>
      </c>
      <c r="D142" s="492">
        <v>101</v>
      </c>
      <c r="E142" s="80"/>
      <c r="F142" s="49"/>
    </row>
    <row r="143" spans="1:6" s="81" customFormat="1" x14ac:dyDescent="0.3">
      <c r="A143" s="72"/>
      <c r="B143" s="73"/>
      <c r="C143" s="74"/>
      <c r="D143" s="65"/>
      <c r="E143" s="75"/>
    </row>
    <row r="144" spans="1:6" x14ac:dyDescent="0.3">
      <c r="A144" s="88"/>
      <c r="B144" s="496" t="s">
        <v>318</v>
      </c>
      <c r="C144" s="74"/>
      <c r="D144" s="65"/>
      <c r="E144" s="75"/>
      <c r="F144" s="49"/>
    </row>
    <row r="145" spans="1:6" s="81" customFormat="1" x14ac:dyDescent="0.3">
      <c r="A145" s="72"/>
      <c r="B145" s="73"/>
      <c r="C145" s="74"/>
      <c r="D145" s="65"/>
      <c r="E145" s="75"/>
    </row>
    <row r="146" spans="1:6" ht="14.5" x14ac:dyDescent="0.3">
      <c r="A146" s="490">
        <v>4.1900000000000004</v>
      </c>
      <c r="B146" s="491" t="s">
        <v>319</v>
      </c>
      <c r="C146" s="492" t="s">
        <v>15</v>
      </c>
      <c r="D146" s="492">
        <v>39</v>
      </c>
      <c r="E146" s="80"/>
      <c r="F146" s="49"/>
    </row>
    <row r="147" spans="1:6" s="81" customFormat="1" x14ac:dyDescent="0.3">
      <c r="A147" s="72"/>
      <c r="B147" s="73"/>
      <c r="C147" s="74"/>
      <c r="D147" s="65"/>
      <c r="E147" s="75"/>
    </row>
    <row r="148" spans="1:6" ht="14.5" x14ac:dyDescent="0.3">
      <c r="A148" s="499">
        <v>4.2</v>
      </c>
      <c r="B148" s="491" t="s">
        <v>320</v>
      </c>
      <c r="C148" s="492" t="s">
        <v>15</v>
      </c>
      <c r="D148" s="492">
        <v>23</v>
      </c>
      <c r="E148" s="80"/>
      <c r="F148" s="49"/>
    </row>
    <row r="149" spans="1:6" s="81" customFormat="1" x14ac:dyDescent="0.3">
      <c r="A149" s="72"/>
      <c r="B149" s="73"/>
      <c r="C149" s="74"/>
      <c r="D149" s="65"/>
      <c r="E149" s="75"/>
    </row>
    <row r="150" spans="1:6" ht="14.5" x14ac:dyDescent="0.3">
      <c r="A150" s="490">
        <v>4.21</v>
      </c>
      <c r="B150" s="491" t="s">
        <v>321</v>
      </c>
      <c r="C150" s="492" t="s">
        <v>15</v>
      </c>
      <c r="D150" s="492">
        <v>121</v>
      </c>
      <c r="E150" s="80"/>
      <c r="F150" s="49"/>
    </row>
    <row r="151" spans="1:6" x14ac:dyDescent="0.3">
      <c r="A151" s="72"/>
      <c r="B151" s="73"/>
      <c r="C151" s="74"/>
      <c r="D151" s="65"/>
      <c r="E151" s="75"/>
      <c r="F151" s="49"/>
    </row>
    <row r="152" spans="1:6" ht="14.5" x14ac:dyDescent="0.3">
      <c r="A152" s="490">
        <v>4.22</v>
      </c>
      <c r="B152" s="491" t="s">
        <v>322</v>
      </c>
      <c r="C152" s="492" t="s">
        <v>15</v>
      </c>
      <c r="D152" s="492">
        <v>38</v>
      </c>
      <c r="E152" s="80"/>
      <c r="F152" s="49"/>
    </row>
    <row r="153" spans="1:6" s="81" customFormat="1" x14ac:dyDescent="0.3">
      <c r="A153" s="72"/>
      <c r="B153" s="73"/>
      <c r="C153" s="74"/>
      <c r="D153" s="65"/>
      <c r="E153" s="75"/>
    </row>
    <row r="154" spans="1:6" x14ac:dyDescent="0.3">
      <c r="A154" s="88"/>
      <c r="B154" s="496" t="s">
        <v>323</v>
      </c>
      <c r="C154" s="74"/>
      <c r="D154" s="65"/>
      <c r="E154" s="75"/>
      <c r="F154" s="49"/>
    </row>
    <row r="155" spans="1:6" s="81" customFormat="1" x14ac:dyDescent="0.3">
      <c r="A155" s="72"/>
      <c r="B155" s="73"/>
      <c r="C155" s="74"/>
      <c r="D155" s="65"/>
      <c r="E155" s="75"/>
    </row>
    <row r="156" spans="1:6" ht="14.5" x14ac:dyDescent="0.3">
      <c r="A156" s="490">
        <v>4.2300000000000004</v>
      </c>
      <c r="B156" s="491" t="s">
        <v>324</v>
      </c>
      <c r="C156" s="492" t="s">
        <v>15</v>
      </c>
      <c r="D156" s="492">
        <v>3</v>
      </c>
      <c r="E156" s="80"/>
      <c r="F156" s="49"/>
    </row>
    <row r="157" spans="1:6" s="81" customFormat="1" x14ac:dyDescent="0.3">
      <c r="A157" s="72"/>
      <c r="B157" s="73"/>
      <c r="C157" s="74"/>
      <c r="D157" s="65"/>
      <c r="E157" s="75"/>
    </row>
    <row r="158" spans="1:6" x14ac:dyDescent="0.3">
      <c r="A158" s="72"/>
      <c r="B158" s="496" t="s">
        <v>325</v>
      </c>
      <c r="C158" s="74"/>
      <c r="D158" s="65"/>
      <c r="E158" s="75"/>
      <c r="F158" s="49"/>
    </row>
    <row r="159" spans="1:6" s="81" customFormat="1" x14ac:dyDescent="0.3">
      <c r="A159" s="72"/>
      <c r="B159" s="73"/>
      <c r="C159" s="74"/>
      <c r="D159" s="65"/>
      <c r="E159" s="75"/>
    </row>
    <row r="160" spans="1:6" ht="25" x14ac:dyDescent="0.3">
      <c r="A160" s="88">
        <v>4.24</v>
      </c>
      <c r="B160" s="497" t="s">
        <v>326</v>
      </c>
      <c r="C160" s="90" t="s">
        <v>12</v>
      </c>
      <c r="D160" s="91">
        <v>8</v>
      </c>
      <c r="E160" s="92"/>
      <c r="F160" s="49"/>
    </row>
    <row r="161" spans="1:6" x14ac:dyDescent="0.3">
      <c r="A161" s="88"/>
      <c r="B161" s="494"/>
      <c r="C161" s="74"/>
      <c r="D161" s="65"/>
      <c r="E161" s="75"/>
      <c r="F161" s="49"/>
    </row>
    <row r="162" spans="1:6" ht="25" x14ac:dyDescent="0.3">
      <c r="A162" s="88">
        <v>4.25</v>
      </c>
      <c r="B162" s="497" t="s">
        <v>327</v>
      </c>
      <c r="C162" s="90" t="s">
        <v>12</v>
      </c>
      <c r="D162" s="91">
        <v>60</v>
      </c>
      <c r="E162" s="92"/>
      <c r="F162" s="49"/>
    </row>
    <row r="163" spans="1:6" s="81" customFormat="1" x14ac:dyDescent="0.3">
      <c r="A163" s="88"/>
      <c r="B163" s="497"/>
      <c r="C163" s="90"/>
      <c r="D163" s="91"/>
      <c r="E163" s="92"/>
    </row>
    <row r="164" spans="1:6" ht="25" x14ac:dyDescent="0.3">
      <c r="A164" s="88">
        <v>4.26</v>
      </c>
      <c r="B164" s="497" t="s">
        <v>328</v>
      </c>
      <c r="C164" s="90" t="s">
        <v>12</v>
      </c>
      <c r="D164" s="91">
        <v>12</v>
      </c>
      <c r="E164" s="92"/>
      <c r="F164" s="49"/>
    </row>
    <row r="165" spans="1:6" x14ac:dyDescent="0.3">
      <c r="A165" s="88"/>
      <c r="B165" s="87"/>
      <c r="C165" s="74"/>
      <c r="D165" s="65"/>
      <c r="E165" s="75"/>
      <c r="F165" s="49"/>
    </row>
    <row r="166" spans="1:6" ht="13.5" thickBot="1" x14ac:dyDescent="0.35">
      <c r="A166" s="1817" t="s">
        <v>272</v>
      </c>
      <c r="B166" s="1818"/>
      <c r="C166" s="1818"/>
      <c r="D166" s="1818"/>
      <c r="E166" s="1819"/>
      <c r="F166" s="49"/>
    </row>
    <row r="167" spans="1:6" s="93" customFormat="1" x14ac:dyDescent="0.3">
      <c r="A167" s="495">
        <v>5</v>
      </c>
      <c r="B167" s="68" t="s">
        <v>329</v>
      </c>
      <c r="C167" s="69"/>
      <c r="D167" s="65"/>
      <c r="E167" s="75"/>
      <c r="F167" s="49"/>
    </row>
    <row r="168" spans="1:6" x14ac:dyDescent="0.3">
      <c r="A168" s="72"/>
      <c r="B168" s="73"/>
      <c r="C168" s="74"/>
      <c r="D168" s="65"/>
      <c r="E168" s="75"/>
      <c r="F168" s="49"/>
    </row>
    <row r="169" spans="1:6" s="93" customFormat="1" ht="25" x14ac:dyDescent="0.3">
      <c r="A169" s="72"/>
      <c r="B169" s="494" t="s">
        <v>330</v>
      </c>
      <c r="C169" s="74"/>
      <c r="D169" s="65"/>
      <c r="E169" s="75"/>
      <c r="F169" s="49"/>
    </row>
    <row r="170" spans="1:6" s="93" customFormat="1" x14ac:dyDescent="0.3">
      <c r="A170" s="72"/>
      <c r="B170" s="73"/>
      <c r="C170" s="74"/>
      <c r="D170" s="65"/>
      <c r="E170" s="75"/>
      <c r="F170" s="49"/>
    </row>
    <row r="171" spans="1:6" s="93" customFormat="1" ht="25" x14ac:dyDescent="0.3">
      <c r="A171" s="72">
        <v>5.0999999999999996</v>
      </c>
      <c r="B171" s="1265" t="s">
        <v>2045</v>
      </c>
      <c r="C171" s="90" t="s">
        <v>12</v>
      </c>
      <c r="D171" s="91">
        <v>75</v>
      </c>
      <c r="E171" s="92"/>
      <c r="F171" s="49"/>
    </row>
    <row r="172" spans="1:6" x14ac:dyDescent="0.3">
      <c r="A172" s="72"/>
      <c r="B172" s="73"/>
      <c r="C172" s="74"/>
      <c r="D172" s="65"/>
      <c r="E172" s="75"/>
      <c r="F172" s="49"/>
    </row>
    <row r="173" spans="1:6" s="93" customFormat="1" x14ac:dyDescent="0.3">
      <c r="A173" s="495">
        <v>6</v>
      </c>
      <c r="B173" s="68" t="s">
        <v>331</v>
      </c>
      <c r="C173" s="69"/>
      <c r="D173" s="65"/>
      <c r="E173" s="70"/>
      <c r="F173" s="49"/>
    </row>
    <row r="174" spans="1:6" x14ac:dyDescent="0.3">
      <c r="A174" s="72"/>
      <c r="B174" s="73"/>
      <c r="C174" s="74"/>
      <c r="D174" s="65"/>
      <c r="E174" s="75"/>
      <c r="F174" s="49"/>
    </row>
    <row r="175" spans="1:6" ht="25" x14ac:dyDescent="0.3">
      <c r="A175" s="72">
        <v>6.1</v>
      </c>
      <c r="B175" s="497" t="s">
        <v>332</v>
      </c>
      <c r="C175" s="90" t="s">
        <v>15</v>
      </c>
      <c r="D175" s="91">
        <v>409</v>
      </c>
      <c r="E175" s="92"/>
      <c r="F175" s="49"/>
    </row>
    <row r="176" spans="1:6" x14ac:dyDescent="0.3">
      <c r="A176" s="72"/>
      <c r="B176" s="497"/>
      <c r="C176" s="90"/>
      <c r="D176" s="91"/>
      <c r="E176" s="92"/>
      <c r="F176" s="49"/>
    </row>
    <row r="177" spans="1:6" ht="25" x14ac:dyDescent="0.3">
      <c r="A177" s="72">
        <v>6.2</v>
      </c>
      <c r="B177" s="497" t="s">
        <v>333</v>
      </c>
      <c r="C177" s="90" t="s">
        <v>15</v>
      </c>
      <c r="D177" s="91">
        <v>55</v>
      </c>
      <c r="E177" s="92"/>
      <c r="F177" s="49"/>
    </row>
    <row r="178" spans="1:6" s="93" customFormat="1" x14ac:dyDescent="0.3">
      <c r="A178" s="72"/>
      <c r="B178" s="73"/>
      <c r="C178" s="74"/>
      <c r="D178" s="65"/>
      <c r="E178" s="75"/>
      <c r="F178" s="49"/>
    </row>
    <row r="179" spans="1:6" x14ac:dyDescent="0.3">
      <c r="A179" s="495">
        <v>7</v>
      </c>
      <c r="B179" s="68" t="s">
        <v>334</v>
      </c>
      <c r="C179" s="69"/>
      <c r="D179" s="65"/>
      <c r="E179" s="70"/>
      <c r="F179" s="49"/>
    </row>
    <row r="180" spans="1:6" s="71" customFormat="1" x14ac:dyDescent="0.3">
      <c r="A180" s="72"/>
      <c r="B180" s="73"/>
      <c r="C180" s="74"/>
      <c r="D180" s="65"/>
      <c r="E180" s="75"/>
    </row>
    <row r="181" spans="1:6" ht="50" x14ac:dyDescent="0.3">
      <c r="A181" s="72"/>
      <c r="B181" s="89" t="s">
        <v>335</v>
      </c>
      <c r="C181" s="74"/>
      <c r="D181" s="65"/>
      <c r="E181" s="75"/>
      <c r="F181" s="49"/>
    </row>
    <row r="182" spans="1:6" s="93" customFormat="1" x14ac:dyDescent="0.3">
      <c r="A182" s="72"/>
      <c r="B182" s="73"/>
      <c r="C182" s="74"/>
      <c r="D182" s="65"/>
      <c r="E182" s="75"/>
      <c r="F182" s="94"/>
    </row>
    <row r="183" spans="1:6" ht="25" x14ac:dyDescent="0.3">
      <c r="A183" s="72">
        <v>7.1</v>
      </c>
      <c r="B183" s="494" t="s">
        <v>336</v>
      </c>
      <c r="C183" s="74" t="s">
        <v>21</v>
      </c>
      <c r="D183" s="65">
        <v>400</v>
      </c>
      <c r="E183" s="75"/>
      <c r="F183" s="94"/>
    </row>
    <row r="184" spans="1:6" x14ac:dyDescent="0.3">
      <c r="A184" s="72"/>
      <c r="B184" s="494"/>
      <c r="C184" s="74"/>
      <c r="D184" s="65"/>
      <c r="E184" s="75"/>
      <c r="F184" s="94"/>
    </row>
    <row r="185" spans="1:6" ht="25" x14ac:dyDescent="0.3">
      <c r="A185" s="72">
        <v>7.2</v>
      </c>
      <c r="B185" s="494" t="s">
        <v>337</v>
      </c>
      <c r="C185" s="74" t="s">
        <v>15</v>
      </c>
      <c r="D185" s="65">
        <v>80</v>
      </c>
      <c r="E185" s="75"/>
      <c r="F185" s="49"/>
    </row>
    <row r="186" spans="1:6" s="71" customFormat="1" x14ac:dyDescent="0.3">
      <c r="A186" s="72"/>
      <c r="B186" s="494"/>
      <c r="C186" s="74"/>
      <c r="D186" s="65"/>
      <c r="E186" s="75"/>
    </row>
    <row r="187" spans="1:6" ht="25" x14ac:dyDescent="0.3">
      <c r="A187" s="72">
        <v>7.3</v>
      </c>
      <c r="B187" s="494" t="s">
        <v>338</v>
      </c>
      <c r="C187" s="74" t="s">
        <v>15</v>
      </c>
      <c r="D187" s="65">
        <v>40</v>
      </c>
      <c r="E187" s="75"/>
      <c r="F187" s="49"/>
    </row>
    <row r="188" spans="1:6" x14ac:dyDescent="0.3">
      <c r="A188" s="72"/>
      <c r="B188" s="494"/>
      <c r="C188" s="74"/>
      <c r="D188" s="65"/>
      <c r="E188" s="75"/>
      <c r="F188" s="49"/>
    </row>
    <row r="189" spans="1:6" ht="25" x14ac:dyDescent="0.3">
      <c r="A189" s="72">
        <v>7.4</v>
      </c>
      <c r="B189" s="494" t="s">
        <v>339</v>
      </c>
      <c r="C189" s="74" t="s">
        <v>15</v>
      </c>
      <c r="D189" s="65">
        <v>60</v>
      </c>
      <c r="E189" s="75"/>
      <c r="F189" s="49"/>
    </row>
    <row r="190" spans="1:6" x14ac:dyDescent="0.3">
      <c r="A190" s="72"/>
      <c r="B190" s="73"/>
      <c r="C190" s="74"/>
      <c r="D190" s="65"/>
      <c r="E190" s="75"/>
      <c r="F190" s="49"/>
    </row>
    <row r="191" spans="1:6" x14ac:dyDescent="0.3">
      <c r="A191" s="495">
        <v>8</v>
      </c>
      <c r="B191" s="68" t="s">
        <v>340</v>
      </c>
      <c r="C191" s="69"/>
      <c r="D191" s="65"/>
      <c r="E191" s="70"/>
      <c r="F191" s="49"/>
    </row>
    <row r="192" spans="1:6" x14ac:dyDescent="0.3">
      <c r="A192" s="72"/>
      <c r="B192" s="73"/>
      <c r="C192" s="74"/>
      <c r="D192" s="65"/>
      <c r="E192" s="75"/>
      <c r="F192" s="49"/>
    </row>
    <row r="193" spans="1:6" ht="25" x14ac:dyDescent="0.3">
      <c r="A193" s="72"/>
      <c r="B193" s="494" t="s">
        <v>341</v>
      </c>
      <c r="C193" s="74"/>
      <c r="D193" s="65"/>
      <c r="E193" s="75"/>
      <c r="F193" s="49"/>
    </row>
    <row r="194" spans="1:6" x14ac:dyDescent="0.3">
      <c r="A194" s="72"/>
      <c r="B194" s="73"/>
      <c r="C194" s="74"/>
      <c r="D194" s="65"/>
      <c r="E194" s="75"/>
      <c r="F194" s="49"/>
    </row>
    <row r="195" spans="1:6" ht="25" x14ac:dyDescent="0.3">
      <c r="A195" s="72"/>
      <c r="B195" s="89" t="s">
        <v>342</v>
      </c>
      <c r="C195" s="74"/>
      <c r="D195" s="65"/>
      <c r="E195" s="75"/>
      <c r="F195" s="49"/>
    </row>
    <row r="196" spans="1:6" x14ac:dyDescent="0.3">
      <c r="A196" s="72"/>
      <c r="B196" s="89"/>
      <c r="C196" s="74"/>
      <c r="D196" s="65"/>
      <c r="E196" s="75"/>
      <c r="F196" s="49"/>
    </row>
    <row r="197" spans="1:6" ht="37.5" x14ac:dyDescent="0.3">
      <c r="A197" s="72">
        <v>8.1</v>
      </c>
      <c r="B197" s="1259" t="s">
        <v>2046</v>
      </c>
      <c r="C197" s="74" t="s">
        <v>21</v>
      </c>
      <c r="D197" s="65">
        <v>210</v>
      </c>
      <c r="E197" s="75"/>
      <c r="F197" s="49"/>
    </row>
    <row r="198" spans="1:6" s="71" customFormat="1" x14ac:dyDescent="0.3">
      <c r="A198" s="72"/>
      <c r="B198" s="73"/>
      <c r="C198" s="74"/>
      <c r="D198" s="65"/>
      <c r="E198" s="75"/>
    </row>
    <row r="199" spans="1:6" ht="37.5" x14ac:dyDescent="0.3">
      <c r="A199" s="72">
        <v>8.1999999999999993</v>
      </c>
      <c r="B199" s="1266" t="s">
        <v>2139</v>
      </c>
      <c r="C199" s="95" t="s">
        <v>12</v>
      </c>
      <c r="D199" s="96">
        <v>12</v>
      </c>
      <c r="E199" s="75"/>
      <c r="F199" s="49"/>
    </row>
    <row r="200" spans="1:6" x14ac:dyDescent="0.3">
      <c r="A200" s="72"/>
      <c r="B200" s="73"/>
      <c r="C200" s="74"/>
      <c r="D200" s="65"/>
      <c r="E200" s="75"/>
      <c r="F200" s="49"/>
    </row>
    <row r="201" spans="1:6" ht="37.5" x14ac:dyDescent="0.3">
      <c r="A201" s="72">
        <v>8.3000000000000007</v>
      </c>
      <c r="B201" s="1259" t="s">
        <v>2140</v>
      </c>
      <c r="C201" s="95" t="s">
        <v>12</v>
      </c>
      <c r="D201" s="96">
        <v>4</v>
      </c>
      <c r="E201" s="75"/>
      <c r="F201" s="49"/>
    </row>
    <row r="202" spans="1:6" x14ac:dyDescent="0.3">
      <c r="A202" s="72"/>
      <c r="B202" s="73"/>
      <c r="C202" s="74"/>
      <c r="D202" s="65"/>
      <c r="E202" s="75"/>
      <c r="F202" s="49"/>
    </row>
    <row r="203" spans="1:6" ht="37.5" x14ac:dyDescent="0.3">
      <c r="A203" s="72">
        <v>8.4</v>
      </c>
      <c r="B203" s="1259" t="s">
        <v>2047</v>
      </c>
      <c r="C203" s="95" t="s">
        <v>12</v>
      </c>
      <c r="D203" s="96">
        <v>24</v>
      </c>
      <c r="E203" s="75"/>
      <c r="F203" s="49"/>
    </row>
    <row r="204" spans="1:6" x14ac:dyDescent="0.3">
      <c r="A204" s="72"/>
      <c r="B204" s="73"/>
      <c r="C204" s="74"/>
      <c r="D204" s="65"/>
      <c r="E204" s="75"/>
      <c r="F204" s="49"/>
    </row>
    <row r="205" spans="1:6" ht="37.5" x14ac:dyDescent="0.3">
      <c r="A205" s="72">
        <v>8.5</v>
      </c>
      <c r="B205" s="1259" t="s">
        <v>2108</v>
      </c>
      <c r="C205" s="95" t="s">
        <v>12</v>
      </c>
      <c r="D205" s="96">
        <v>12</v>
      </c>
      <c r="E205" s="75"/>
      <c r="F205" s="49"/>
    </row>
    <row r="206" spans="1:6" x14ac:dyDescent="0.3">
      <c r="A206" s="72"/>
      <c r="B206" s="73"/>
      <c r="C206" s="74"/>
      <c r="D206" s="65"/>
      <c r="E206" s="75"/>
      <c r="F206" s="49"/>
    </row>
    <row r="207" spans="1:6" ht="50" x14ac:dyDescent="0.3">
      <c r="A207" s="72">
        <v>8.6</v>
      </c>
      <c r="B207" s="1259" t="s">
        <v>2109</v>
      </c>
      <c r="C207" s="95" t="s">
        <v>12</v>
      </c>
      <c r="D207" s="96">
        <v>12</v>
      </c>
      <c r="E207" s="75"/>
      <c r="F207" s="49"/>
    </row>
    <row r="208" spans="1:6" x14ac:dyDescent="0.3">
      <c r="A208" s="72"/>
      <c r="B208" s="73"/>
      <c r="C208" s="74"/>
      <c r="D208" s="65"/>
      <c r="E208" s="75"/>
      <c r="F208" s="49"/>
    </row>
    <row r="209" spans="1:6" ht="25" x14ac:dyDescent="0.3">
      <c r="A209" s="72">
        <v>8.6999999999999993</v>
      </c>
      <c r="B209" s="1259" t="s">
        <v>2110</v>
      </c>
      <c r="C209" s="95" t="s">
        <v>12</v>
      </c>
      <c r="D209" s="96">
        <v>2</v>
      </c>
      <c r="E209" s="75"/>
      <c r="F209" s="49"/>
    </row>
    <row r="210" spans="1:6" x14ac:dyDescent="0.3">
      <c r="A210" s="72"/>
      <c r="B210" s="73"/>
      <c r="C210" s="74"/>
      <c r="D210" s="65"/>
      <c r="E210" s="75"/>
      <c r="F210" s="49"/>
    </row>
    <row r="211" spans="1:6" ht="25" x14ac:dyDescent="0.3">
      <c r="A211" s="72">
        <v>8.8000000000000007</v>
      </c>
      <c r="B211" s="1259" t="s">
        <v>2111</v>
      </c>
      <c r="C211" s="95" t="s">
        <v>12</v>
      </c>
      <c r="D211" s="96">
        <v>1</v>
      </c>
      <c r="E211" s="75"/>
      <c r="F211" s="49"/>
    </row>
    <row r="212" spans="1:6" x14ac:dyDescent="0.3">
      <c r="A212" s="72"/>
      <c r="B212" s="73"/>
      <c r="C212" s="74"/>
      <c r="D212" s="65"/>
      <c r="E212" s="75"/>
      <c r="F212" s="49"/>
    </row>
    <row r="213" spans="1:6" ht="25" x14ac:dyDescent="0.3">
      <c r="A213" s="72">
        <v>8.9</v>
      </c>
      <c r="B213" s="1259" t="s">
        <v>2112</v>
      </c>
      <c r="C213" s="95" t="s">
        <v>12</v>
      </c>
      <c r="D213" s="96">
        <v>2</v>
      </c>
      <c r="E213" s="75"/>
      <c r="F213" s="49"/>
    </row>
    <row r="214" spans="1:6" x14ac:dyDescent="0.3">
      <c r="A214" s="72"/>
      <c r="B214" s="73"/>
      <c r="C214" s="74"/>
      <c r="D214" s="65"/>
      <c r="E214" s="75"/>
      <c r="F214" s="49"/>
    </row>
    <row r="215" spans="1:6" x14ac:dyDescent="0.3">
      <c r="A215" s="498">
        <v>8.1</v>
      </c>
      <c r="B215" s="494" t="s">
        <v>343</v>
      </c>
      <c r="C215" s="98" t="s">
        <v>12</v>
      </c>
      <c r="D215" s="99">
        <v>1</v>
      </c>
      <c r="E215" s="75"/>
      <c r="F215" s="49"/>
    </row>
    <row r="216" spans="1:6" x14ac:dyDescent="0.3">
      <c r="A216" s="72"/>
      <c r="B216" s="73"/>
      <c r="C216" s="74"/>
      <c r="D216" s="65"/>
      <c r="E216" s="75"/>
      <c r="F216" s="49"/>
    </row>
    <row r="217" spans="1:6" ht="13.5" thickBot="1" x14ac:dyDescent="0.35">
      <c r="A217" s="1817" t="s">
        <v>272</v>
      </c>
      <c r="B217" s="1818"/>
      <c r="C217" s="1818"/>
      <c r="D217" s="1818"/>
      <c r="E217" s="1819"/>
      <c r="F217" s="49"/>
    </row>
    <row r="218" spans="1:6" x14ac:dyDescent="0.3">
      <c r="A218" s="495">
        <v>9</v>
      </c>
      <c r="B218" s="68" t="s">
        <v>205</v>
      </c>
      <c r="C218" s="69"/>
      <c r="D218" s="65"/>
      <c r="E218" s="75"/>
      <c r="F218" s="49"/>
    </row>
    <row r="219" spans="1:6" x14ac:dyDescent="0.3">
      <c r="A219" s="72"/>
      <c r="B219" s="73"/>
      <c r="C219" s="74"/>
      <c r="D219" s="65"/>
      <c r="E219" s="75"/>
      <c r="F219" s="49"/>
    </row>
    <row r="220" spans="1:6" ht="37.5" x14ac:dyDescent="0.3">
      <c r="A220" s="72"/>
      <c r="B220" s="89" t="s">
        <v>344</v>
      </c>
      <c r="C220" s="74"/>
      <c r="D220" s="65"/>
      <c r="E220" s="75"/>
      <c r="F220" s="49"/>
    </row>
    <row r="221" spans="1:6" x14ac:dyDescent="0.3">
      <c r="A221" s="72"/>
      <c r="B221" s="73"/>
      <c r="C221" s="74"/>
      <c r="D221" s="65"/>
      <c r="E221" s="75"/>
      <c r="F221" s="49"/>
    </row>
    <row r="222" spans="1:6" x14ac:dyDescent="0.3">
      <c r="A222" s="490">
        <v>9.1</v>
      </c>
      <c r="B222" s="491" t="s">
        <v>345</v>
      </c>
      <c r="C222" s="492" t="s">
        <v>21</v>
      </c>
      <c r="D222" s="492">
        <v>210</v>
      </c>
      <c r="E222" s="80"/>
      <c r="F222" s="49"/>
    </row>
    <row r="223" spans="1:6" x14ac:dyDescent="0.3">
      <c r="A223" s="72"/>
      <c r="B223" s="73"/>
      <c r="C223" s="74"/>
      <c r="D223" s="65"/>
      <c r="E223" s="75"/>
      <c r="F223" s="49"/>
    </row>
    <row r="224" spans="1:6" ht="14.5" x14ac:dyDescent="0.3">
      <c r="A224" s="490">
        <v>9.1999999999999993</v>
      </c>
      <c r="B224" s="491" t="s">
        <v>346</v>
      </c>
      <c r="C224" s="492" t="s">
        <v>15</v>
      </c>
      <c r="D224" s="492">
        <v>60</v>
      </c>
      <c r="E224" s="80"/>
      <c r="F224" s="49"/>
    </row>
    <row r="225" spans="1:6" x14ac:dyDescent="0.3">
      <c r="A225" s="72"/>
      <c r="B225" s="73"/>
      <c r="C225" s="74"/>
      <c r="D225" s="65"/>
      <c r="E225" s="75"/>
      <c r="F225" s="49"/>
    </row>
    <row r="226" spans="1:6" x14ac:dyDescent="0.3">
      <c r="A226" s="490">
        <v>9.3000000000000007</v>
      </c>
      <c r="B226" s="491" t="s">
        <v>347</v>
      </c>
      <c r="C226" s="492" t="s">
        <v>9</v>
      </c>
      <c r="D226" s="492" t="s">
        <v>10</v>
      </c>
      <c r="E226" s="80"/>
      <c r="F226" s="49"/>
    </row>
    <row r="227" spans="1:6" ht="37.5" x14ac:dyDescent="0.3">
      <c r="A227" s="72">
        <v>9.4</v>
      </c>
      <c r="B227" s="89" t="s">
        <v>348</v>
      </c>
      <c r="C227" s="98" t="s">
        <v>15</v>
      </c>
      <c r="D227" s="99">
        <v>900</v>
      </c>
      <c r="E227" s="1088"/>
      <c r="F227" s="49"/>
    </row>
    <row r="228" spans="1:6" x14ac:dyDescent="0.3">
      <c r="A228" s="72"/>
      <c r="B228" s="73"/>
      <c r="C228" s="74"/>
      <c r="D228" s="65"/>
      <c r="E228" s="75"/>
      <c r="F228" s="49"/>
    </row>
    <row r="229" spans="1:6" s="81" customFormat="1" x14ac:dyDescent="0.3">
      <c r="A229" s="495">
        <v>10</v>
      </c>
      <c r="B229" s="68" t="s">
        <v>349</v>
      </c>
      <c r="C229" s="69"/>
      <c r="D229" s="65"/>
      <c r="E229" s="75"/>
    </row>
    <row r="230" spans="1:6" x14ac:dyDescent="0.3">
      <c r="A230" s="72"/>
      <c r="B230" s="73"/>
      <c r="C230" s="74"/>
      <c r="D230" s="65"/>
      <c r="E230" s="75"/>
      <c r="F230" s="49"/>
    </row>
    <row r="231" spans="1:6" s="81" customFormat="1" ht="25" x14ac:dyDescent="0.3">
      <c r="A231" s="72">
        <v>10.1</v>
      </c>
      <c r="B231" s="494" t="s">
        <v>350</v>
      </c>
      <c r="C231" s="74" t="s">
        <v>9</v>
      </c>
      <c r="D231" s="65" t="s">
        <v>10</v>
      </c>
      <c r="E231" s="75"/>
    </row>
    <row r="232" spans="1:6" x14ac:dyDescent="0.3">
      <c r="A232" s="72"/>
      <c r="B232" s="73"/>
      <c r="C232" s="74"/>
      <c r="D232" s="65"/>
      <c r="E232" s="75"/>
      <c r="F232" s="49"/>
    </row>
    <row r="233" spans="1:6" s="81" customFormat="1" x14ac:dyDescent="0.3">
      <c r="A233" s="495">
        <v>11</v>
      </c>
      <c r="B233" s="68" t="s">
        <v>351</v>
      </c>
      <c r="C233" s="69"/>
      <c r="D233" s="65"/>
      <c r="E233" s="75"/>
    </row>
    <row r="234" spans="1:6" x14ac:dyDescent="0.3">
      <c r="A234" s="495"/>
      <c r="B234" s="68"/>
      <c r="C234" s="69"/>
      <c r="D234" s="65"/>
      <c r="E234" s="75"/>
      <c r="F234" s="49"/>
    </row>
    <row r="235" spans="1:6" ht="39" x14ac:dyDescent="0.3">
      <c r="A235" s="67"/>
      <c r="B235" s="68" t="s">
        <v>2280</v>
      </c>
      <c r="C235" s="69"/>
      <c r="D235" s="65"/>
      <c r="E235" s="75"/>
      <c r="F235" s="49"/>
    </row>
    <row r="236" spans="1:6" x14ac:dyDescent="0.3">
      <c r="A236" s="72"/>
      <c r="B236" s="73"/>
      <c r="C236" s="74"/>
      <c r="D236" s="65"/>
      <c r="E236" s="75"/>
      <c r="F236" s="49"/>
    </row>
    <row r="237" spans="1:6" ht="25" x14ac:dyDescent="0.3">
      <c r="A237" s="100">
        <v>11.1</v>
      </c>
      <c r="B237" s="89" t="s">
        <v>352</v>
      </c>
      <c r="C237" s="74" t="s">
        <v>12</v>
      </c>
      <c r="D237" s="65">
        <v>8</v>
      </c>
      <c r="E237" s="75"/>
      <c r="F237" s="49"/>
    </row>
    <row r="238" spans="1:6" x14ac:dyDescent="0.3">
      <c r="A238" s="72"/>
      <c r="B238" s="89"/>
      <c r="C238" s="74"/>
      <c r="D238" s="65"/>
      <c r="E238" s="75"/>
      <c r="F238" s="49"/>
    </row>
    <row r="239" spans="1:6" x14ac:dyDescent="0.3">
      <c r="A239" s="72"/>
      <c r="B239" s="101" t="s">
        <v>353</v>
      </c>
      <c r="C239" s="74"/>
      <c r="D239" s="65"/>
      <c r="E239" s="75"/>
      <c r="F239" s="49"/>
    </row>
    <row r="240" spans="1:6" x14ac:dyDescent="0.3">
      <c r="A240" s="72"/>
      <c r="B240" s="73"/>
      <c r="C240" s="74"/>
      <c r="D240" s="65"/>
      <c r="E240" s="75"/>
      <c r="F240" s="49"/>
    </row>
    <row r="241" spans="1:6" x14ac:dyDescent="0.3">
      <c r="A241" s="490">
        <v>11.2</v>
      </c>
      <c r="B241" s="491" t="s">
        <v>354</v>
      </c>
      <c r="C241" s="492" t="s">
        <v>12</v>
      </c>
      <c r="D241" s="492">
        <v>4</v>
      </c>
      <c r="E241" s="80"/>
      <c r="F241" s="49"/>
    </row>
    <row r="242" spans="1:6" x14ac:dyDescent="0.3">
      <c r="A242" s="72"/>
      <c r="B242" s="89"/>
      <c r="C242" s="74"/>
      <c r="D242" s="65"/>
      <c r="E242" s="75"/>
      <c r="F242" s="49"/>
    </row>
    <row r="243" spans="1:6" ht="25" x14ac:dyDescent="0.3">
      <c r="A243" s="100">
        <v>11.3</v>
      </c>
      <c r="B243" s="494" t="s">
        <v>355</v>
      </c>
      <c r="C243" s="74" t="s">
        <v>12</v>
      </c>
      <c r="D243" s="65">
        <v>4</v>
      </c>
      <c r="E243" s="75"/>
      <c r="F243" s="49"/>
    </row>
    <row r="244" spans="1:6" x14ac:dyDescent="0.3">
      <c r="A244" s="100"/>
      <c r="B244" s="494"/>
      <c r="C244" s="74"/>
      <c r="D244" s="65"/>
      <c r="E244" s="75"/>
      <c r="F244" s="49"/>
    </row>
    <row r="245" spans="1:6" ht="25" x14ac:dyDescent="0.3">
      <c r="A245" s="100">
        <v>11.4</v>
      </c>
      <c r="B245" s="494" t="s">
        <v>356</v>
      </c>
      <c r="C245" s="74" t="s">
        <v>12</v>
      </c>
      <c r="D245" s="65">
        <v>4</v>
      </c>
      <c r="E245" s="75"/>
      <c r="F245" s="49"/>
    </row>
    <row r="246" spans="1:6" x14ac:dyDescent="0.3">
      <c r="A246" s="100"/>
      <c r="B246" s="102"/>
      <c r="C246" s="74"/>
      <c r="D246" s="65"/>
      <c r="E246" s="75"/>
      <c r="F246" s="49"/>
    </row>
    <row r="247" spans="1:6" s="81" customFormat="1" x14ac:dyDescent="0.3">
      <c r="A247" s="490">
        <v>11.5</v>
      </c>
      <c r="B247" s="491" t="s">
        <v>357</v>
      </c>
      <c r="C247" s="492" t="s">
        <v>12</v>
      </c>
      <c r="D247" s="492">
        <v>8</v>
      </c>
      <c r="E247" s="80"/>
    </row>
    <row r="248" spans="1:6" x14ac:dyDescent="0.3">
      <c r="A248" s="100"/>
      <c r="B248" s="73"/>
      <c r="C248" s="74"/>
      <c r="D248" s="65"/>
      <c r="E248" s="75"/>
      <c r="F248" s="49"/>
    </row>
    <row r="249" spans="1:6" x14ac:dyDescent="0.3">
      <c r="A249" s="490">
        <v>11.6</v>
      </c>
      <c r="B249" s="491" t="s">
        <v>358</v>
      </c>
      <c r="C249" s="492" t="s">
        <v>12</v>
      </c>
      <c r="D249" s="492">
        <v>1</v>
      </c>
      <c r="E249" s="80"/>
      <c r="F249" s="49"/>
    </row>
    <row r="250" spans="1:6" x14ac:dyDescent="0.3">
      <c r="A250" s="100"/>
      <c r="B250" s="73"/>
      <c r="C250" s="74"/>
      <c r="D250" s="65"/>
      <c r="E250" s="75"/>
      <c r="F250" s="49"/>
    </row>
    <row r="251" spans="1:6" x14ac:dyDescent="0.3">
      <c r="A251" s="490">
        <v>11.7</v>
      </c>
      <c r="B251" s="491" t="s">
        <v>359</v>
      </c>
      <c r="C251" s="492" t="s">
        <v>12</v>
      </c>
      <c r="D251" s="492">
        <v>1</v>
      </c>
      <c r="E251" s="80"/>
      <c r="F251" s="49"/>
    </row>
    <row r="252" spans="1:6" x14ac:dyDescent="0.3">
      <c r="A252" s="100"/>
      <c r="B252" s="73"/>
      <c r="C252" s="74"/>
      <c r="D252" s="65"/>
      <c r="E252" s="75"/>
      <c r="F252" s="49"/>
    </row>
    <row r="253" spans="1:6" x14ac:dyDescent="0.3">
      <c r="A253" s="490">
        <v>11.8</v>
      </c>
      <c r="B253" s="491" t="s">
        <v>360</v>
      </c>
      <c r="C253" s="492" t="s">
        <v>12</v>
      </c>
      <c r="D253" s="492">
        <v>1</v>
      </c>
      <c r="E253" s="80"/>
      <c r="F253" s="49"/>
    </row>
    <row r="254" spans="1:6" s="81" customFormat="1" x14ac:dyDescent="0.3">
      <c r="A254" s="100"/>
      <c r="B254" s="73"/>
      <c r="C254" s="74"/>
      <c r="D254" s="65"/>
      <c r="E254" s="75"/>
    </row>
    <row r="255" spans="1:6" x14ac:dyDescent="0.3">
      <c r="A255" s="490">
        <v>11.9</v>
      </c>
      <c r="B255" s="491" t="s">
        <v>361</v>
      </c>
      <c r="C255" s="492" t="s">
        <v>12</v>
      </c>
      <c r="D255" s="492">
        <v>1</v>
      </c>
      <c r="E255" s="80"/>
      <c r="F255" s="49"/>
    </row>
    <row r="256" spans="1:6" s="81" customFormat="1" x14ac:dyDescent="0.3">
      <c r="A256" s="100"/>
      <c r="B256" s="73"/>
      <c r="C256" s="74"/>
      <c r="D256" s="65"/>
      <c r="E256" s="75"/>
    </row>
    <row r="257" spans="1:6" ht="25" x14ac:dyDescent="0.3">
      <c r="A257" s="88">
        <v>11.1</v>
      </c>
      <c r="B257" s="494" t="s">
        <v>362</v>
      </c>
      <c r="C257" s="74" t="s">
        <v>12</v>
      </c>
      <c r="D257" s="65">
        <v>4</v>
      </c>
      <c r="E257" s="75"/>
      <c r="F257" s="49"/>
    </row>
    <row r="258" spans="1:6" s="81" customFormat="1" x14ac:dyDescent="0.3">
      <c r="A258" s="72"/>
      <c r="B258" s="73"/>
      <c r="C258" s="74"/>
      <c r="D258" s="65"/>
      <c r="E258" s="75"/>
    </row>
    <row r="259" spans="1:6" ht="13.5" thickBot="1" x14ac:dyDescent="0.35">
      <c r="A259" s="1817" t="s">
        <v>272</v>
      </c>
      <c r="B259" s="1818"/>
      <c r="C259" s="1818"/>
      <c r="D259" s="1818"/>
      <c r="E259" s="1819"/>
      <c r="F259" s="49"/>
    </row>
    <row r="260" spans="1:6" x14ac:dyDescent="0.3">
      <c r="A260" s="104"/>
      <c r="B260" s="105"/>
      <c r="C260" s="106"/>
      <c r="D260" s="107"/>
      <c r="E260" s="108"/>
      <c r="F260" s="1022"/>
    </row>
    <row r="261" spans="1:6" x14ac:dyDescent="0.3">
      <c r="A261" s="104"/>
      <c r="B261" s="105"/>
      <c r="C261" s="106"/>
      <c r="D261" s="107"/>
      <c r="E261" s="108"/>
      <c r="F261" s="1022"/>
    </row>
    <row r="262" spans="1:6" x14ac:dyDescent="0.3">
      <c r="A262" s="104"/>
      <c r="B262" s="105"/>
      <c r="C262" s="106"/>
      <c r="D262" s="107"/>
      <c r="E262" s="108"/>
      <c r="F262" s="1022"/>
    </row>
    <row r="263" spans="1:6" x14ac:dyDescent="0.3">
      <c r="A263" s="104"/>
      <c r="B263" s="105"/>
      <c r="C263" s="106"/>
      <c r="D263" s="107"/>
      <c r="E263" s="108"/>
      <c r="F263" s="1022"/>
    </row>
    <row r="264" spans="1:6" x14ac:dyDescent="0.3">
      <c r="A264" s="104"/>
      <c r="B264" s="105"/>
      <c r="C264" s="106"/>
      <c r="D264" s="107"/>
      <c r="E264" s="108"/>
      <c r="F264" s="1022"/>
    </row>
    <row r="265" spans="1:6" x14ac:dyDescent="0.3">
      <c r="A265" s="104"/>
      <c r="B265" s="105"/>
      <c r="C265" s="106"/>
      <c r="D265" s="107"/>
      <c r="E265" s="108"/>
      <c r="F265" s="1022"/>
    </row>
    <row r="266" spans="1:6" s="103" customFormat="1" x14ac:dyDescent="0.3">
      <c r="A266" s="104"/>
      <c r="B266" s="105"/>
      <c r="C266" s="106"/>
      <c r="D266" s="107"/>
      <c r="E266" s="108"/>
      <c r="F266" s="1022"/>
    </row>
    <row r="267" spans="1:6" x14ac:dyDescent="0.3">
      <c r="A267" s="104"/>
      <c r="B267" s="105"/>
      <c r="C267" s="106"/>
      <c r="D267" s="107"/>
      <c r="E267" s="108"/>
      <c r="F267" s="1022"/>
    </row>
    <row r="268" spans="1:6" x14ac:dyDescent="0.3">
      <c r="A268" s="104"/>
      <c r="B268" s="105"/>
      <c r="C268" s="106"/>
      <c r="D268" s="107"/>
      <c r="E268" s="108"/>
      <c r="F268" s="1022"/>
    </row>
    <row r="269" spans="1:6" x14ac:dyDescent="0.3">
      <c r="A269" s="104"/>
      <c r="B269" s="105"/>
      <c r="C269" s="106"/>
      <c r="D269" s="107"/>
      <c r="E269" s="108"/>
      <c r="F269" s="1022"/>
    </row>
    <row r="270" spans="1:6" x14ac:dyDescent="0.3">
      <c r="A270" s="104"/>
      <c r="B270" s="105"/>
      <c r="C270" s="106"/>
      <c r="D270" s="107"/>
      <c r="E270" s="108"/>
      <c r="F270" s="1022"/>
    </row>
    <row r="271" spans="1:6" x14ac:dyDescent="0.3">
      <c r="A271" s="104"/>
      <c r="B271" s="105"/>
      <c r="C271" s="106"/>
      <c r="D271" s="107"/>
      <c r="E271" s="108"/>
      <c r="F271" s="1022"/>
    </row>
    <row r="272" spans="1:6" x14ac:dyDescent="0.3">
      <c r="A272" s="104"/>
      <c r="B272" s="105"/>
      <c r="C272" s="106"/>
      <c r="D272" s="107"/>
      <c r="E272" s="108"/>
      <c r="F272" s="1022"/>
    </row>
    <row r="273" spans="1:10" s="109" customFormat="1" x14ac:dyDescent="0.3">
      <c r="A273" s="104"/>
      <c r="B273" s="105"/>
      <c r="C273" s="106"/>
      <c r="D273" s="107"/>
      <c r="E273" s="108"/>
      <c r="F273" s="1022"/>
      <c r="G273" s="49"/>
      <c r="H273" s="49"/>
      <c r="I273" s="49"/>
      <c r="J273" s="49"/>
    </row>
    <row r="274" spans="1:10" s="109" customFormat="1" x14ac:dyDescent="0.3">
      <c r="A274" s="104"/>
      <c r="B274" s="105"/>
      <c r="C274" s="106"/>
      <c r="D274" s="107"/>
      <c r="E274" s="108"/>
      <c r="F274" s="1022"/>
      <c r="G274" s="49"/>
      <c r="H274" s="49"/>
      <c r="I274" s="49"/>
      <c r="J274" s="49"/>
    </row>
    <row r="275" spans="1:10" s="109" customFormat="1" x14ac:dyDescent="0.3">
      <c r="A275" s="104"/>
      <c r="B275" s="105"/>
      <c r="C275" s="106"/>
      <c r="D275" s="107"/>
      <c r="E275" s="108"/>
      <c r="F275" s="1022"/>
      <c r="G275" s="49"/>
      <c r="H275" s="49"/>
      <c r="I275" s="49"/>
      <c r="J275" s="49"/>
    </row>
    <row r="276" spans="1:10" s="109" customFormat="1" x14ac:dyDescent="0.3">
      <c r="A276" s="104"/>
      <c r="B276" s="105"/>
      <c r="C276" s="106"/>
      <c r="D276" s="107"/>
      <c r="E276" s="108"/>
      <c r="F276" s="1022"/>
      <c r="G276" s="49"/>
      <c r="H276" s="49"/>
      <c r="I276" s="49"/>
      <c r="J276" s="49"/>
    </row>
    <row r="277" spans="1:10" s="109" customFormat="1" x14ac:dyDescent="0.3">
      <c r="A277" s="104"/>
      <c r="B277" s="105"/>
      <c r="C277" s="106"/>
      <c r="D277" s="107"/>
      <c r="E277" s="108"/>
      <c r="F277" s="1022"/>
      <c r="G277" s="49"/>
      <c r="H277" s="49"/>
      <c r="I277" s="49"/>
      <c r="J277" s="49"/>
    </row>
    <row r="278" spans="1:10" s="109" customFormat="1" x14ac:dyDescent="0.3">
      <c r="A278" s="104"/>
      <c r="B278" s="105"/>
      <c r="C278" s="106"/>
      <c r="D278" s="107"/>
      <c r="E278" s="108"/>
      <c r="F278" s="1022"/>
      <c r="G278" s="49"/>
      <c r="H278" s="49"/>
      <c r="I278" s="49"/>
      <c r="J278" s="49"/>
    </row>
    <row r="279" spans="1:10" s="109" customFormat="1" x14ac:dyDescent="0.3">
      <c r="A279" s="104"/>
      <c r="B279" s="105"/>
      <c r="C279" s="106"/>
      <c r="D279" s="107"/>
      <c r="E279" s="108"/>
      <c r="F279" s="1022"/>
      <c r="G279" s="49"/>
      <c r="H279" s="49"/>
      <c r="I279" s="49"/>
      <c r="J279" s="49"/>
    </row>
    <row r="280" spans="1:10" s="109" customFormat="1" x14ac:dyDescent="0.3">
      <c r="A280" s="104"/>
      <c r="B280" s="105"/>
      <c r="C280" s="106"/>
      <c r="D280" s="107"/>
      <c r="E280" s="108"/>
      <c r="F280" s="1022"/>
      <c r="G280" s="49"/>
      <c r="H280" s="49"/>
      <c r="I280" s="49"/>
      <c r="J280" s="49"/>
    </row>
    <row r="281" spans="1:10" s="109" customFormat="1" x14ac:dyDescent="0.3">
      <c r="A281" s="104"/>
      <c r="B281" s="105"/>
      <c r="C281" s="106"/>
      <c r="D281" s="107"/>
      <c r="E281" s="108"/>
      <c r="F281" s="1022"/>
      <c r="G281" s="49"/>
      <c r="H281" s="49"/>
      <c r="I281" s="49"/>
      <c r="J281" s="49"/>
    </row>
    <row r="282" spans="1:10" s="109" customFormat="1" x14ac:dyDescent="0.3">
      <c r="A282" s="104"/>
      <c r="B282" s="105"/>
      <c r="C282" s="106"/>
      <c r="D282" s="107"/>
      <c r="E282" s="108"/>
      <c r="F282" s="1022"/>
      <c r="G282" s="49"/>
      <c r="H282" s="49"/>
      <c r="I282" s="49"/>
      <c r="J282" s="49"/>
    </row>
    <row r="283" spans="1:10" s="109" customFormat="1" x14ac:dyDescent="0.3">
      <c r="A283" s="104"/>
      <c r="B283" s="105"/>
      <c r="C283" s="106"/>
      <c r="D283" s="107"/>
      <c r="E283" s="108"/>
      <c r="F283" s="1022"/>
      <c r="G283" s="49"/>
      <c r="H283" s="49"/>
      <c r="I283" s="49"/>
      <c r="J283" s="49"/>
    </row>
    <row r="284" spans="1:10" s="109" customFormat="1" x14ac:dyDescent="0.3">
      <c r="A284" s="104"/>
      <c r="B284" s="105"/>
      <c r="C284" s="106"/>
      <c r="D284" s="107"/>
      <c r="E284" s="108"/>
      <c r="F284" s="1022"/>
      <c r="G284" s="49"/>
      <c r="H284" s="49"/>
      <c r="I284" s="49"/>
      <c r="J284" s="49"/>
    </row>
    <row r="285" spans="1:10" s="109" customFormat="1" x14ac:dyDescent="0.3">
      <c r="A285" s="104"/>
      <c r="B285" s="105"/>
      <c r="C285" s="106"/>
      <c r="D285" s="107"/>
      <c r="E285" s="108"/>
      <c r="F285" s="1022"/>
      <c r="G285" s="49"/>
      <c r="H285" s="49"/>
      <c r="I285" s="49"/>
      <c r="J285" s="49"/>
    </row>
    <row r="286" spans="1:10" s="109" customFormat="1" x14ac:dyDescent="0.3">
      <c r="A286" s="104"/>
      <c r="B286" s="105"/>
      <c r="C286" s="106"/>
      <c r="D286" s="107"/>
      <c r="E286" s="108"/>
      <c r="F286" s="1022"/>
      <c r="G286" s="49"/>
      <c r="H286" s="49"/>
      <c r="I286" s="49"/>
      <c r="J286" s="49"/>
    </row>
    <row r="287" spans="1:10" s="109" customFormat="1" x14ac:dyDescent="0.3">
      <c r="A287" s="104"/>
      <c r="B287" s="105"/>
      <c r="C287" s="106"/>
      <c r="D287" s="107"/>
      <c r="E287" s="108"/>
      <c r="F287" s="1022"/>
      <c r="G287" s="49"/>
      <c r="H287" s="49"/>
      <c r="I287" s="49"/>
      <c r="J287" s="49"/>
    </row>
    <row r="288" spans="1:10" s="109" customFormat="1" x14ac:dyDescent="0.3">
      <c r="A288" s="104"/>
      <c r="B288" s="105"/>
      <c r="C288" s="106"/>
      <c r="D288" s="107"/>
      <c r="E288" s="108"/>
      <c r="F288" s="1022"/>
      <c r="G288" s="49"/>
      <c r="H288" s="49"/>
      <c r="I288" s="49"/>
      <c r="J288" s="49"/>
    </row>
    <row r="289" spans="1:10" s="109" customFormat="1" x14ac:dyDescent="0.3">
      <c r="A289" s="104"/>
      <c r="B289" s="105"/>
      <c r="C289" s="106"/>
      <c r="D289" s="107"/>
      <c r="E289" s="108"/>
      <c r="F289" s="1022"/>
      <c r="G289" s="49"/>
      <c r="H289" s="49"/>
      <c r="I289" s="49"/>
      <c r="J289" s="49"/>
    </row>
    <row r="290" spans="1:10" s="109" customFormat="1" x14ac:dyDescent="0.3">
      <c r="A290" s="104"/>
      <c r="B290" s="105"/>
      <c r="C290" s="106"/>
      <c r="D290" s="107"/>
      <c r="E290" s="108"/>
      <c r="F290" s="1022"/>
      <c r="G290" s="49"/>
      <c r="H290" s="49"/>
      <c r="I290" s="49"/>
      <c r="J290" s="49"/>
    </row>
    <row r="291" spans="1:10" s="109" customFormat="1" x14ac:dyDescent="0.3">
      <c r="A291" s="104"/>
      <c r="B291" s="105"/>
      <c r="C291" s="106"/>
      <c r="D291" s="107"/>
      <c r="E291" s="108"/>
      <c r="F291" s="1022"/>
      <c r="G291" s="49"/>
      <c r="H291" s="49"/>
      <c r="I291" s="49"/>
      <c r="J291" s="49"/>
    </row>
    <row r="292" spans="1:10" s="109" customFormat="1" x14ac:dyDescent="0.3">
      <c r="A292" s="104"/>
      <c r="B292" s="105"/>
      <c r="C292" s="106"/>
      <c r="D292" s="107"/>
      <c r="E292" s="108"/>
      <c r="F292" s="1022"/>
      <c r="G292" s="49"/>
      <c r="H292" s="49"/>
      <c r="I292" s="49"/>
      <c r="J292" s="49"/>
    </row>
    <row r="293" spans="1:10" s="109" customFormat="1" x14ac:dyDescent="0.3">
      <c r="A293" s="104"/>
      <c r="B293" s="105"/>
      <c r="C293" s="106"/>
      <c r="D293" s="107"/>
      <c r="E293" s="108"/>
      <c r="F293" s="1022"/>
      <c r="G293" s="49"/>
      <c r="H293" s="49"/>
      <c r="I293" s="49"/>
      <c r="J293" s="49"/>
    </row>
    <row r="294" spans="1:10" s="109" customFormat="1" x14ac:dyDescent="0.3">
      <c r="A294" s="104"/>
      <c r="B294" s="105"/>
      <c r="C294" s="106"/>
      <c r="D294" s="107"/>
      <c r="E294" s="108"/>
      <c r="F294" s="1022"/>
      <c r="G294" s="49"/>
      <c r="H294" s="49"/>
      <c r="I294" s="49"/>
      <c r="J294" s="49"/>
    </row>
    <row r="295" spans="1:10" s="109" customFormat="1" x14ac:dyDescent="0.3">
      <c r="A295" s="104"/>
      <c r="B295" s="105"/>
      <c r="C295" s="106"/>
      <c r="D295" s="107"/>
      <c r="E295" s="108"/>
      <c r="F295" s="1022"/>
      <c r="G295" s="49"/>
      <c r="H295" s="49"/>
      <c r="I295" s="49"/>
      <c r="J295" s="49"/>
    </row>
    <row r="296" spans="1:10" s="109" customFormat="1" x14ac:dyDescent="0.3">
      <c r="A296" s="104"/>
      <c r="B296" s="105"/>
      <c r="C296" s="106"/>
      <c r="D296" s="107"/>
      <c r="E296" s="108"/>
      <c r="F296" s="1022"/>
      <c r="G296" s="49"/>
      <c r="H296" s="49"/>
      <c r="I296" s="49"/>
      <c r="J296" s="49"/>
    </row>
    <row r="297" spans="1:10" s="109" customFormat="1" x14ac:dyDescent="0.3">
      <c r="A297" s="104"/>
      <c r="B297" s="105"/>
      <c r="C297" s="106"/>
      <c r="D297" s="107"/>
      <c r="E297" s="108"/>
      <c r="F297" s="1022"/>
      <c r="G297" s="49"/>
      <c r="H297" s="49"/>
      <c r="I297" s="49"/>
      <c r="J297" s="49"/>
    </row>
    <row r="298" spans="1:10" s="109" customFormat="1" x14ac:dyDescent="0.3">
      <c r="A298" s="104"/>
      <c r="B298" s="105"/>
      <c r="C298" s="106"/>
      <c r="D298" s="107"/>
      <c r="E298" s="108"/>
      <c r="F298" s="1022"/>
      <c r="G298" s="49"/>
      <c r="H298" s="49"/>
      <c r="I298" s="49"/>
      <c r="J298" s="49"/>
    </row>
    <row r="299" spans="1:10" s="109" customFormat="1" x14ac:dyDescent="0.3">
      <c r="A299" s="104"/>
      <c r="B299" s="105"/>
      <c r="C299" s="106"/>
      <c r="D299" s="107"/>
      <c r="E299" s="108"/>
      <c r="F299" s="1022"/>
      <c r="G299" s="49"/>
      <c r="H299" s="49"/>
      <c r="I299" s="49"/>
      <c r="J299" s="49"/>
    </row>
    <row r="300" spans="1:10" s="109" customFormat="1" x14ac:dyDescent="0.3">
      <c r="A300" s="104"/>
      <c r="B300" s="105"/>
      <c r="C300" s="106"/>
      <c r="D300" s="107"/>
      <c r="E300" s="108"/>
      <c r="F300" s="1022"/>
      <c r="G300" s="49"/>
      <c r="H300" s="49"/>
      <c r="I300" s="49"/>
      <c r="J300" s="49"/>
    </row>
    <row r="301" spans="1:10" s="109" customFormat="1" x14ac:dyDescent="0.3">
      <c r="A301" s="104"/>
      <c r="B301" s="105"/>
      <c r="C301" s="106"/>
      <c r="D301" s="107"/>
      <c r="E301" s="108"/>
      <c r="F301" s="1022"/>
      <c r="G301" s="49"/>
      <c r="H301" s="49"/>
      <c r="I301" s="49"/>
      <c r="J301" s="49"/>
    </row>
    <row r="302" spans="1:10" s="109" customFormat="1" x14ac:dyDescent="0.3">
      <c r="A302" s="104"/>
      <c r="B302" s="105"/>
      <c r="C302" s="106"/>
      <c r="D302" s="107"/>
      <c r="E302" s="108"/>
      <c r="F302" s="1022"/>
      <c r="G302" s="49"/>
      <c r="H302" s="49"/>
      <c r="I302" s="49"/>
      <c r="J302" s="49"/>
    </row>
    <row r="303" spans="1:10" s="109" customFormat="1" x14ac:dyDescent="0.3">
      <c r="A303" s="104"/>
      <c r="B303" s="105"/>
      <c r="C303" s="106"/>
      <c r="D303" s="107"/>
      <c r="E303" s="108"/>
      <c r="F303" s="1022"/>
      <c r="G303" s="49"/>
      <c r="H303" s="49"/>
      <c r="I303" s="49"/>
      <c r="J303" s="49"/>
    </row>
    <row r="304" spans="1:10" s="109" customFormat="1" x14ac:dyDescent="0.3">
      <c r="A304" s="104"/>
      <c r="B304" s="105"/>
      <c r="C304" s="106"/>
      <c r="D304" s="107"/>
      <c r="E304" s="108"/>
      <c r="F304" s="1022"/>
      <c r="G304" s="49"/>
      <c r="H304" s="49"/>
      <c r="I304" s="49"/>
      <c r="J304" s="49"/>
    </row>
    <row r="305" spans="1:10" s="109" customFormat="1" x14ac:dyDescent="0.3">
      <c r="A305" s="110"/>
      <c r="B305" s="49"/>
      <c r="C305" s="111"/>
      <c r="D305" s="112"/>
      <c r="E305" s="113"/>
      <c r="F305" s="1023"/>
      <c r="G305" s="49"/>
      <c r="H305" s="49"/>
      <c r="I305" s="49"/>
      <c r="J305" s="49"/>
    </row>
    <row r="306" spans="1:10" s="109" customFormat="1" x14ac:dyDescent="0.3">
      <c r="A306" s="110"/>
      <c r="B306" s="49"/>
      <c r="C306" s="111"/>
      <c r="D306" s="112"/>
      <c r="E306" s="113"/>
      <c r="F306" s="1023"/>
      <c r="G306" s="49"/>
      <c r="H306" s="49"/>
      <c r="I306" s="49"/>
      <c r="J306" s="49"/>
    </row>
    <row r="307" spans="1:10" s="109" customFormat="1" x14ac:dyDescent="0.3">
      <c r="A307" s="110"/>
      <c r="B307" s="49"/>
      <c r="C307" s="111"/>
      <c r="D307" s="112"/>
      <c r="E307" s="113"/>
      <c r="F307" s="1023"/>
      <c r="G307" s="49"/>
      <c r="H307" s="49"/>
      <c r="I307" s="49"/>
      <c r="J307" s="49"/>
    </row>
    <row r="308" spans="1:10" s="109" customFormat="1" x14ac:dyDescent="0.3">
      <c r="A308" s="110"/>
      <c r="B308" s="49"/>
      <c r="C308" s="111"/>
      <c r="D308" s="112"/>
      <c r="E308" s="113"/>
      <c r="F308" s="1023"/>
      <c r="G308" s="49"/>
      <c r="H308" s="49"/>
      <c r="I308" s="49"/>
      <c r="J308" s="49"/>
    </row>
    <row r="309" spans="1:10" s="109" customFormat="1" x14ac:dyDescent="0.3">
      <c r="A309" s="110"/>
      <c r="B309" s="49"/>
      <c r="C309" s="111"/>
      <c r="D309" s="112"/>
      <c r="E309" s="113"/>
      <c r="F309" s="1023"/>
      <c r="G309" s="49"/>
      <c r="H309" s="49"/>
      <c r="I309" s="49"/>
      <c r="J309" s="49"/>
    </row>
    <row r="310" spans="1:10" s="109" customFormat="1" x14ac:dyDescent="0.3">
      <c r="A310" s="110"/>
      <c r="B310" s="49"/>
      <c r="C310" s="111"/>
      <c r="D310" s="112"/>
      <c r="E310" s="113"/>
      <c r="F310" s="1023"/>
      <c r="G310" s="49"/>
      <c r="H310" s="49"/>
      <c r="I310" s="49"/>
      <c r="J310" s="49"/>
    </row>
    <row r="311" spans="1:10" s="109" customFormat="1" x14ac:dyDescent="0.3">
      <c r="A311" s="110"/>
      <c r="B311" s="49"/>
      <c r="C311" s="111"/>
      <c r="D311" s="112"/>
      <c r="E311" s="113"/>
      <c r="F311" s="1023"/>
      <c r="G311" s="49"/>
      <c r="H311" s="49"/>
      <c r="I311" s="49"/>
      <c r="J311" s="49"/>
    </row>
  </sheetData>
  <mergeCells count="8">
    <mergeCell ref="A166:E166"/>
    <mergeCell ref="A217:E217"/>
    <mergeCell ref="A259:E259"/>
    <mergeCell ref="A1:F1"/>
    <mergeCell ref="A3:F3"/>
    <mergeCell ref="A5:F5"/>
    <mergeCell ref="A41:E41"/>
    <mergeCell ref="A97:E97"/>
  </mergeCells>
  <pageMargins left="0.7" right="0.5" top="0.75" bottom="0.5" header="0.3" footer="0.35"/>
  <pageSetup paperSize="9" scale="46" orientation="portrait" r:id="rId1"/>
  <headerFooter alignWithMargins="0">
    <oddFooter>&amp;CPage &amp;P of &amp;N&amp;RBill No. 3.3</oddFooter>
  </headerFooter>
  <rowBreaks count="4" manualBreakCount="4">
    <brk id="41" max="5" man="1"/>
    <brk id="97" max="5" man="1"/>
    <brk id="166" max="5" man="1"/>
    <brk id="217"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43</vt:i4>
      </vt:variant>
    </vt:vector>
  </HeadingPairs>
  <TitlesOfParts>
    <vt:vector size="79" baseType="lpstr">
      <vt:lpstr>Grand Summary</vt:lpstr>
      <vt:lpstr>P &amp; G BILL</vt:lpstr>
      <vt:lpstr>Collection Sheet 1</vt:lpstr>
      <vt:lpstr>Section 1 Summary Sheet</vt:lpstr>
      <vt:lpstr>Flocculation basin</vt:lpstr>
      <vt:lpstr>Collection Sheet 3.1</vt:lpstr>
      <vt:lpstr>Chemical storage building</vt:lpstr>
      <vt:lpstr>Collection Sheet 3.2</vt:lpstr>
      <vt:lpstr>Sedimentation Tanks</vt:lpstr>
      <vt:lpstr>Collection Sheet 3.3</vt:lpstr>
      <vt:lpstr>Filters</vt:lpstr>
      <vt:lpstr>Collection Sheet 3.4</vt:lpstr>
      <vt:lpstr>Treated Water Tank</vt:lpstr>
      <vt:lpstr>Collection Sheet 3.5</vt:lpstr>
      <vt:lpstr>Chlorine building</vt:lpstr>
      <vt:lpstr> Collection Sheet 3.6</vt:lpstr>
      <vt:lpstr>Back wash Pump House</vt:lpstr>
      <vt:lpstr> Collection Sheet 3.7 </vt:lpstr>
      <vt:lpstr>Backwash water tank</vt:lpstr>
      <vt:lpstr>Collection Sheet 3.9</vt:lpstr>
      <vt:lpstr>Sludge lagoon</vt:lpstr>
      <vt:lpstr>Collection Sheet 3.10</vt:lpstr>
      <vt:lpstr>Sludge drying beds</vt:lpstr>
      <vt:lpstr>Collection Sheet 3.11</vt:lpstr>
      <vt:lpstr>Admin Building</vt:lpstr>
      <vt:lpstr>Collection Sheet 3.12</vt:lpstr>
      <vt:lpstr>Site and ancilliary</vt:lpstr>
      <vt:lpstr>Collection Sheet 3.13</vt:lpstr>
      <vt:lpstr>Section 3 Summary Sheet</vt:lpstr>
      <vt:lpstr>RWM</vt:lpstr>
      <vt:lpstr>Collection Sheet 4.1</vt:lpstr>
      <vt:lpstr>INTAKE</vt:lpstr>
      <vt:lpstr>Collection sheet 4.2</vt:lpstr>
      <vt:lpstr>BPT</vt:lpstr>
      <vt:lpstr>Collection Sheet 5.1</vt:lpstr>
      <vt:lpstr>Asbestos Pipes</vt:lpstr>
      <vt:lpstr>' Collection Sheet 3.6'!Print_Area</vt:lpstr>
      <vt:lpstr>' Collection Sheet 3.7 '!Print_Area</vt:lpstr>
      <vt:lpstr>'Asbestos Pipes'!Print_Area</vt:lpstr>
      <vt:lpstr>'Back wash Pump House'!Print_Area</vt:lpstr>
      <vt:lpstr>'Backwash water tank'!Print_Area</vt:lpstr>
      <vt:lpstr>'Chemical storage building'!Print_Area</vt:lpstr>
      <vt:lpstr>'Chlorine building'!Print_Area</vt:lpstr>
      <vt:lpstr>'Collection Sheet 1'!Print_Area</vt:lpstr>
      <vt:lpstr>'Collection Sheet 3.1'!Print_Area</vt:lpstr>
      <vt:lpstr>'Collection Sheet 3.10'!Print_Area</vt:lpstr>
      <vt:lpstr>'Collection Sheet 3.11'!Print_Area</vt:lpstr>
      <vt:lpstr>'Collection Sheet 3.12'!Print_Area</vt:lpstr>
      <vt:lpstr>'Collection Sheet 3.13'!Print_Area</vt:lpstr>
      <vt:lpstr>'Collection Sheet 3.2'!Print_Area</vt:lpstr>
      <vt:lpstr>'Collection Sheet 3.3'!Print_Area</vt:lpstr>
      <vt:lpstr>'Collection Sheet 3.4'!Print_Area</vt:lpstr>
      <vt:lpstr>'Collection Sheet 3.5'!Print_Area</vt:lpstr>
      <vt:lpstr>'Collection Sheet 3.9'!Print_Area</vt:lpstr>
      <vt:lpstr>Filters!Print_Area</vt:lpstr>
      <vt:lpstr>'Flocculation basin'!Print_Area</vt:lpstr>
      <vt:lpstr>'Grand Summary'!Print_Area</vt:lpstr>
      <vt:lpstr>'P &amp; G BILL'!Print_Area</vt:lpstr>
      <vt:lpstr>'Section 1 Summary Sheet'!Print_Area</vt:lpstr>
      <vt:lpstr>'Section 3 Summary Sheet'!Print_Area</vt:lpstr>
      <vt:lpstr>'Sedimentation Tanks'!Print_Area</vt:lpstr>
      <vt:lpstr>'Site and ancilliary'!Print_Area</vt:lpstr>
      <vt:lpstr>'Sludge drying beds'!Print_Area</vt:lpstr>
      <vt:lpstr>'Sludge lagoon'!Print_Area</vt:lpstr>
      <vt:lpstr>'Treated Water Tank'!Print_Area</vt:lpstr>
      <vt:lpstr>'Admin Building'!Print_Titles</vt:lpstr>
      <vt:lpstr>'Back wash Pump House'!Print_Titles</vt:lpstr>
      <vt:lpstr>'Backwash water tank'!Print_Titles</vt:lpstr>
      <vt:lpstr>'Chemical storage building'!Print_Titles</vt:lpstr>
      <vt:lpstr>'Chlorine building'!Print_Titles</vt:lpstr>
      <vt:lpstr>Filters!Print_Titles</vt:lpstr>
      <vt:lpstr>'Flocculation basin'!Print_Titles</vt:lpstr>
      <vt:lpstr>'Grand Summary'!Print_Titles</vt:lpstr>
      <vt:lpstr>'P &amp; G BILL'!Print_Titles</vt:lpstr>
      <vt:lpstr>'Sedimentation Tanks'!Print_Titles</vt:lpstr>
      <vt:lpstr>'Site and ancilliary'!Print_Titles</vt:lpstr>
      <vt:lpstr>'Sludge drying beds'!Print_Titles</vt:lpstr>
      <vt:lpstr>'Sludge lagoon'!Print_Titles</vt:lpstr>
      <vt:lpstr>'Treated Water Tank'!Print_Titles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Nyambura</dc:creator>
  <cp:lastModifiedBy>User</cp:lastModifiedBy>
  <cp:lastPrinted>2024-02-13T11:39:58Z</cp:lastPrinted>
  <dcterms:created xsi:type="dcterms:W3CDTF">2017-12-18T12:10:01Z</dcterms:created>
  <dcterms:modified xsi:type="dcterms:W3CDTF">2024-04-02T08:59:12Z</dcterms:modified>
</cp:coreProperties>
</file>