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D:\A. OFFICIAL\9. ANNUAL TENDERS-2020-22(DRAFT)\1. TENDERS\3. WORKS\4. EQUIP MWEA TVET BH\"/>
    </mc:Choice>
  </mc:AlternateContent>
  <xr:revisionPtr revIDLastSave="0" documentId="8_{84065D45-CE90-48D2-9FB6-3E3369197373}" xr6:coauthVersionLast="47" xr6:coauthVersionMax="47" xr10:uidLastSave="{00000000-0000-0000-0000-000000000000}"/>
  <bookViews>
    <workbookView xWindow="-98" yWindow="-98" windowWidth="21795" windowHeight="12975" xr2:uid="{00000000-000D-0000-FFFF-FFFF0000000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 hidden="1">#REF!</definedName>
    <definedName name="________________________________________________________cyt1">[1]Rates!$E$268</definedName>
    <definedName name="________________________________________________________hnt15">[1]Rates!$E$117</definedName>
    <definedName name="________________________________________________________hnt20">[1]Rates!$E$118</definedName>
    <definedName name="________________________________________________________hnt25">[1]Rates!$E$119</definedName>
    <definedName name="_______________________________________________________cyt1">[2]Rates!$E$271</definedName>
    <definedName name="_______________________________________________________hnt15">[2]Rates!$E$117</definedName>
    <definedName name="_______________________________________________________hnt16">[1]Rates!$E$117</definedName>
    <definedName name="_______________________________________________________hnt20">[2]Rates!$E$118</definedName>
    <definedName name="_______________________________________________________hnt21">[1]Rates!$E$118</definedName>
    <definedName name="_______________________________________________________hnt25">[2]Rates!$E$119</definedName>
    <definedName name="_______________________________________________________hnt40">[1]Rates!$E$119</definedName>
    <definedName name="______________________________________________________cyt1">[2]Rates!$E$271</definedName>
    <definedName name="______________________________________________________hnt15">[2]Rates!$E$117</definedName>
    <definedName name="______________________________________________________hnt16">[1]Rates!$E$117</definedName>
    <definedName name="______________________________________________________hnt20">[2]Rates!$E$118</definedName>
    <definedName name="______________________________________________________hnt21">[1]Rates!$E$118</definedName>
    <definedName name="______________________________________________________hnt25">[2]Rates!$E$119</definedName>
    <definedName name="______________________________________________________hnt40">[1]Rates!$E$119</definedName>
    <definedName name="_____________________________________________________cyt1">[1]Rates!$E$268</definedName>
    <definedName name="_____________________________________________________hnt15">[1]Rates!$E$117</definedName>
    <definedName name="_____________________________________________________hnt20">[1]Rates!$E$118</definedName>
    <definedName name="_____________________________________________________hnt25">[1]Rates!$E$119</definedName>
    <definedName name="____________________________________________________cyt1">[3]Rates!$E$268</definedName>
    <definedName name="____________________________________________________hnt15">[3]Rates!$E$117</definedName>
    <definedName name="____________________________________________________hnt16">[1]Rates!$E$117</definedName>
    <definedName name="____________________________________________________hnt20">[3]Rates!$E$118</definedName>
    <definedName name="____________________________________________________hnt21">[1]Rates!$E$118</definedName>
    <definedName name="____________________________________________________hnt25">[3]Rates!$E$119</definedName>
    <definedName name="____________________________________________________hnt40">[1]Rates!$E$119</definedName>
    <definedName name="___________________________________________________cyt1">[1]Rates!$E$268</definedName>
    <definedName name="___________________________________________________hnt15">[1]Rates!$E$117</definedName>
    <definedName name="___________________________________________________hnt16">[1]Rates!$E$117</definedName>
    <definedName name="___________________________________________________hnt20">[1]Rates!$E$118</definedName>
    <definedName name="___________________________________________________hnt21">[1]Rates!$E$118</definedName>
    <definedName name="___________________________________________________hnt25">[1]Rates!$E$119</definedName>
    <definedName name="___________________________________________________hnt40">[1]Rates!$E$119</definedName>
    <definedName name="__________________________________________________cyt1">[1]Rates!$E$268</definedName>
    <definedName name="__________________________________________________hnt15">[1]Rates!$E$117</definedName>
    <definedName name="__________________________________________________hnt16">[4]Rates!$E$117</definedName>
    <definedName name="__________________________________________________hnt20">[1]Rates!$E$118</definedName>
    <definedName name="__________________________________________________hnt21">[4]Rates!$E$118</definedName>
    <definedName name="__________________________________________________hnt25">[1]Rates!$E$119</definedName>
    <definedName name="__________________________________________________hnt40">[4]Rates!$E$119</definedName>
    <definedName name="_________________________________________________cyt1">[1]Rates!$E$268</definedName>
    <definedName name="_________________________________________________hnt15">[1]Rates!$E$117</definedName>
    <definedName name="_________________________________________________hnt16">[1]Rates!$E$117</definedName>
    <definedName name="_________________________________________________hnt20">[1]Rates!$E$118</definedName>
    <definedName name="_________________________________________________hnt21">[1]Rates!$E$118</definedName>
    <definedName name="_________________________________________________hnt25">[1]Rates!$E$119</definedName>
    <definedName name="_________________________________________________hnt40">[1]Rates!$E$119</definedName>
    <definedName name="________________________________________________cyt1">[1]Rates!$E$268</definedName>
    <definedName name="________________________________________________hnt15">[1]Rates!$E$117</definedName>
    <definedName name="________________________________________________hnt16">[1]Rates!$E$117</definedName>
    <definedName name="________________________________________________hnt20">[1]Rates!$E$118</definedName>
    <definedName name="________________________________________________hnt21">[1]Rates!$E$118</definedName>
    <definedName name="________________________________________________hnt25">[1]Rates!$E$119</definedName>
    <definedName name="________________________________________________hnt40">[1]Rates!$E$119</definedName>
    <definedName name="_______________________________________________cyt1">[1]Rates!$E$268</definedName>
    <definedName name="_______________________________________________hnt15">[1]Rates!$E$117</definedName>
    <definedName name="_______________________________________________hnt16">[4]Rates!$E$117</definedName>
    <definedName name="_______________________________________________hnt20">[1]Rates!$E$118</definedName>
    <definedName name="_______________________________________________hnt21">[4]Rates!$E$118</definedName>
    <definedName name="_______________________________________________hnt25">[1]Rates!$E$119</definedName>
    <definedName name="_______________________________________________hnt40">[4]Rates!$E$119</definedName>
    <definedName name="______________________________________________cyt1">[1]Rates!$E$268</definedName>
    <definedName name="______________________________________________hnt15">[1]Rates!$E$117</definedName>
    <definedName name="______________________________________________hnt16">[1]Rates!$E$117</definedName>
    <definedName name="______________________________________________hnt20">[1]Rates!$E$118</definedName>
    <definedName name="______________________________________________hnt21">[1]Rates!$E$118</definedName>
    <definedName name="______________________________________________hnt25">[1]Rates!$E$119</definedName>
    <definedName name="______________________________________________hnt40">[1]Rates!$E$119</definedName>
    <definedName name="_____________________________________________cyt1">[1]Rates!$E$268</definedName>
    <definedName name="_____________________________________________hnt15">[1]Rates!$E$117</definedName>
    <definedName name="_____________________________________________hnt16">[1]Rates!$E$117</definedName>
    <definedName name="_____________________________________________hnt20">[1]Rates!$E$118</definedName>
    <definedName name="_____________________________________________hnt21">[1]Rates!$E$118</definedName>
    <definedName name="_____________________________________________hnt25">[1]Rates!$E$119</definedName>
    <definedName name="_____________________________________________hnt40">[1]Rates!$E$119</definedName>
    <definedName name="____________________________________________cyt1">[1]Rates!$E$268</definedName>
    <definedName name="____________________________________________hnt15">[1]Rates!$E$117</definedName>
    <definedName name="____________________________________________hnt16">[5]Rates!$E$117</definedName>
    <definedName name="____________________________________________hnt20">[1]Rates!$E$118</definedName>
    <definedName name="____________________________________________hnt21">[5]Rates!$E$118</definedName>
    <definedName name="____________________________________________hnt25">[1]Rates!$E$119</definedName>
    <definedName name="____________________________________________hnt40">[5]Rates!$E$119</definedName>
    <definedName name="___________________________________________cyt1">[1]Rates!$E$268</definedName>
    <definedName name="___________________________________________hnt15">[1]Rates!$E$117</definedName>
    <definedName name="___________________________________________hnt16">[1]Rates!$E$117</definedName>
    <definedName name="___________________________________________hnt20">[1]Rates!$E$118</definedName>
    <definedName name="___________________________________________hnt21">[1]Rates!$E$118</definedName>
    <definedName name="___________________________________________hnt25">[1]Rates!$E$119</definedName>
    <definedName name="___________________________________________hnt40">[1]Rates!$E$119</definedName>
    <definedName name="__________________________________________cyt1">[1]Rates!$E$268</definedName>
    <definedName name="__________________________________________hnt15">[1]Rates!$E$117</definedName>
    <definedName name="__________________________________________hnt16">[1]Rates!$E$117</definedName>
    <definedName name="__________________________________________hnt20">[1]Rates!$E$118</definedName>
    <definedName name="__________________________________________hnt21">[1]Rates!$E$118</definedName>
    <definedName name="__________________________________________hnt25">[1]Rates!$E$119</definedName>
    <definedName name="__________________________________________hnt40">[1]Rates!$E$119</definedName>
    <definedName name="_________________________________________cyt1">[1]Rates!$E$268</definedName>
    <definedName name="_________________________________________hnt15">[1]Rates!$E$117</definedName>
    <definedName name="_________________________________________hnt16">[1]Rates!$E$117</definedName>
    <definedName name="_________________________________________hnt20">[1]Rates!$E$118</definedName>
    <definedName name="_________________________________________hnt21">[1]Rates!$E$118</definedName>
    <definedName name="_________________________________________hnt25">[1]Rates!$E$119</definedName>
    <definedName name="_________________________________________hnt40">[1]Rates!$E$119</definedName>
    <definedName name="________________________________________cyt1">[1]Rates!$E$268</definedName>
    <definedName name="________________________________________hnt15">[1]Rates!$E$117</definedName>
    <definedName name="________________________________________hnt16">[1]Rates!$E$117</definedName>
    <definedName name="________________________________________hnt20">[1]Rates!$E$118</definedName>
    <definedName name="________________________________________hnt21">[1]Rates!$E$118</definedName>
    <definedName name="________________________________________hnt25">[1]Rates!$E$119</definedName>
    <definedName name="________________________________________hnt40">[1]Rates!$E$119</definedName>
    <definedName name="_______________________________________cyt1">[1]Rates!$E$268</definedName>
    <definedName name="_______________________________________hnt15">[1]Rates!$E$117</definedName>
    <definedName name="_______________________________________hnt16">[1]Rates!$E$117</definedName>
    <definedName name="_______________________________________hnt20">[1]Rates!$E$118</definedName>
    <definedName name="_______________________________________hnt21">[1]Rates!$E$118</definedName>
    <definedName name="_______________________________________hnt25">[1]Rates!$E$119</definedName>
    <definedName name="_______________________________________hnt40">[1]Rates!$E$119</definedName>
    <definedName name="______________________________________cyt1">[1]Rates!$E$268</definedName>
    <definedName name="______________________________________hnt15">[1]Rates!$E$117</definedName>
    <definedName name="______________________________________hnt16">[6]Rates!$E$117</definedName>
    <definedName name="______________________________________hnt20">[1]Rates!$E$118</definedName>
    <definedName name="______________________________________hnt21">[6]Rates!$E$118</definedName>
    <definedName name="______________________________________hnt25">[1]Rates!$E$119</definedName>
    <definedName name="______________________________________hnt40">[6]Rates!$E$119</definedName>
    <definedName name="_____________________________________cyt1">[1]Rates!$E$268</definedName>
    <definedName name="_____________________________________hnt15">[1]Rates!$E$117</definedName>
    <definedName name="_____________________________________hnt16">[1]Rates!$E$117</definedName>
    <definedName name="_____________________________________hnt20">[1]Rates!$E$118</definedName>
    <definedName name="_____________________________________hnt21">[1]Rates!$E$118</definedName>
    <definedName name="_____________________________________hnt25">[1]Rates!$E$119</definedName>
    <definedName name="_____________________________________hnt40">[1]Rates!$E$119</definedName>
    <definedName name="____________________________________cyt1">[1]Rates!$E$268</definedName>
    <definedName name="____________________________________hnt15">[1]Rates!$E$117</definedName>
    <definedName name="____________________________________hnt16">[1]Rates!$E$117</definedName>
    <definedName name="____________________________________hnt20">[1]Rates!$E$118</definedName>
    <definedName name="____________________________________hnt21">[1]Rates!$E$118</definedName>
    <definedName name="____________________________________hnt25">[1]Rates!$E$119</definedName>
    <definedName name="____________________________________hnt40">[1]Rates!$E$119</definedName>
    <definedName name="___________________________________cyt1">[1]Rates!$E$268</definedName>
    <definedName name="___________________________________hnt15">[1]Rates!$E$117</definedName>
    <definedName name="___________________________________hnt16">[3]Rates!$E$117</definedName>
    <definedName name="___________________________________hnt20">[1]Rates!$E$118</definedName>
    <definedName name="___________________________________hnt21">[3]Rates!$E$118</definedName>
    <definedName name="___________________________________hnt25">[1]Rates!$E$119</definedName>
    <definedName name="___________________________________hnt40">[3]Rates!$E$119</definedName>
    <definedName name="__________________________________cyt1">[1]Rates!$E$268</definedName>
    <definedName name="__________________________________hnt15">[1]Rates!$E$117</definedName>
    <definedName name="__________________________________hnt16">[1]Rates!$E$117</definedName>
    <definedName name="__________________________________hnt20">[1]Rates!$E$118</definedName>
    <definedName name="__________________________________hnt21">[1]Rates!$E$118</definedName>
    <definedName name="__________________________________hnt25">[1]Rates!$E$119</definedName>
    <definedName name="__________________________________hnt40">[1]Rates!$E$119</definedName>
    <definedName name="_________________________________cyt1">[1]Rates!$E$268</definedName>
    <definedName name="_________________________________hnt15">[1]Rates!$E$117</definedName>
    <definedName name="_________________________________hnt16">[1]Rates!$E$117</definedName>
    <definedName name="_________________________________hnt20">[1]Rates!$E$118</definedName>
    <definedName name="_________________________________hnt21">[1]Rates!$E$118</definedName>
    <definedName name="_________________________________hnt25">[1]Rates!$E$119</definedName>
    <definedName name="_________________________________hnt40">[1]Rates!$E$119</definedName>
    <definedName name="________________________________cyt1">[1]Rates!$E$268</definedName>
    <definedName name="________________________________hnt15">[1]Rates!$E$117</definedName>
    <definedName name="________________________________hnt16">[4]Rates!$E$117</definedName>
    <definedName name="________________________________hnt20">[1]Rates!$E$118</definedName>
    <definedName name="________________________________hnt21">[4]Rates!$E$118</definedName>
    <definedName name="________________________________hnt25">[1]Rates!$E$119</definedName>
    <definedName name="________________________________hnt40">[4]Rates!$E$119</definedName>
    <definedName name="_______________________________cyt1">[1]Rates!$E$268</definedName>
    <definedName name="_______________________________hnt15">[1]Rates!$E$117</definedName>
    <definedName name="_______________________________hnt16">[1]Rates!$E$117</definedName>
    <definedName name="_______________________________hnt20">[1]Rates!$E$118</definedName>
    <definedName name="_______________________________hnt21">[1]Rates!$E$118</definedName>
    <definedName name="_______________________________hnt25">[1]Rates!$E$119</definedName>
    <definedName name="_______________________________hnt40">[1]Rates!$E$119</definedName>
    <definedName name="______________________________cyt1">[1]Rates!$E$268</definedName>
    <definedName name="______________________________hnt15">[1]Rates!$E$117</definedName>
    <definedName name="______________________________hnt16">[1]Rates!$E$117</definedName>
    <definedName name="______________________________hnt20">[1]Rates!$E$118</definedName>
    <definedName name="______________________________hnt21">[1]Rates!$E$118</definedName>
    <definedName name="______________________________hnt25">[1]Rates!$E$119</definedName>
    <definedName name="______________________________hnt40">[1]Rates!$E$119</definedName>
    <definedName name="_____________________________cyt1">[1]Rates!$E$268</definedName>
    <definedName name="_____________________________hnt15">[1]Rates!$E$117</definedName>
    <definedName name="_____________________________hnt16">[3]Rates!$E$117</definedName>
    <definedName name="_____________________________hnt20">[1]Rates!$E$118</definedName>
    <definedName name="_____________________________hnt21">[3]Rates!$E$118</definedName>
    <definedName name="_____________________________hnt25">[1]Rates!$E$119</definedName>
    <definedName name="_____________________________hnt40">[3]Rates!$E$119</definedName>
    <definedName name="____________________________cyt1">[1]Rates!$E$268</definedName>
    <definedName name="____________________________hnt15">[1]Rates!$E$117</definedName>
    <definedName name="____________________________hnt16">[1]Rates!$E$117</definedName>
    <definedName name="____________________________hnt20">[1]Rates!$E$118</definedName>
    <definedName name="____________________________hnt21">[1]Rates!$E$118</definedName>
    <definedName name="____________________________hnt25">[1]Rates!$E$119</definedName>
    <definedName name="____________________________hnt40">[1]Rates!$E$119</definedName>
    <definedName name="___________________________cyt1">[1]Rates!$E$268</definedName>
    <definedName name="___________________________hnt15">[1]Rates!$E$117</definedName>
    <definedName name="___________________________hnt16">[1]Rates!$E$117</definedName>
    <definedName name="___________________________hnt20">[1]Rates!$E$118</definedName>
    <definedName name="___________________________hnt21">[1]Rates!$E$118</definedName>
    <definedName name="___________________________hnt25">[1]Rates!$E$119</definedName>
    <definedName name="___________________________hnt40">[1]Rates!$E$119</definedName>
    <definedName name="__________________________cyt1">[1]Rates!$E$268</definedName>
    <definedName name="__________________________hnt15">[1]Rates!$E$117</definedName>
    <definedName name="__________________________hnt16">[3]Rates!$E$117</definedName>
    <definedName name="__________________________hnt20">[1]Rates!$E$118</definedName>
    <definedName name="__________________________hnt21">[3]Rates!$E$118</definedName>
    <definedName name="__________________________hnt25">[1]Rates!$E$119</definedName>
    <definedName name="__________________________hnt40">[3]Rates!$E$119</definedName>
    <definedName name="_________________________cyt1">[1]Rates!$E$268</definedName>
    <definedName name="_________________________hnt15">[1]Rates!$E$117</definedName>
    <definedName name="_________________________hnt16">[1]Rates!$E$117</definedName>
    <definedName name="_________________________hnt20">[1]Rates!$E$118</definedName>
    <definedName name="_________________________hnt21">[1]Rates!$E$118</definedName>
    <definedName name="_________________________hnt25">[1]Rates!$E$119</definedName>
    <definedName name="_________________________hnt40">[1]Rates!$E$119</definedName>
    <definedName name="________________________cyt1">[1]Rates!$E$268</definedName>
    <definedName name="________________________hnt15">[1]Rates!$E$117</definedName>
    <definedName name="________________________hnt16">[1]Rates!$E$117</definedName>
    <definedName name="________________________hnt20">[1]Rates!$E$118</definedName>
    <definedName name="________________________hnt21">[1]Rates!$E$118</definedName>
    <definedName name="________________________hnt25">[1]Rates!$E$119</definedName>
    <definedName name="________________________hnt40">[1]Rates!$E$119</definedName>
    <definedName name="_______________________cyt1">[1]Rates!$E$268</definedName>
    <definedName name="_______________________hnt15">[1]Rates!$E$117</definedName>
    <definedName name="_______________________hnt16">[3]Rates!$E$117</definedName>
    <definedName name="_______________________hnt20">[1]Rates!$E$118</definedName>
    <definedName name="_______________________hnt21">[3]Rates!$E$118</definedName>
    <definedName name="_______________________hnt25">[1]Rates!$E$119</definedName>
    <definedName name="_______________________hnt40">[3]Rates!$E$119</definedName>
    <definedName name="______________________cyt1">[1]Rates!$E$268</definedName>
    <definedName name="______________________hnt15">[1]Rates!$E$117</definedName>
    <definedName name="______________________hnt16">[1]Rates!$E$117</definedName>
    <definedName name="______________________hnt20">[1]Rates!$E$118</definedName>
    <definedName name="______________________hnt21">[1]Rates!$E$118</definedName>
    <definedName name="______________________hnt25">[1]Rates!$E$119</definedName>
    <definedName name="______________________hnt40">[1]Rates!$E$119</definedName>
    <definedName name="_____________________cyt1">[1]Rates!$E$268</definedName>
    <definedName name="_____________________hnt15">[1]Rates!$E$117</definedName>
    <definedName name="_____________________hnt16">[1]Rates!$E$117</definedName>
    <definedName name="_____________________hnt20">[1]Rates!$E$118</definedName>
    <definedName name="_____________________hnt21">[1]Rates!$E$118</definedName>
    <definedName name="_____________________hnt25">[1]Rates!$E$119</definedName>
    <definedName name="_____________________hnt40">[1]Rates!$E$119</definedName>
    <definedName name="____________________cyt1">[1]Rates!$E$268</definedName>
    <definedName name="____________________hnt15">[1]Rates!$E$117</definedName>
    <definedName name="____________________hnt16">[1]Rates!$E$117</definedName>
    <definedName name="____________________hnt20">[1]Rates!$E$118</definedName>
    <definedName name="____________________hnt21">[1]Rates!$E$118</definedName>
    <definedName name="____________________hnt25">[1]Rates!$E$119</definedName>
    <definedName name="____________________hnt40">[1]Rates!$E$119</definedName>
    <definedName name="___________________cyt1">[7]Rates!$E$268</definedName>
    <definedName name="___________________hnt15">[7]Rates!$E$117</definedName>
    <definedName name="___________________hnt16">[8]Rates!$E$117</definedName>
    <definedName name="___________________hnt20">[7]Rates!$E$118</definedName>
    <definedName name="___________________hnt21">[8]Rates!$E$118</definedName>
    <definedName name="___________________hnt25">[7]Rates!$E$119</definedName>
    <definedName name="___________________hnt40">[8]Rates!$E$119</definedName>
    <definedName name="__________________cyt1">[1]Rates!$E$268</definedName>
    <definedName name="__________________hnt15">[1]Rates!$E$117</definedName>
    <definedName name="__________________hnt16">[9]Rates!$E$117</definedName>
    <definedName name="__________________hnt20">[1]Rates!$E$118</definedName>
    <definedName name="__________________hnt21">[9]Rates!$E$118</definedName>
    <definedName name="__________________hnt25">[1]Rates!$E$119</definedName>
    <definedName name="__________________hnt40">[9]Rates!$E$119</definedName>
    <definedName name="_________________cyt1">[1]Rates!$E$268</definedName>
    <definedName name="_________________hnt15">[1]Rates!$E$117</definedName>
    <definedName name="_________________hnt16">[9]Rates!$E$117</definedName>
    <definedName name="_________________hnt20">[1]Rates!$E$118</definedName>
    <definedName name="_________________hnt21">[9]Rates!$E$118</definedName>
    <definedName name="_________________hnt25">[1]Rates!$E$119</definedName>
    <definedName name="_________________hnt40">[9]Rates!$E$119</definedName>
    <definedName name="________________cyt1">[10]Rates!$E$268</definedName>
    <definedName name="________________hnt15">[10]Rates!$E$117</definedName>
    <definedName name="________________hnt16">[9]Rates!$E$117</definedName>
    <definedName name="________________hnt20">[10]Rates!$E$118</definedName>
    <definedName name="________________hnt21">[9]Rates!$E$118</definedName>
    <definedName name="________________hnt25">[10]Rates!$E$119</definedName>
    <definedName name="________________hnt40">[9]Rates!$E$119</definedName>
    <definedName name="_______________cyt1">[1]Rates!$E$268</definedName>
    <definedName name="_______________hnt15">[1]Rates!$E$117</definedName>
    <definedName name="_______________hnt16">[9]Rates!$E$117</definedName>
    <definedName name="_______________hnt20">[1]Rates!$E$118</definedName>
    <definedName name="_______________hnt21">[9]Rates!$E$118</definedName>
    <definedName name="_______________hnt25">[1]Rates!$E$119</definedName>
    <definedName name="_______________hnt40">[9]Rates!$E$119</definedName>
    <definedName name="______________cyt1">[1]Rates!$E$268</definedName>
    <definedName name="______________hnt15">[1]Rates!$E$117</definedName>
    <definedName name="______________hnt16">[9]Rates!$E$117</definedName>
    <definedName name="______________hnt20">[1]Rates!$E$118</definedName>
    <definedName name="______________hnt21">[9]Rates!$E$118</definedName>
    <definedName name="______________hnt25">[1]Rates!$E$119</definedName>
    <definedName name="______________hnt40">[9]Rates!$E$119</definedName>
    <definedName name="_____________cyt1">[1]Rates!$E$268</definedName>
    <definedName name="_____________hnt15">[1]Rates!$E$117</definedName>
    <definedName name="_____________hnt16">[9]Rates!$E$117</definedName>
    <definedName name="_____________hnt20">[1]Rates!$E$118</definedName>
    <definedName name="_____________hnt21">[9]Rates!$E$118</definedName>
    <definedName name="_____________hnt25">[1]Rates!$E$119</definedName>
    <definedName name="_____________hnt40">[9]Rates!$E$119</definedName>
    <definedName name="____________cyt1">[1]Rates!$E$268</definedName>
    <definedName name="____________hnt15">[1]Rates!$E$117</definedName>
    <definedName name="____________hnt16">[9]Rates!$E$117</definedName>
    <definedName name="____________hnt20">[1]Rates!$E$118</definedName>
    <definedName name="____________hnt21">[9]Rates!$E$118</definedName>
    <definedName name="____________hnt25">[1]Rates!$E$119</definedName>
    <definedName name="____________hnt40">[9]Rates!$E$119</definedName>
    <definedName name="___________cyt1">[1]Rates!$E$268</definedName>
    <definedName name="___________hnt15">[1]Rates!$E$117</definedName>
    <definedName name="___________hnt16">[9]Rates!$E$117</definedName>
    <definedName name="___________hnt20">[1]Rates!$E$118</definedName>
    <definedName name="___________hnt21">[9]Rates!$E$118</definedName>
    <definedName name="___________hnt25">[1]Rates!$E$119</definedName>
    <definedName name="___________hnt40">[9]Rates!$E$119</definedName>
    <definedName name="__________cyt1">[1]Rates!$E$268</definedName>
    <definedName name="__________hnt15">[1]Rates!$E$117</definedName>
    <definedName name="__________hnt16">[9]Rates!$E$117</definedName>
    <definedName name="__________hnt20">[1]Rates!$E$118</definedName>
    <definedName name="__________hnt21">[9]Rates!$E$118</definedName>
    <definedName name="__________hnt25">[1]Rates!$E$119</definedName>
    <definedName name="__________hnt40">[9]Rates!$E$119</definedName>
    <definedName name="_________cyt1">[1]Rates!$E$268</definedName>
    <definedName name="_________hnt15">[1]Rates!$E$117</definedName>
    <definedName name="_________hnt16">[9]Rates!$E$117</definedName>
    <definedName name="_________hnt20">[1]Rates!$E$118</definedName>
    <definedName name="_________hnt21">[9]Rates!$E$118</definedName>
    <definedName name="_________hnt25">[1]Rates!$E$119</definedName>
    <definedName name="_________hnt40">[9]Rates!$E$119</definedName>
    <definedName name="________cyt1">[1]Rates!$E$268</definedName>
    <definedName name="________hnt15">[1]Rates!$E$117</definedName>
    <definedName name="________hnt16">[9]Rates!$E$117</definedName>
    <definedName name="________hnt20">[1]Rates!$E$118</definedName>
    <definedName name="________hnt21">[9]Rates!$E$118</definedName>
    <definedName name="________hnt25">[1]Rates!$E$119</definedName>
    <definedName name="________hnt40">[9]Rates!$E$119</definedName>
    <definedName name="_______bng200">[11]Rates!$E$282</definedName>
    <definedName name="_______bng250">[11]Rates!$E$283</definedName>
    <definedName name="_______cyt1">[1]Rates!$E$268</definedName>
    <definedName name="_______hnt15">[1]Rates!$E$117</definedName>
    <definedName name="_______hnt16">[9]Rates!$E$117</definedName>
    <definedName name="_______hnt20">[1]Rates!$E$118</definedName>
    <definedName name="_______hnt21">[9]Rates!$E$118</definedName>
    <definedName name="_______hnt25">[1]Rates!$E$119</definedName>
    <definedName name="_______hnt30">[4]Rates!$E$117</definedName>
    <definedName name="_______hnt40">[9]Rates!$E$119</definedName>
    <definedName name="______bng200">[11]Rates!$E$282</definedName>
    <definedName name="______bng250">[11]Rates!$E$283</definedName>
    <definedName name="______cyt1">[1]Rates!$E$268</definedName>
    <definedName name="______hnt15">[1]Rates!$E$117</definedName>
    <definedName name="______hnt16">[9]Rates!$E$117</definedName>
    <definedName name="______hnt20">[1]Rates!$E$118</definedName>
    <definedName name="______hnt21">[9]Rates!$E$118</definedName>
    <definedName name="______hnt25">[1]Rates!$E$119</definedName>
    <definedName name="______hnt30">[4]Rates!$E$117</definedName>
    <definedName name="______hnt40">[9]Rates!$E$119</definedName>
    <definedName name="_____bng200">[12]Rates!$E$282</definedName>
    <definedName name="_____bng250">[12]Rates!$E$283</definedName>
    <definedName name="_____cyt1">[1]Rates!$E$268</definedName>
    <definedName name="_____hn">[4]Rates!$E$117</definedName>
    <definedName name="_____hnt15">[1]Rates!$E$117</definedName>
    <definedName name="_____hnt16">[9]Rates!$E$117</definedName>
    <definedName name="_____hnt20">[1]Rates!$E$118</definedName>
    <definedName name="_____hnt21">[9]Rates!$E$118</definedName>
    <definedName name="_____hnt25">[1]Rates!$E$119</definedName>
    <definedName name="_____hnt30">[4]Rates!$E$117</definedName>
    <definedName name="_____hnt40">[9]Rates!$E$119</definedName>
    <definedName name="____bng200">[11]Rates!$E$282</definedName>
    <definedName name="____bng250">[11]Rates!$E$283</definedName>
    <definedName name="____cyt1">[1]Rates!$E$268</definedName>
    <definedName name="____hnt15">[1]Rates!$E$117</definedName>
    <definedName name="____hnt16">[9]Rates!$E$117</definedName>
    <definedName name="____hnt20">[1]Rates!$E$118</definedName>
    <definedName name="____hnt21">[9]Rates!$E$118</definedName>
    <definedName name="____hnt25">[1]Rates!$E$119</definedName>
    <definedName name="____hnt30">[5]Rates!$E$117</definedName>
    <definedName name="____hnt40">[9]Rates!$E$119</definedName>
    <definedName name="____PV3">[13]Rates!$E$123</definedName>
    <definedName name="___bng200">[11]Rates!$E$282</definedName>
    <definedName name="___bng250">[11]Rates!$E$283</definedName>
    <definedName name="___cyt1">[1]Rates!$E$268</definedName>
    <definedName name="___hnt15">[1]Rates!$E$117</definedName>
    <definedName name="___hnt16">[9]Rates!$E$117</definedName>
    <definedName name="___hnt20">[1]Rates!$E$118</definedName>
    <definedName name="___hnt21">[9]Rates!$E$118</definedName>
    <definedName name="___hnt25">[1]Rates!$E$119</definedName>
    <definedName name="___hnt30">[4]Rates!$E$117</definedName>
    <definedName name="___hnt40">[9]Rates!$E$119</definedName>
    <definedName name="___PV3">[13]Rates!$E$123</definedName>
    <definedName name="__bn">[11]Rates!$E$283</definedName>
    <definedName name="__bng200">[11]Rates!$E$282</definedName>
    <definedName name="__bng250">[11]Rates!$E$283</definedName>
    <definedName name="__cyt1">[1]Rates!$E$268</definedName>
    <definedName name="__hn">[4]Rates!$E$117</definedName>
    <definedName name="__hnt15">[1]Rates!$E$117</definedName>
    <definedName name="__hnt16">[9]Rates!$E$117</definedName>
    <definedName name="__hnt20">[1]Rates!$E$118</definedName>
    <definedName name="__hnt21">[9]Rates!$E$118</definedName>
    <definedName name="__hnt25">[1]Rates!$E$119</definedName>
    <definedName name="__hnt30">[4]Rates!$E$117</definedName>
    <definedName name="__hnt40">[9]Rates!$E$119</definedName>
    <definedName name="__PV3">[13]Rates!$E$123</definedName>
    <definedName name="_bbo160">[13]Rates!$E$27</definedName>
    <definedName name="_bbo200">[13]Rates!$E$28</definedName>
    <definedName name="_bgh160">[13]Rates!$E$25</definedName>
    <definedName name="_bng100">[13]Rates!$E$288</definedName>
    <definedName name="_bng150">[13]Rates!$E$289</definedName>
    <definedName name="_bng200">[14]Rates!$E$282</definedName>
    <definedName name="_bng250">[14]Rates!$E$283</definedName>
    <definedName name="_cyt1">[9]Rates!$E$268</definedName>
    <definedName name="_dwm15">[13]Rates!$E$241</definedName>
    <definedName name="_dwm25">[13]Rates!$E$242</definedName>
    <definedName name="_dwm50">[13]Rates!$E$243</definedName>
    <definedName name="_fgv100">[13]Rates!$E$208</definedName>
    <definedName name="_Fill" hidden="1">#REF!</definedName>
    <definedName name="_fuf3">[13]Rates!$E$138</definedName>
    <definedName name="_gms100">[13]Rates!$E$41</definedName>
    <definedName name="_gms15">[13]Rates!$E$37</definedName>
    <definedName name="_gms25">[13]Rates!$E$38</definedName>
    <definedName name="_gms40">[13]Rates!$E$39</definedName>
    <definedName name="_hnt15">[9]Rates!$E$117</definedName>
    <definedName name="_hnt16">[9]Rates!$E$117</definedName>
    <definedName name="_hnt20">[9]Rates!$E$118</definedName>
    <definedName name="_hnt21">[9]Rates!$E$118</definedName>
    <definedName name="_hnt25">[9]Rates!$E$119</definedName>
    <definedName name="_hnt30">[15]Rates!$E$117</definedName>
    <definedName name="_hnt40">[9]Rates!$E$119</definedName>
    <definedName name="_Key1" hidden="1">#REF!</definedName>
    <definedName name="_Key2" hidden="1">#REF!</definedName>
    <definedName name="_Order1" hidden="1">255</definedName>
    <definedName name="_Order2" hidden="1">255</definedName>
    <definedName name="_pcp200">[13]Rates!$E$51</definedName>
    <definedName name="_PV3">[13]Rates!$E$123</definedName>
    <definedName name="_pwm15">[13]Rates!$E$244</definedName>
    <definedName name="_pwm25">[13]Rates!$E$245</definedName>
    <definedName name="_pwm50">[13]Rates!$E$246</definedName>
    <definedName name="_rec2">'[16]IPC-55SUMWORK'!$A$1:$R$37</definedName>
    <definedName name="_sav25">[17]Rates!$E$220</definedName>
    <definedName name="_Sort" hidden="1">#REF!</definedName>
    <definedName name="_tgv100">[13]Rates!$E$220</definedName>
    <definedName name="_tgv25">[13]Rates!$E$218</definedName>
    <definedName name="_tgv40">[13]Rates!$E$219</definedName>
    <definedName name="_wmc1">[13]Rates!$E$189</definedName>
    <definedName name="AA">#REF!</definedName>
    <definedName name="add">[13]Rates!$J$6</definedName>
    <definedName name="bghg">[11]Rates!$E$282</definedName>
    <definedName name="bzp">[17]Rates!$E$312</definedName>
    <definedName name="ccc">[4]Rates!$E$117</definedName>
    <definedName name="cmass">[9]Rates!$E$123</definedName>
    <definedName name="cock15">[13]Rates!$E$202</definedName>
    <definedName name="cock25">[13]Rates!$E$203</definedName>
    <definedName name="cock50">[13]Rates!$E$204</definedName>
    <definedName name="cpier">[9]Rates!$E$126</definedName>
    <definedName name="cslab">[13]Rates!$E$124</definedName>
    <definedName name="csus">[2]Rates!$E$128</definedName>
    <definedName name="curve">[9]Rates!$E$127</definedName>
    <definedName name="cwall">[2]Rates!$E$125</definedName>
    <definedName name="cytz1">[13]Rates!$E$273</definedName>
    <definedName name="d">[18]Rates!$J$9</definedName>
    <definedName name="ddd">[4]Rates!$E$118</definedName>
    <definedName name="description_1">#REF!</definedName>
    <definedName name="DF">#REF!</definedName>
    <definedName name="dfr">[4]Rates!$E$118</definedName>
    <definedName name="Disbursement">'[19]IPC-49SUMWORK'!$A$1:$R$37</definedName>
    <definedName name="dsdsf">[4]Rates!$E$117</definedName>
    <definedName name="EDG">#REF!</definedName>
    <definedName name="EF">#REF!</definedName>
    <definedName name="ele">[10]Rates!$E$268</definedName>
    <definedName name="ere">[20]Rates!$E$283</definedName>
    <definedName name="F" hidden="1">#REF!</definedName>
    <definedName name="f150d20">[13]Rates!$E$67</definedName>
    <definedName name="fczt">[13]Rates!$E$264</definedName>
    <definedName name="FD" hidden="1">#REF!</definedName>
    <definedName name="FDG">#REF!</definedName>
    <definedName name="fggf">[11]Rates!$E$283</definedName>
    <definedName name="fine1">[9]Rates!$E$137</definedName>
    <definedName name="fine2">[13]Rates!$E$135</definedName>
    <definedName name="fine3">[9]Rates!$E$139</definedName>
    <definedName name="fine4">[13]Rates!$E$137</definedName>
    <definedName name="fire">[13]Rates!$E$317</definedName>
    <definedName name="G">[3]Rates!$E$126</definedName>
    <definedName name="gghghg">[11]Rates!$E$282</definedName>
    <definedName name="ghhh">[4]Rates!$E$117</definedName>
    <definedName name="gjhj">[11]Rates!$E$283</definedName>
    <definedName name="gjin">[9]Rates!$E$143</definedName>
    <definedName name="gjina">[9]Rates!$E$143</definedName>
    <definedName name="gmsp15">[13]Rates!$E$43</definedName>
    <definedName name="gmsp25">[13]Rates!$E$44</definedName>
    <definedName name="gmsp50">[13]Rates!$E$45</definedName>
    <definedName name="hxs">[9]Rates!$L$12</definedName>
    <definedName name="hxsa">[9]Rates!$L$12</definedName>
    <definedName name="insp1">[2]Rates!$E$185</definedName>
    <definedName name="insp2">[2]Rates!$E$186</definedName>
    <definedName name="insp3">[2]Rates!$E$187</definedName>
    <definedName name="jhpd">[13]Rates!$E$269</definedName>
    <definedName name="jkkk">[4]Rates!$E$117</definedName>
    <definedName name="m">#REF!</definedName>
    <definedName name="mesh142">[9]Rates!$E$144</definedName>
    <definedName name="mesh150">[9]Rates!$E$144</definedName>
    <definedName name="mkhl">[13]Rates!$J$1</definedName>
    <definedName name="mkhl1">[21]Rates!$J$1</definedName>
    <definedName name="N">[22]Rates!$E$126</definedName>
    <definedName name="Nyamira">[22]Rates!$E$118</definedName>
    <definedName name="oko">[13]Rates!$J$11</definedName>
    <definedName name="pcp">[13]Rates!$E$259</definedName>
    <definedName name="prc">[2]Rates!$E$129</definedName>
    <definedName name="Prindarea">#REF!</definedName>
    <definedName name="_xlnm.Print_Area" localSheetId="0">Sheet1!$A$1:$F$132</definedName>
    <definedName name="_xlnm.Print_Area">#REF!</definedName>
    <definedName name="PV">[13]Rates!$E$126</definedName>
    <definedName name="rgqb">[9]Rates!$E$253</definedName>
    <definedName name="rgqb1">[9]Rates!$E$253</definedName>
    <definedName name="rgwc">[9]Rates!$E$256</definedName>
    <definedName name="rgwcc">[9]Rates!$E$256</definedName>
    <definedName name="rgwt">[13]Rates!$E$261</definedName>
    <definedName name="rocka">[13]Rates!$E$112</definedName>
    <definedName name="rockb">[13]Rates!$E$113</definedName>
    <definedName name="rockc">[13]Rates!$E$114</definedName>
    <definedName name="rough">[13]Rates!$E$133</definedName>
    <definedName name="sdd">[11]Rates!$E$283</definedName>
    <definedName name="sddd">[4]Rates!$E$117</definedName>
    <definedName name="sluv100">[13]Rates!$E$233</definedName>
    <definedName name="sluv150">[13]Rates!$E$234</definedName>
    <definedName name="tgms">[13]Rates!$E$107</definedName>
    <definedName name="tr">[23]Rates!$E$117</definedName>
    <definedName name="trans">[13]Rates!$E$121</definedName>
    <definedName name="tree1">[13]Rates!$E$5</definedName>
    <definedName name="tree2">[13]Rates!$E$6</definedName>
    <definedName name="tree3">[13]Rates!$E$7</definedName>
    <definedName name="tzxs">[13]Rates!$J$8</definedName>
    <definedName name="v12c15">[13]Rates!$E$176</definedName>
    <definedName name="vv">#REF!</definedName>
    <definedName name="wo12d16">[13]Rates!$E$147</definedName>
    <definedName name="wo16d15">[13]Rates!$E$157</definedName>
    <definedName name="wzsz">[2]Rates!$E$265</definedName>
    <definedName name="ygj1">[13]Rates!$E$314</definedName>
    <definedName name="yhnt">[13]Rates!$E$120</definedName>
    <definedName name="zgjf100">[13]Rates!$E$301</definedName>
    <definedName name="zgjf150">[13]Rates!$E$302</definedName>
    <definedName name="zgjf80">[17]Rates!$E$291</definedName>
    <definedName name="zhfl">[13]Rates!$J$5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1" l="1"/>
  <c r="D29" i="1" l="1"/>
  <c r="D76" i="1" l="1"/>
  <c r="F56" i="1"/>
  <c r="D25" i="1"/>
  <c r="D26" i="1" s="1"/>
  <c r="F13" i="1"/>
  <c r="F9" i="1"/>
  <c r="F108" i="1" l="1"/>
  <c r="F105" i="1"/>
  <c r="F107" i="1"/>
  <c r="F55" i="1"/>
  <c r="F106" i="1"/>
  <c r="F127" i="1"/>
  <c r="F54" i="1"/>
  <c r="F57" i="1" s="1"/>
  <c r="F125" i="1" s="1"/>
  <c r="F124" i="1" l="1"/>
  <c r="F109" i="1"/>
  <c r="F126" i="1" s="1"/>
  <c r="F129" i="1" l="1"/>
  <c r="F130" i="1" s="1"/>
  <c r="F131" i="1" s="1"/>
  <c r="F132" i="1" s="1"/>
</calcChain>
</file>

<file path=xl/sharedStrings.xml><?xml version="1.0" encoding="utf-8"?>
<sst xmlns="http://schemas.openxmlformats.org/spreadsheetml/2006/main" count="291" uniqueCount="190">
  <si>
    <t>TENDER NO:  TWWDA….- EQUIPPING OF 1NO. BOREHOLE</t>
  </si>
  <si>
    <t>Item No.</t>
  </si>
  <si>
    <t>Item Description</t>
  </si>
  <si>
    <t>Unit</t>
  </si>
  <si>
    <t>Quantity</t>
  </si>
  <si>
    <t>Rate (KSHS)</t>
  </si>
  <si>
    <t>Amount (KSHS)</t>
  </si>
  <si>
    <t>Bill No. 1</t>
  </si>
  <si>
    <t>PRELIMINARY AND GENERAL ITEMS</t>
  </si>
  <si>
    <t>Contractual Requirements</t>
  </si>
  <si>
    <t>LS</t>
  </si>
  <si>
    <t>Allow Provisional Sum of Kshs 100,000 to cover supervision costs of Engineers assigned on the project from TWWDA head office to cover expenses for communication, transport, allowances etc to be expended as directed by the Project Manager.</t>
  </si>
  <si>
    <t>PC</t>
  </si>
  <si>
    <t>%</t>
  </si>
  <si>
    <t>No</t>
  </si>
  <si>
    <t>Contractor's mobilization and demobilization</t>
  </si>
  <si>
    <t>Mobilization, transportation of machinery, equipment and materials to the site and demobilization on completion</t>
  </si>
  <si>
    <t>Allow for setting out/survey and production of as built drawings for all components of the project.</t>
  </si>
  <si>
    <t xml:space="preserve">Allow for testing the water system upon completion </t>
  </si>
  <si>
    <t>Total for Preliminary and General Items</t>
  </si>
  <si>
    <t>Bill No. 2</t>
  </si>
  <si>
    <t>Pump installation, Solar panels and Associated structures</t>
  </si>
  <si>
    <t>Pump installation.</t>
  </si>
  <si>
    <t>2.1.1</t>
  </si>
  <si>
    <t>2.1.2</t>
  </si>
  <si>
    <t>M</t>
  </si>
  <si>
    <t>2.1.3</t>
  </si>
  <si>
    <t xml:space="preserve">Heat shrink joint for the above cable </t>
  </si>
  <si>
    <t>2.1.4</t>
  </si>
  <si>
    <t>0.75mm square 1 core Blank Electrode cable</t>
  </si>
  <si>
    <t>2.1.5</t>
  </si>
  <si>
    <t>0.75mm square 1 core Brown Electrode cable</t>
  </si>
  <si>
    <t>2.1.6</t>
  </si>
  <si>
    <t>Supply and install heavy duty upvc delivery pipes 2½ inch of 3M length made of strong non corroding and deep square thread spigot ends with rubber joint for easy coupling and an assured seal having a safe pulling load of over 4000kgs. The pipe should be Dayliff or the equivalent approved.</t>
  </si>
  <si>
    <t>2.1.7</t>
  </si>
  <si>
    <t xml:space="preserve">Mild steel adopter </t>
  </si>
  <si>
    <t>Set</t>
  </si>
  <si>
    <t>2.1.8</t>
  </si>
  <si>
    <t>Supply and install pvc 3/4 inch class D Airline pipes.</t>
  </si>
  <si>
    <t>2.1.9</t>
  </si>
  <si>
    <t>Construct borehole headworks cover complete with sundries as indicated in the drawings.</t>
  </si>
  <si>
    <t>No.</t>
  </si>
  <si>
    <t>Sub Total taken to Collection</t>
  </si>
  <si>
    <t>Solar panel  installation</t>
  </si>
  <si>
    <t>2.2.0</t>
  </si>
  <si>
    <t>Watts</t>
  </si>
  <si>
    <t>2.2.1</t>
  </si>
  <si>
    <t>Supply and instal sunverter solar pump control for the above pump.</t>
  </si>
  <si>
    <t>2.2.2</t>
  </si>
  <si>
    <t>Ditto pv disconnect switch</t>
  </si>
  <si>
    <t>2.2.3</t>
  </si>
  <si>
    <t>Ditto electrical and installation sundries</t>
  </si>
  <si>
    <t>2.2.4</t>
  </si>
  <si>
    <t>2.2.5</t>
  </si>
  <si>
    <t>Ditto 16mm squared 4 core from panel to the main supply</t>
  </si>
  <si>
    <t>2.2.6</t>
  </si>
  <si>
    <t>Ditto 1.5mm squared 2 core underground cable electrodes</t>
  </si>
  <si>
    <t>2.2.7</t>
  </si>
  <si>
    <t>Ditto 1.5mm squared 2 core underground cable floatswitch</t>
  </si>
  <si>
    <t>2.2.8</t>
  </si>
  <si>
    <t>Earth rod coupled with clamp</t>
  </si>
  <si>
    <t>2.2.9</t>
  </si>
  <si>
    <t xml:space="preserve">6mm squared Earth cable </t>
  </si>
  <si>
    <t>2.2.10</t>
  </si>
  <si>
    <t xml:space="preserve">Float switch and cable for the storage tank </t>
  </si>
  <si>
    <t>2.2.11</t>
  </si>
  <si>
    <t>Borehole water meter i.e kent or equivalent approved</t>
  </si>
  <si>
    <t>2.2.12</t>
  </si>
  <si>
    <t>Electrodes pencil</t>
  </si>
  <si>
    <t>Pair</t>
  </si>
  <si>
    <t>Solar panels mounting  structure</t>
  </si>
  <si>
    <t xml:space="preserve">Supply and install solar module mounting structure from hot galvanized steel profile, foundation suitable to the dimensions of selected PV modules and PV numbers. The mounting to provide a fixed inclination of the modules minimum 15 degrees with lower side 2.6m above ground level with vertical supports, plates screws and casting concrete foundations. The structure profile includes bracing and double hot galvanized angels for dividers. The mounting structures and the foundations must be suitable to withstand all static loads (weight of the modules, wind loads etc) that might occur according to the site conditions. The mounting structure components are bonded together to guarantee potential equalization. All works and materials must be according to specifications, drawings and supervisor's instructions and approval. </t>
  </si>
  <si>
    <t>Collection Page for Pump installation, Solar panels and Associated structures</t>
  </si>
  <si>
    <t>Sub Total from  page 2</t>
  </si>
  <si>
    <t>Sub Total from  page 3</t>
  </si>
  <si>
    <t>Sub Total from page 4</t>
  </si>
  <si>
    <t>Total for Pump installation, Solar panels and Associated structures take to Summary</t>
  </si>
  <si>
    <t>Bill No.3</t>
  </si>
  <si>
    <t>ITEM</t>
  </si>
  <si>
    <t>DESCRIPTION</t>
  </si>
  <si>
    <t>RATE
(KShs.)</t>
  </si>
  <si>
    <t>Elevated Water Tank Tower</t>
  </si>
  <si>
    <t>Excavation shall included strutting, shuttering, stabilizing excavated surface and keeping excavations free of water bailing out, pumping or other means</t>
  </si>
  <si>
    <t>3.1.1</t>
  </si>
  <si>
    <t>Excavate to reduced levels in top soil for depth not exceeding 0.25</t>
  </si>
  <si>
    <t>3.1.2</t>
  </si>
  <si>
    <t>Excavate for tank foundation 0.25-0.5 m</t>
  </si>
  <si>
    <t>3.1.3</t>
  </si>
  <si>
    <t>Ditto but in material other than top soil, rock or hard material depth 0.5-1m</t>
  </si>
  <si>
    <t>3.1.4</t>
  </si>
  <si>
    <t>Ditto but in material other than  top soil, rock or artifically hard depth 1-2 m</t>
  </si>
  <si>
    <t>3.1.5</t>
  </si>
  <si>
    <t>Ditto but in rock depth 1-2m</t>
  </si>
  <si>
    <t>Filling to completed structure including compaction as specified</t>
  </si>
  <si>
    <t>3.1.6</t>
  </si>
  <si>
    <t>Fill and compact selected excavated material other that top soil, rock or artifical hard material</t>
  </si>
  <si>
    <t>3.1.7</t>
  </si>
  <si>
    <t>Dispose excavated materials other than rock as directed by the Engineer</t>
  </si>
  <si>
    <t>Disposal of Excavated Materials</t>
  </si>
  <si>
    <t>3.1.8</t>
  </si>
  <si>
    <t>Dispose excavated material rock or artificicially hard materials on site as dircted by the Engineer</t>
  </si>
  <si>
    <t>In situ concrete: Provision and placing.  Rate to include for shuttering
(Mass concrete 1:3:6 Class 15/20)</t>
  </si>
  <si>
    <t>3.1.9</t>
  </si>
  <si>
    <t>Blinding layer 50 mm thick</t>
  </si>
  <si>
    <t>Reinforced Vibrated Concrete Class 30/20 (ready mix)</t>
  </si>
  <si>
    <t>3.1.10</t>
  </si>
  <si>
    <t>Footing and stub columns for steel columns</t>
  </si>
  <si>
    <t>Reinforcement</t>
  </si>
  <si>
    <t>3.1.11</t>
  </si>
  <si>
    <t>High Yield bars</t>
  </si>
  <si>
    <t>Kg</t>
  </si>
  <si>
    <r>
      <rPr>
        <b/>
        <sz val="12"/>
        <rFont val="Times New Roman"/>
        <family val="1"/>
      </rPr>
      <t xml:space="preserve">1No. Elevated Tank Tower </t>
    </r>
    <r>
      <rPr>
        <sz val="12"/>
        <rFont val="Times New Roman"/>
        <family val="1"/>
      </rPr>
      <t xml:space="preserve">
Supply and erect 12 m high steel tower frame as per the drawings and specifications.  Include for all bolts, jointing material, protection paint and any other necessary materials.  All steel sections to be wire brushed and painted with one coat of grey primer and two coats of silver aluminium paint. Touch up paint to be applied at site after erection to cover any marks.</t>
    </r>
  </si>
  <si>
    <t>Nr</t>
  </si>
  <si>
    <t>Pressed Steel Tank</t>
  </si>
  <si>
    <t>Supply, deliver and install hot dipped galvanized pressed steel tank 24m3 capacity</t>
  </si>
  <si>
    <t>3.3.1</t>
  </si>
  <si>
    <t>Supply and install hot dipped galvanized pressed steel tank 24M3 capacity complete with roof access hatch, access ladder with access deck round the tank with balustrading and grillages, float level indicator, pipework on 12 m steel tower frame as per the drawings and specifications.  Plate thickness to be 4.0 mm for the tank bottom and first level side panels and 2 mm for roof.  Include for all bolts, jointing material, protection paint and any other necessary materials.  Tank panels, cover, fasteners/bolts, internal bracings and brackets shall be surface finished by HOT DIP GALVANIZING. Rate to include jointing material. Tank to be BRANDED, TANA WATER WORKS DEVELOPMENT AGENCY (logo, lettering, paint colour specifications to be provided by the Project Manager).</t>
  </si>
  <si>
    <t xml:space="preserve">        </t>
  </si>
  <si>
    <t>Pipework</t>
  </si>
  <si>
    <t>These are pipes in the vicinity of the tank, including connecting the inlet pipe to the pumping main</t>
  </si>
  <si>
    <t>3.4.1</t>
  </si>
  <si>
    <t>Supply and fix 65mm diameter GI class B tank inlet pipe</t>
  </si>
  <si>
    <t>3.4.2</t>
  </si>
  <si>
    <t>Supply and fix 50mm diameter GI Class B Tank Scour</t>
  </si>
  <si>
    <t>3.4.3</t>
  </si>
  <si>
    <t>Supply and fix 50 mm diameter GI Class B tank overflow</t>
  </si>
  <si>
    <t>3.4.4</t>
  </si>
  <si>
    <t>Supply and 65 mm diameter GI  class B tank outlet</t>
  </si>
  <si>
    <t>Valves and Fittings</t>
  </si>
  <si>
    <t>3.4.5</t>
  </si>
  <si>
    <t>Supply and install DN50 PN10 gate valve for the scour</t>
  </si>
  <si>
    <t>3.4.6</t>
  </si>
  <si>
    <t>Supply and install DN65 PN10 gate valve for the outlet</t>
  </si>
  <si>
    <t>3.4.7</t>
  </si>
  <si>
    <t>Supply and fix  DN65 90°short radius bend to the tank inlet and outlet respectively</t>
  </si>
  <si>
    <t>3.4.8</t>
  </si>
  <si>
    <t>Supply and fix  DN50 - 90°  short radius bend to the tank scour</t>
  </si>
  <si>
    <t>Total Taken to Collection</t>
  </si>
  <si>
    <t>Plumbing Works</t>
  </si>
  <si>
    <t>3.5.1</t>
  </si>
  <si>
    <t>3.5.2</t>
  </si>
  <si>
    <t>Collection  for Elevated hot dipped galvanized Pressed Steel Tank 24m3 Capacity and 12 m Steel Tower</t>
  </si>
  <si>
    <t>Total from Page 5</t>
  </si>
  <si>
    <t>Total from Page 6</t>
  </si>
  <si>
    <t>Total from Page 7</t>
  </si>
  <si>
    <t>Total from Page 8</t>
  </si>
  <si>
    <t>Bill 3</t>
  </si>
  <si>
    <t>Total for Elevated hot dipped Galvanized Pressed Steel Tank 24 m3 Capacity and 12m Steel Tower Taken to Summary</t>
  </si>
  <si>
    <t>Bill No. 4</t>
  </si>
  <si>
    <t xml:space="preserve">Supply all materials and construct a 2.4M X 2.4M X 2.65M height Pump House.  The rate shall include all necessary excavations, foundation, floor slab, walling, reinforced, concrete roof slab, internally and externally plastered, steel door lockable from inside, painting, branding with TWWDA Logo and letters -Tana Water Works Development Agency and all other requisite works including sufficient ventilation all to the satisfaction of the supervisor on site. </t>
  </si>
  <si>
    <t>Excavate for, provide all materials and construct  12 ½ gauge galvanized chain link fencing tied to 4 lines through post with 3m high 100mmx100mm concrete post at 3.0M centers mortised and set 0.9m below ground in mass concrete C15 (1:3:6) surround, including concrete straining posts at corners and at 30m intervals. Concrete posts to have 500mm long cranks at the top and 4 No. 12 ½ gauge barbed wire tied to crank. The rate to include for all excavations and disposal.</t>
  </si>
  <si>
    <t>Provide all materials and fabricate a double leafed 38mm x 38mm  x 3mm metal framed steel gate overall size 4m wide x 2m high complete with all necessary iron mongery assembled all hinged to 75mm x 75mm x 5mm hollow section steel post capped at the top with 3mm mild steel plate and mortised in concrete surround, with and including gloss crown paint work all at the Engineers direction.</t>
  </si>
  <si>
    <t>Supply all materials and construct a 2.4M X 2.4M X 2.4M  water kiosk. The rate shall include all necessary excavations, foundation, floor slab, walling, reinforced, concrete roof slab, internally and externally plastered, steel door lockable from inside.  Plumbing  works as indicated on the drawing and to the satifaction of the supervisor on site. Water Kiosk to be BRANDED, TANA WATER WORKS DEVELOPMENT AGENCY (logo, lettering, paint colour specifications to be provided by the Project Manager).</t>
  </si>
  <si>
    <t>BII No 5</t>
  </si>
  <si>
    <t xml:space="preserve">Summary of Water Distribution Network taken to Summary </t>
  </si>
  <si>
    <t>BILL SUMMARY</t>
  </si>
  <si>
    <t>Bill No.1: Preliminary and General Items</t>
  </si>
  <si>
    <t>Bill No.3: Storage Tank, Support  Structure and Plumbing Works</t>
  </si>
  <si>
    <t>Bill No.5</t>
  </si>
  <si>
    <t>Sub-Total</t>
  </si>
  <si>
    <t>Allow 10% Contingencies ……………………………………………………………</t>
  </si>
  <si>
    <t>Allow 16% VAT……………………………………………………………………….</t>
  </si>
  <si>
    <t>Grand Total Taken to Form of Tender ……………………………………………</t>
  </si>
  <si>
    <t>Allow  provision  for Performance Security   in accordance with the General Conditions of Contract</t>
  </si>
  <si>
    <t>Allow  provision for  Insurances of works, workmen and third parties in accordance with the General Conditions of Contract</t>
  </si>
  <si>
    <t>1.3.1</t>
  </si>
  <si>
    <t>Supply and install Vertical Mounting, Multi Stage, Centrifugal Type Submersible Pump capable of pumping  13.7m³/hr against a Total Head of  117m and pump set at depth of  134m, Coupled with a suitable motor with same ratings with the pump. The entire pump-set body including the strainer, Cable Guard, Non Return Valve, impellers, shaft, Locking Nuts, Washers etc shall be made of heavy duty stainless steel material. The Bearings shall be the Water Lubricated type and wear resistant. The pump should also be suitable for 3 phase 415v and shall be hydraulically and dynamically balanced. The pump shall be C.R.I or approved equivalent. The bidder MUST submit adequate technical literature to assist in evaluation. The literature information shall INCLUDE; Performance curves for the pump set, Make, type model and the country of origin of the pump and motor.</t>
  </si>
  <si>
    <t>Supply and install 6mm squared  2.5 core  flat submersible cable for the above pump</t>
  </si>
  <si>
    <t>Supply and mount to position solar modules capable of powering the pump set as described in 2.1.1 above. Solar Panels Minimum 345W polycrystalline or Monocrystalline. Bidder MUST submit adequate technical literature to assist in evaluation. The literature information shall include:  Make, Type, Model, Certification, Specifications and the Country of origin of the PV Modules</t>
  </si>
  <si>
    <t>Ditto 6mm squared 4 core underground cable, Borehole to panel</t>
  </si>
  <si>
    <r>
      <t>BOQ FOR 1 NO STEEL TOWER 12 M HIGH  TO CARRY 24M</t>
    </r>
    <r>
      <rPr>
        <b/>
        <sz val="12"/>
        <rFont val="Times New Roman"/>
        <family val="1"/>
      </rPr>
      <t>³</t>
    </r>
    <r>
      <rPr>
        <b/>
        <sz val="12"/>
        <rFont val="Times New Roman"/>
        <family val="1"/>
      </rPr>
      <t xml:space="preserve">  CAPACITY HOT DIPPED GALVANIZED PRESSED STEEL WATER TANK</t>
    </r>
  </si>
  <si>
    <t>Supply all materials including fittings and control valves, excavate, lay, test and backfill for 65mm PN10 HDPE including handling and fusing in delivery pipes to all distribution points from the elevated tank ground level all to the satisfaction of the Supervisor on site</t>
  </si>
  <si>
    <t xml:space="preserve">Total for Pump House, Fencing  and water kiosk </t>
  </si>
  <si>
    <t>Supply, excavate, lay and backfill water pipelines DN 63mm PN 12.5 HDPE pipes for water connections to community households. Rate should include all necessary fittings</t>
  </si>
  <si>
    <t>Allow for household connections. The rates to include installations of 15mm water meters, fittings and water points.</t>
  </si>
  <si>
    <t>Allow Provisional Sum of Kshs 100,000 to cover costs of project commisioning upon completion, to be expended as directed by the Project Manager.</t>
  </si>
  <si>
    <r>
      <t xml:space="preserve">Provide all materials and construct meter chamber of internal dimensions 1200 × 1200 </t>
    </r>
    <r>
      <rPr>
        <sz val="12"/>
        <rFont val="Calibri"/>
        <family val="2"/>
      </rPr>
      <t>×</t>
    </r>
    <r>
      <rPr>
        <sz val="12"/>
        <rFont val="Times New Roman"/>
        <family val="1"/>
      </rPr>
      <t xml:space="preserve"> 1000mm  as per the  drawings and the fittings schedule for the specific nodes. Include for supply and fixing of lockable steel cover as instructed by the Engineer</t>
    </r>
  </si>
  <si>
    <t>Allow  for Contractor's profits and overheads for Bill Item 1.3 above</t>
  </si>
  <si>
    <t>Erect and maintain signboard as directed by the Engineer. Rate to be inclusive of removal after completion - location and design to be in accordance with TWWDA standard sign board design drawings and as directed by the Engineer</t>
  </si>
  <si>
    <t>Erect a permanent signboard as directed by the Engineer after removal of project sign board in Item 1.4 above. Sign board to serve as a Branding for the Project. Location and design to be in accordance with TWWDA standard sign board design drawings and as directed by the Engineer</t>
  </si>
  <si>
    <t>LAST MILE CONNECTIVITY (WATER DISTRIBUTION NETWORK)</t>
  </si>
  <si>
    <t>Bill No. 4: Pump House, Guard House, Fencing and Water Kiosk</t>
  </si>
  <si>
    <t>High yield hot rolled ribbed bars BS4449.  Rate to include for supply, delivering, cutting, bending, supporting and securing in concrete</t>
  </si>
  <si>
    <t>Construction of permanent Pump House, Fencing and Water Kiosk</t>
  </si>
  <si>
    <t>Bill No.2: Pump Installation, Solar panels and Associated Structures</t>
  </si>
  <si>
    <t xml:space="preserve"> Last Mile Connectivity (Water Distribution Network)  </t>
  </si>
  <si>
    <r>
      <t xml:space="preserve">Supply all materials and construct a 2.4M X 2.4M X 2.65M Guard house.  The rate shall include all necessary excavations, foundation, floor slab, walling, reinforced, concrete roof slab, internally and externally plastered, steel door lockable from inside, painting, branding with </t>
    </r>
    <r>
      <rPr>
        <b/>
        <sz val="12"/>
        <rFont val="Times New Roman"/>
        <family val="1"/>
      </rPr>
      <t>TWWDA Logo and letters -Tana Water Works Development Agency</t>
    </r>
    <r>
      <rPr>
        <sz val="12"/>
        <rFont val="Times New Roman"/>
        <family val="1"/>
      </rPr>
      <t xml:space="preserve"> and all other requisite works including sufficient ventilation all to the satisfaction of the supervisor on site. </t>
    </r>
  </si>
  <si>
    <t>L.S</t>
  </si>
  <si>
    <t>EQUIPPING OF MWEA TECHNICAL AND VOCATIONAL COLLEGE BOREHOLE IN MWEA EAST SUB-COUNTY, KIRINYAGA COUNTY</t>
  </si>
  <si>
    <r>
      <t>M</t>
    </r>
    <r>
      <rPr>
        <vertAlign val="superscript"/>
        <sz val="12"/>
        <rFont val="Times New Roman"/>
        <family val="1"/>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</si>
</sst>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0.0_);_(* \(#,##0.0\);_(* &quot;-&quot;??_);_(@_)"/>
  </numFmts>
  <fonts count="14">
    <font>
      <sz val="11"/>
      <color theme="1"/>
      <name val="Calibri"/>
      <charset val="134"/>
      <scheme val="minor"/>
    </font>
    <font>
      <sz val="12"/>
      <name val="Calibri"/>
      <family val="2"/>
      <scheme val="minor"/>
    </font>
    <font>
      <sz val="12"/>
      <name val="Times New Roman"/>
      <family val="1"/>
    </font>
    <font>
      <b/>
      <sz val="12"/>
      <name val="Times New Roman"/>
      <family val="1"/>
    </font>
    <font>
      <sz val="12"/>
      <color rgb="FFFF0000"/>
      <name val="Calibri"/>
      <family val="2"/>
      <scheme val="minor"/>
    </font>
    <font>
      <b/>
      <u/>
      <sz val="12"/>
      <name val="Times New Roman"/>
      <family val="1"/>
    </font>
    <font>
      <vertAlign val="superscript"/>
      <sz val="12"/>
      <name val="Times New Roman"/>
      <family val="1"/>
    </font>
    <font>
      <sz val="12"/>
      <color rgb="FFFF0000"/>
      <name val="Times New Roman"/>
      <family val="1"/>
    </font>
    <font>
      <sz val="11"/>
      <color theme="1"/>
      <name val="Calibri"/>
      <family val="2"/>
      <scheme val="minor"/>
    </font>
    <font>
      <sz val="10"/>
      <name val="Arial"/>
      <family val="2"/>
    </font>
    <font>
      <sz val="12"/>
      <name val="Calibri"/>
      <family val="2"/>
    </font>
    <font>
      <sz val="12"/>
      <name val="Times New Roman"/>
      <family val="1"/>
    </font>
    <font>
      <b/>
      <sz val="12"/>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s>
  <cellStyleXfs count="9">
    <xf numFmtId="0" fontId="0" fillId="0" borderId="0"/>
    <xf numFmtId="164" fontId="8" fillId="0" borderId="0" applyFont="0" applyFill="0" applyBorder="0" applyAlignment="0" applyProtection="0"/>
    <xf numFmtId="164" fontId="9" fillId="0" borderId="0" applyFont="0" applyFill="0" applyBorder="0" applyAlignment="0" applyProtection="0"/>
    <xf numFmtId="0" fontId="9" fillId="0" borderId="0"/>
    <xf numFmtId="0" fontId="13" fillId="0" borderId="0"/>
    <xf numFmtId="164" fontId="13" fillId="0" borderId="0" applyFont="0" applyFill="0" applyBorder="0" applyAlignment="0" applyProtection="0"/>
    <xf numFmtId="164" fontId="13" fillId="0" borderId="0" applyFont="0" applyFill="0" applyBorder="0" applyAlignment="0" applyProtection="0"/>
    <xf numFmtId="0" fontId="9" fillId="0" borderId="0"/>
    <xf numFmtId="0" fontId="13" fillId="0" borderId="0"/>
  </cellStyleXfs>
  <cellXfs count="150">
    <xf numFmtId="0" fontId="0" fillId="0" borderId="0" xfId="0"/>
    <xf numFmtId="0" fontId="1" fillId="2" borderId="0" xfId="0" applyFont="1" applyFill="1"/>
    <xf numFmtId="0" fontId="2" fillId="0" borderId="0" xfId="0" applyFont="1" applyAlignment="1">
      <alignment wrapText="1"/>
    </xf>
    <xf numFmtId="0" fontId="2" fillId="0" borderId="0" xfId="3" applyFont="1" applyAlignment="1">
      <alignment vertical="center" wrapText="1"/>
    </xf>
    <xf numFmtId="0" fontId="3" fillId="0" borderId="0" xfId="3" applyFont="1" applyAlignment="1">
      <alignment vertical="center" wrapText="1"/>
    </xf>
    <xf numFmtId="0" fontId="4" fillId="0" borderId="0" xfId="0" applyFont="1"/>
    <xf numFmtId="0" fontId="1" fillId="0" borderId="0" xfId="0" applyFont="1" applyAlignment="1">
      <alignment horizontal="center"/>
    </xf>
    <xf numFmtId="0" fontId="1" fillId="0" borderId="0" xfId="0" applyFont="1" applyAlignment="1">
      <alignment horizontal="justify"/>
    </xf>
    <xf numFmtId="165" fontId="1" fillId="0" borderId="0" xfId="1" applyNumberFormat="1" applyFont="1" applyAlignment="1">
      <alignment horizontal="center"/>
    </xf>
    <xf numFmtId="164" fontId="1" fillId="0" borderId="0" xfId="1" applyFont="1" applyAlignment="1">
      <alignment horizontal="center"/>
    </xf>
    <xf numFmtId="0" fontId="1" fillId="0" borderId="0" xfId="0" applyFont="1"/>
    <xf numFmtId="0" fontId="3" fillId="0" borderId="2"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165" fontId="3" fillId="0" borderId="3" xfId="1" applyNumberFormat="1" applyFont="1" applyBorder="1" applyAlignment="1">
      <alignment horizontal="center" vertical="center" wrapText="1"/>
    </xf>
    <xf numFmtId="164" fontId="3" fillId="0" borderId="3" xfId="1" applyFont="1" applyBorder="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justify" vertical="center" wrapText="1"/>
    </xf>
    <xf numFmtId="0" fontId="2" fillId="0" borderId="5" xfId="0" applyFont="1" applyBorder="1" applyAlignment="1">
      <alignment horizontal="center" vertical="center" wrapText="1"/>
    </xf>
    <xf numFmtId="165" fontId="2" fillId="0" borderId="5" xfId="1" applyNumberFormat="1" applyFont="1" applyBorder="1" applyAlignment="1">
      <alignment horizontal="center" vertical="center" wrapText="1"/>
    </xf>
    <xf numFmtId="164" fontId="2" fillId="0" borderId="5" xfId="1"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7" xfId="0" applyFont="1" applyBorder="1" applyAlignment="1">
      <alignment horizontal="center" vertical="center" wrapText="1"/>
    </xf>
    <xf numFmtId="165" fontId="2" fillId="0" borderId="7" xfId="1" applyNumberFormat="1" applyFont="1" applyBorder="1" applyAlignment="1">
      <alignment horizontal="center" vertical="center" wrapText="1"/>
    </xf>
    <xf numFmtId="164" fontId="2" fillId="0" borderId="7" xfId="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9" xfId="0" applyFont="1" applyBorder="1" applyAlignment="1">
      <alignment horizontal="center" vertical="center" wrapText="1"/>
    </xf>
    <xf numFmtId="165" fontId="2" fillId="0" borderId="9" xfId="1" applyNumberFormat="1" applyFont="1" applyBorder="1" applyAlignment="1">
      <alignment horizontal="center" vertical="center" wrapText="1"/>
    </xf>
    <xf numFmtId="0" fontId="2" fillId="0" borderId="3" xfId="0" applyFont="1" applyBorder="1" applyAlignment="1">
      <alignment horizontal="center" vertical="center" wrapText="1"/>
    </xf>
    <xf numFmtId="165" fontId="2" fillId="0" borderId="3" xfId="1" applyNumberFormat="1" applyFont="1" applyBorder="1" applyAlignment="1">
      <alignment horizontal="center" vertical="center" wrapText="1"/>
    </xf>
    <xf numFmtId="164" fontId="2" fillId="0" borderId="3" xfId="1"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justify" vertical="center" wrapText="1"/>
    </xf>
    <xf numFmtId="0" fontId="2" fillId="2" borderId="5" xfId="0" applyFont="1" applyFill="1" applyBorder="1" applyAlignment="1">
      <alignment horizontal="center" vertical="center" wrapText="1"/>
    </xf>
    <xf numFmtId="165" fontId="2" fillId="2" borderId="5" xfId="1" applyNumberFormat="1" applyFont="1" applyFill="1" applyBorder="1" applyAlignment="1">
      <alignment horizontal="center" vertical="center" wrapText="1"/>
    </xf>
    <xf numFmtId="164" fontId="2" fillId="2" borderId="5" xfId="1" applyFont="1" applyFill="1" applyBorder="1" applyAlignment="1">
      <alignment horizontal="center" vertical="center" wrapText="1"/>
    </xf>
    <xf numFmtId="3" fontId="2"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justify" vertical="center" wrapText="1"/>
    </xf>
    <xf numFmtId="0" fontId="3" fillId="0" borderId="10" xfId="3" applyFont="1" applyBorder="1" applyAlignment="1">
      <alignment horizontal="center" vertical="top" wrapText="1"/>
    </xf>
    <xf numFmtId="0" fontId="3" fillId="0" borderId="11" xfId="3" applyFont="1" applyBorder="1" applyAlignment="1">
      <alignment horizontal="justify" vertical="top" wrapText="1"/>
    </xf>
    <xf numFmtId="0" fontId="3" fillId="0" borderId="11" xfId="3" applyFont="1" applyBorder="1" applyAlignment="1">
      <alignment horizontal="center" vertical="top" wrapText="1"/>
    </xf>
    <xf numFmtId="165" fontId="3" fillId="0" borderId="11" xfId="1" applyNumberFormat="1" applyFont="1" applyFill="1" applyBorder="1" applyAlignment="1">
      <alignment horizontal="center" vertical="top" wrapText="1"/>
    </xf>
    <xf numFmtId="164" fontId="3" fillId="0" borderId="11" xfId="1" applyFont="1" applyFill="1" applyBorder="1" applyAlignment="1">
      <alignment horizontal="center" vertical="top" wrapText="1"/>
    </xf>
    <xf numFmtId="0" fontId="3" fillId="0" borderId="10" xfId="3" applyFont="1" applyBorder="1" applyAlignment="1">
      <alignment horizontal="center" vertical="center" wrapText="1"/>
    </xf>
    <xf numFmtId="0" fontId="3" fillId="0" borderId="11" xfId="3" applyFont="1" applyBorder="1" applyAlignment="1">
      <alignment horizontal="justify" vertical="center" wrapText="1"/>
    </xf>
    <xf numFmtId="0" fontId="3" fillId="0" borderId="11" xfId="3" applyFont="1" applyBorder="1" applyAlignment="1">
      <alignment horizontal="center" vertical="center" wrapText="1"/>
    </xf>
    <xf numFmtId="165" fontId="3" fillId="0" borderId="11" xfId="1" applyNumberFormat="1" applyFont="1" applyFill="1" applyBorder="1" applyAlignment="1">
      <alignment horizontal="center" vertical="center" wrapText="1"/>
    </xf>
    <xf numFmtId="164" fontId="3" fillId="0" borderId="12" xfId="1"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66" fontId="2" fillId="0" borderId="11" xfId="2" applyNumberFormat="1" applyFont="1" applyFill="1" applyBorder="1" applyAlignment="1">
      <alignment horizontal="center" vertical="center" wrapText="1"/>
    </xf>
    <xf numFmtId="165" fontId="2" fillId="0" borderId="11" xfId="1" applyNumberFormat="1" applyFont="1" applyFill="1" applyBorder="1" applyAlignment="1">
      <alignment horizontal="center" vertical="center" wrapText="1"/>
    </xf>
    <xf numFmtId="164" fontId="2" fillId="0" borderId="12" xfId="1" applyFont="1" applyFill="1" applyBorder="1" applyAlignment="1">
      <alignment horizontal="center" vertical="center" wrapText="1"/>
    </xf>
    <xf numFmtId="0" fontId="2" fillId="0" borderId="11" xfId="3" applyFont="1" applyBorder="1" applyAlignment="1">
      <alignment horizontal="justify" vertical="center" wrapText="1"/>
    </xf>
    <xf numFmtId="1" fontId="2" fillId="0" borderId="11" xfId="2" applyNumberFormat="1" applyFont="1" applyFill="1" applyBorder="1" applyAlignment="1">
      <alignment horizontal="center" vertical="center" wrapText="1"/>
    </xf>
    <xf numFmtId="0" fontId="2" fillId="0" borderId="11" xfId="0" applyFont="1" applyBorder="1" applyAlignment="1">
      <alignment horizontal="justify" vertical="center" wrapText="1"/>
    </xf>
    <xf numFmtId="0" fontId="2" fillId="0" borderId="13" xfId="0" applyFont="1" applyBorder="1" applyAlignment="1">
      <alignment horizontal="center" vertical="center" wrapText="1"/>
    </xf>
    <xf numFmtId="166" fontId="2" fillId="0" borderId="14" xfId="2" applyNumberFormat="1" applyFont="1" applyFill="1" applyBorder="1" applyAlignment="1">
      <alignment horizontal="center" vertical="center" wrapText="1"/>
    </xf>
    <xf numFmtId="165" fontId="2" fillId="0" borderId="14" xfId="1" applyNumberFormat="1" applyFont="1" applyFill="1" applyBorder="1" applyAlignment="1">
      <alignment horizontal="center" vertical="center" wrapText="1"/>
    </xf>
    <xf numFmtId="164" fontId="2" fillId="0" borderId="15" xfId="1" applyFont="1" applyFill="1" applyBorder="1" applyAlignment="1">
      <alignment horizontal="center" vertical="center" wrapText="1"/>
    </xf>
    <xf numFmtId="164" fontId="2" fillId="0" borderId="18" xfId="1" applyFont="1" applyFill="1" applyBorder="1" applyAlignment="1">
      <alignment horizontal="center" vertical="center" wrapText="1"/>
    </xf>
    <xf numFmtId="3" fontId="2" fillId="0" borderId="11" xfId="2" applyNumberFormat="1" applyFont="1" applyFill="1" applyBorder="1" applyAlignment="1">
      <alignment horizontal="center" vertical="center" wrapText="1"/>
    </xf>
    <xf numFmtId="0" fontId="3" fillId="0" borderId="11" xfId="0" applyFont="1" applyBorder="1" applyAlignment="1">
      <alignment horizontal="justify" vertical="center" wrapText="1"/>
    </xf>
    <xf numFmtId="0" fontId="6" fillId="0" borderId="11" xfId="0" applyFont="1" applyBorder="1" applyAlignment="1">
      <alignment horizontal="center" vertical="center" wrapText="1"/>
    </xf>
    <xf numFmtId="2" fontId="2" fillId="0" borderId="11" xfId="0" applyNumberFormat="1" applyFont="1" applyBorder="1" applyAlignment="1">
      <alignment horizontal="center" vertical="center" wrapText="1"/>
    </xf>
    <xf numFmtId="0" fontId="2" fillId="0" borderId="0" xfId="3" applyFont="1" applyAlignment="1">
      <alignment horizontal="justify" vertical="center" wrapText="1"/>
    </xf>
    <xf numFmtId="0" fontId="2" fillId="0" borderId="11" xfId="3" applyFont="1" applyBorder="1" applyAlignment="1">
      <alignment horizontal="justify" vertical="top" wrapText="1"/>
    </xf>
    <xf numFmtId="0" fontId="3" fillId="0" borderId="19" xfId="3" applyFont="1" applyBorder="1" applyAlignment="1">
      <alignment horizontal="center" vertical="center" wrapText="1"/>
    </xf>
    <xf numFmtId="0" fontId="3" fillId="0" borderId="20" xfId="3" applyFont="1" applyBorder="1" applyAlignment="1">
      <alignment horizontal="justify" vertical="center" wrapText="1"/>
    </xf>
    <xf numFmtId="0" fontId="3" fillId="0" borderId="20" xfId="3" applyFont="1" applyBorder="1" applyAlignment="1">
      <alignment horizontal="center" vertical="center" wrapText="1"/>
    </xf>
    <xf numFmtId="166" fontId="3" fillId="0" borderId="20" xfId="2" applyNumberFormat="1" applyFont="1" applyFill="1" applyBorder="1" applyAlignment="1">
      <alignment horizontal="center" vertical="center" wrapText="1"/>
    </xf>
    <xf numFmtId="165" fontId="3" fillId="0" borderId="20" xfId="1" applyNumberFormat="1" applyFont="1" applyFill="1" applyBorder="1" applyAlignment="1">
      <alignment horizontal="center" vertical="center" wrapText="1"/>
    </xf>
    <xf numFmtId="164" fontId="3" fillId="0" borderId="21" xfId="1" applyFont="1" applyFill="1" applyBorder="1" applyAlignment="1">
      <alignment horizontal="center" vertical="center" wrapText="1"/>
    </xf>
    <xf numFmtId="0" fontId="3" fillId="0" borderId="10" xfId="0" applyFont="1" applyBorder="1" applyAlignment="1">
      <alignment horizontal="center" vertical="center" wrapText="1"/>
    </xf>
    <xf numFmtId="0" fontId="2" fillId="0" borderId="14" xfId="0" applyFont="1" applyBorder="1" applyAlignment="1">
      <alignment horizontal="justify" vertical="top" wrapText="1"/>
    </xf>
    <xf numFmtId="3" fontId="2" fillId="0" borderId="14" xfId="2" applyNumberFormat="1"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justify" vertical="center" wrapText="1"/>
    </xf>
    <xf numFmtId="0" fontId="3" fillId="0" borderId="20" xfId="0" applyFont="1" applyBorder="1" applyAlignment="1">
      <alignment horizontal="center" vertical="center" wrapText="1"/>
    </xf>
    <xf numFmtId="1" fontId="3" fillId="0" borderId="20" xfId="2"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4" fontId="2" fillId="0" borderId="5" xfId="1" applyFont="1" applyFill="1" applyBorder="1" applyAlignment="1">
      <alignment horizontal="center" vertical="center" wrapText="1"/>
    </xf>
    <xf numFmtId="0" fontId="2" fillId="0" borderId="2" xfId="0" applyFont="1" applyBorder="1" applyAlignment="1">
      <alignment horizontal="justify" vertical="center" wrapText="1"/>
    </xf>
    <xf numFmtId="0" fontId="7" fillId="0" borderId="2" xfId="0" applyFont="1" applyBorder="1" applyAlignment="1">
      <alignment horizontal="center" vertical="center" wrapText="1"/>
    </xf>
    <xf numFmtId="165" fontId="7" fillId="0" borderId="2" xfId="1" applyNumberFormat="1" applyFont="1" applyFill="1" applyBorder="1" applyAlignment="1">
      <alignment horizontal="center" vertical="center" wrapText="1"/>
    </xf>
    <xf numFmtId="164" fontId="3" fillId="0" borderId="2" xfId="1"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7" xfId="0" applyFont="1" applyBorder="1" applyAlignment="1">
      <alignment horizontal="center" vertical="center" wrapText="1"/>
    </xf>
    <xf numFmtId="1" fontId="3" fillId="0" borderId="17" xfId="2" applyNumberFormat="1" applyFont="1" applyFill="1" applyBorder="1" applyAlignment="1">
      <alignment horizontal="center" vertical="center" wrapText="1"/>
    </xf>
    <xf numFmtId="165" fontId="3" fillId="0" borderId="17" xfId="1" applyNumberFormat="1" applyFont="1" applyFill="1" applyBorder="1" applyAlignment="1">
      <alignment horizontal="center" vertical="center" wrapText="1"/>
    </xf>
    <xf numFmtId="164" fontId="3" fillId="0" borderId="18" xfId="1" applyFont="1" applyFill="1" applyBorder="1" applyAlignment="1">
      <alignment horizontal="center" vertical="center" wrapText="1"/>
    </xf>
    <xf numFmtId="0" fontId="2" fillId="0" borderId="14" xfId="0" applyFont="1" applyBorder="1" applyAlignment="1">
      <alignment horizontal="center" vertical="center" wrapText="1"/>
    </xf>
    <xf numFmtId="1" fontId="2" fillId="0" borderId="14" xfId="2" applyNumberFormat="1" applyFont="1" applyFill="1" applyBorder="1" applyAlignment="1">
      <alignment horizontal="center" vertical="center" wrapText="1"/>
    </xf>
    <xf numFmtId="0" fontId="2" fillId="0" borderId="14" xfId="0" applyFont="1" applyBorder="1" applyAlignment="1">
      <alignment horizontal="justify" vertical="center" wrapText="1"/>
    </xf>
    <xf numFmtId="1" fontId="3" fillId="0" borderId="22" xfId="3" applyNumberFormat="1" applyFont="1" applyBorder="1" applyAlignment="1">
      <alignment horizontal="center" vertical="center" wrapText="1"/>
    </xf>
    <xf numFmtId="0" fontId="3" fillId="0" borderId="23" xfId="3" applyFont="1" applyBorder="1" applyAlignment="1">
      <alignment horizontal="justify" vertical="center" wrapText="1"/>
    </xf>
    <xf numFmtId="0" fontId="2" fillId="0" borderId="23" xfId="3" applyFont="1" applyBorder="1" applyAlignment="1">
      <alignment horizontal="center" vertical="center" wrapText="1"/>
    </xf>
    <xf numFmtId="3" fontId="2" fillId="0" borderId="23" xfId="3" applyNumberFormat="1" applyFont="1" applyBorder="1" applyAlignment="1">
      <alignment horizontal="center" vertical="center" wrapText="1"/>
    </xf>
    <xf numFmtId="165" fontId="2" fillId="0" borderId="23" xfId="1" applyNumberFormat="1" applyFont="1" applyFill="1" applyBorder="1" applyAlignment="1">
      <alignment horizontal="center" vertical="center" wrapText="1"/>
    </xf>
    <xf numFmtId="164" fontId="3" fillId="0" borderId="24" xfId="1" applyFont="1" applyFill="1" applyBorder="1" applyAlignment="1">
      <alignment horizontal="center" vertical="center" wrapText="1"/>
    </xf>
    <xf numFmtId="164" fontId="3" fillId="0" borderId="5" xfId="1" applyFont="1" applyBorder="1" applyAlignment="1">
      <alignment horizontal="center" vertical="center" wrapText="1"/>
    </xf>
    <xf numFmtId="0" fontId="3" fillId="0" borderId="11" xfId="0" applyFont="1" applyBorder="1" applyAlignment="1">
      <alignment horizontal="center" vertical="center" wrapText="1"/>
    </xf>
    <xf numFmtId="165" fontId="2" fillId="0" borderId="11" xfId="1" applyNumberFormat="1" applyFont="1" applyBorder="1" applyAlignment="1">
      <alignment horizontal="left" vertical="center" wrapText="1"/>
    </xf>
    <xf numFmtId="165" fontId="2" fillId="0" borderId="11" xfId="1" applyNumberFormat="1" applyFont="1" applyBorder="1" applyAlignment="1">
      <alignment horizontal="center" vertical="center" wrapText="1"/>
    </xf>
    <xf numFmtId="164" fontId="3" fillId="0" borderId="11" xfId="1" applyFont="1" applyBorder="1" applyAlignment="1">
      <alignment horizontal="center" vertical="center" wrapText="1"/>
    </xf>
    <xf numFmtId="164" fontId="2" fillId="0" borderId="11" xfId="1" applyFont="1" applyBorder="1" applyAlignment="1">
      <alignment horizontal="center" vertical="center" wrapText="1"/>
    </xf>
    <xf numFmtId="0" fontId="3" fillId="0" borderId="25" xfId="0" applyFont="1" applyBorder="1" applyAlignment="1">
      <alignment vertical="center" wrapText="1"/>
    </xf>
    <xf numFmtId="0" fontId="11" fillId="0" borderId="5" xfId="0" applyFont="1" applyBorder="1" applyAlignment="1">
      <alignment horizontal="justify"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3" xfId="0" applyFont="1" applyBorder="1" applyAlignment="1">
      <alignment horizontal="justify" vertical="center" wrapText="1"/>
    </xf>
    <xf numFmtId="0" fontId="11" fillId="2" borderId="5" xfId="0" applyFont="1" applyFill="1" applyBorder="1" applyAlignment="1">
      <alignment horizontal="justify" vertical="center" wrapText="1"/>
    </xf>
    <xf numFmtId="0" fontId="12" fillId="0" borderId="5" xfId="0" applyFont="1" applyBorder="1" applyAlignment="1">
      <alignment horizontal="justify" vertical="center" wrapText="1"/>
    </xf>
    <xf numFmtId="164" fontId="12" fillId="0" borderId="5" xfId="1" applyFont="1" applyBorder="1" applyAlignment="1">
      <alignment horizontal="center" vertical="center" wrapText="1"/>
    </xf>
    <xf numFmtId="0" fontId="2" fillId="0" borderId="11" xfId="0" applyFont="1" applyBorder="1" applyAlignment="1">
      <alignment vertical="center" wrapText="1"/>
    </xf>
    <xf numFmtId="0" fontId="1" fillId="0" borderId="0" xfId="0" applyFont="1" applyAlignment="1">
      <alignment wrapText="1"/>
    </xf>
    <xf numFmtId="165" fontId="1" fillId="0" borderId="0" xfId="0" applyNumberFormat="1" applyFont="1"/>
    <xf numFmtId="165" fontId="1" fillId="0" borderId="0" xfId="1" applyNumberFormat="1" applyFont="1"/>
    <xf numFmtId="0" fontId="1"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3" xfId="0" applyFont="1" applyBorder="1" applyAlignment="1">
      <alignment vertical="center" wrapText="1"/>
    </xf>
    <xf numFmtId="164" fontId="2" fillId="0" borderId="15" xfId="1" applyFont="1" applyFill="1" applyBorder="1" applyAlignment="1">
      <alignment horizontal="center" vertical="center" wrapText="1"/>
    </xf>
    <xf numFmtId="164" fontId="2" fillId="0" borderId="18" xfId="1"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4" xfId="0" applyFont="1" applyBorder="1" applyAlignment="1">
      <alignment horizontal="justify" vertical="top" wrapText="1"/>
    </xf>
    <xf numFmtId="0" fontId="3" fillId="0" borderId="17" xfId="0" applyFont="1" applyBorder="1" applyAlignment="1">
      <alignment horizontal="justify" vertical="top" wrapText="1"/>
    </xf>
    <xf numFmtId="166" fontId="2" fillId="0" borderId="14" xfId="2" applyNumberFormat="1" applyFont="1" applyFill="1" applyBorder="1" applyAlignment="1">
      <alignment horizontal="center" vertical="center" wrapText="1"/>
    </xf>
    <xf numFmtId="166" fontId="2" fillId="0" borderId="17" xfId="2" applyNumberFormat="1" applyFont="1" applyFill="1" applyBorder="1" applyAlignment="1">
      <alignment horizontal="center" vertical="center" wrapText="1"/>
    </xf>
    <xf numFmtId="166" fontId="3" fillId="0" borderId="14" xfId="2" applyNumberFormat="1" applyFont="1" applyFill="1" applyBorder="1" applyAlignment="1">
      <alignment horizontal="center" vertical="center" wrapText="1"/>
    </xf>
    <xf numFmtId="166" fontId="3" fillId="0" borderId="17" xfId="2" applyNumberFormat="1" applyFont="1" applyFill="1" applyBorder="1" applyAlignment="1">
      <alignment horizontal="center" vertical="center" wrapText="1"/>
    </xf>
    <xf numFmtId="165" fontId="2" fillId="0" borderId="14" xfId="1" applyNumberFormat="1" applyFont="1" applyFill="1" applyBorder="1" applyAlignment="1">
      <alignment horizontal="center" vertical="center" wrapText="1"/>
    </xf>
    <xf numFmtId="165" fontId="2" fillId="0" borderId="17" xfId="1" applyNumberFormat="1"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3" xfId="0" applyFont="1" applyBorder="1" applyAlignment="1">
      <alignment horizontal="left" vertical="center" wrapText="1"/>
    </xf>
  </cellXfs>
  <cellStyles count="9">
    <cellStyle name="Comma" xfId="1" builtinId="3"/>
    <cellStyle name="Comma 2" xfId="2" xr:uid="{00000000-0005-0000-0000-000001000000}"/>
    <cellStyle name="Comma 24 2" xfId="6" xr:uid="{00000000-0005-0000-0000-000002000000}"/>
    <cellStyle name="Comma 3" xfId="5" xr:uid="{00000000-0005-0000-0000-000003000000}"/>
    <cellStyle name="Normal" xfId="0" builtinId="0"/>
    <cellStyle name="Normal 12 2" xfId="8" xr:uid="{00000000-0005-0000-0000-000005000000}"/>
    <cellStyle name="Normal 2" xfId="3" xr:uid="{00000000-0005-0000-0000-000006000000}"/>
    <cellStyle name="Normal 2 3 2" xfId="7" xr:uid="{00000000-0005-0000-0000-000007000000}"/>
    <cellStyle name="Normal 3"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ellen\Documents\Henry\Sinohydro+Machiri%20Priced%20BQs\BUNGOMA\BUNGOMA%20TREATMENT%20WORKS%20(BQ%20B1-B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CAS%20WORK\Water%20CAS\Projects\TWSB\Tender%20Docs\Henry\Sinohydro+Machiri%20Priced%20BQs\BUNGOMA\BUNGOMA%20TREATMENT%20WORKS%20(BQ%20B1-B1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On-going%20Jobs\Nzoia\NZOIA\PHASE%20I\Tendering%20Stage\Tender%20Documents\Sinohydro+Machiri%20Priced%20BQs\WEBUYE\WEBUYE%20REHABILITATION%20BOQ.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DESIGN%20OFFICE\PHYLLIS\Silas\On-going%20Jobs\Nzoia\NZOIA\PHASE%20I\Tendering%20Stage\Tender%20Documents\Sinohydro+Machiri%20Priced%20BQs\WEBUYE\WEBUYE%20REHABILITATION%20BOQ.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ellen\Documents\Users\User\Desktop\gilbert\Nzoia%20Ph%201%20Tender%20Docs\Volume%20I\Volume%20II\Sinohydro+Machiri%20Priced%20BQs\KITALE\KITALE%20BOQs%20-%20Rehabilitation%20Work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ELLEN\On-going%20Jobs\Nzoia\NZOIA\PHASE%20I\Tendering%20Stage\Tender%20Documents\Sinohydro+Machiri%20Priced%20BQs\WEBUYE\WEBUYE%20REHABILITATION%20BOQ.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220.215.2\Work%20Folders\Henry\Sinohydro+Machiri%20Priced%20BQs\BUNGOMA\BUNGOMA%20TREATMENT%20WORKS%20(BQ%20B1-B1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erver\Home$\My%20Documents\My%20Documents\MINE\BUSIA-MUMIAS%20IPC-55(Feb-02)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ellen\Documents\Users\User\Desktop\gilbert\Nzoia%20Ph%201%20Tender%20Docs\Volume%20I\Volume%20II\Sinohydro+Machiri%20Priced%20BQs\BUNGOMA\BUNGOMA%20REHABILITATION%20WORKS%20(BQ%20BR1-BR1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zoia%20Phase%20III%20Final%20Design\From%20Site\kimilili\Maiyo2\Datas\gilbert\Nzoia%20Ph%201%20Tender%20Docs\Volume%20I\Volume%20II\Sinohydro+Machiri%20Priced%20BQs\KITALE\KITALE%20BoQs%20-%20Treatment%20&amp;%20Electrical%20Works%20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Home$\My%20Documents\My%20Documents\MINE\IPC-54(Nov-01)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DESIGN%20OFFICE\BEATRICE\From%20Silas\21-12-15\KITALE%20BoQs%20-%20Treatment%20&amp;%20Electrical%20Work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n-going%20Jobs/Nzoia/NZOIA/PHASE%20I/Tendering%20Stage/Tender%20Documents/Sinohydro+Machiri%20Priced%20BQs/WEBUYE/WEBUYE%20REHABILITATION%20BOQ.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Users\Paul%20Kogo\Documents\User's%20Docs\Phase%20I\Nzoia%20Ph%201%20Tender%20Docs\Volume%20II\Sinohydro+Machiri%20Priced%20BQs\KITALE\KITALE%20BOQs%20-%20Rehabilitation%20Work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1.%20On-going%20Jobs\Othaya-Mukurweini-Maua\Design%20&amp;%20Bidding%20Stage\Maua\Bidding%20Documents\VOL%20I\Henry\Sinohydro+Machiri%20Priced%20BQs\BUNGOMA\BUNGOMA%20TREATMENT%20WORKS%20(BQ%20B1-B1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enry/Sinohydro+Machiri%20Priced%20BQs/BUNGOMA/BUNGOMA%20TREATMENT%20WORKS%20(BQ%20B1-B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782FBE8\BUNGOMA%20TREATMENT%20WORKS%20(BQ%20B1-B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Henry\Sinohydro+Machiri%20Priced%20BQs\BUNGOMA\BUNGOMA%20TREATMENT%20WORKS%20(BQ%20B1-B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DESIGN%20OFFICE\PHYLLIS\Silas\Henry\Sinohydro+Machiri%20Priced%20BQs\BUNGOMA\BUNGOMA%20TREATMENT%20WORKS%20(BQ%20B1-B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Henry\Sinohydro+Machiri%20Priced%20BQs\BUNGOMA\BUNGOMA%20TREATMENT%20WORKS%20(BQ%20B1-B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Documents%20and%20Settings\All%20Users\Documents\Henry\Sinohydro+Machiri%20Priced%20BQs\BUNGOMA\BUNGOMA%20TREATMENT%20WORKS%20(BQ%20B1-B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ellen\Henry\Sinohydro+Machiri%20Priced%20BQs\BUNGOMA\BUNGOMA%20TREATMENT%20WORKS%20(BQ%20B1-B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Henry\Sinohydro+Machiri%20Priced%20BQs\BUNGOMA\BUNGOMA%20TREATMENT%20WORKS%20(BQ%20B1-B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 val="Bill_No__B1"/>
      <sheetName val="COLLECTION_SHEET_(B1)"/>
      <sheetName val="Bill_No__B2"/>
      <sheetName val="COLLECTION_SHEET_(B2)"/>
      <sheetName val="Bill_No__B3"/>
      <sheetName val="COLLECTION_SHEET_(B_3)"/>
      <sheetName val="Bill_No__B4"/>
      <sheetName val="COLLECTION_SHEET_(B_4)"/>
      <sheetName val="Bill_No_B5_"/>
      <sheetName val="COLLECTION_SHEET_(B5)"/>
      <sheetName val="Bill_No__B6"/>
      <sheetName val="COLLECTION_SHEET_(B6)"/>
      <sheetName val="Bill_No__B7"/>
      <sheetName val="COLLECTION_SHEET_(B7)"/>
      <sheetName val="Bill_No__B8"/>
      <sheetName val="COLLECTION_SHEET_(B8)"/>
      <sheetName val="_Bill_No__B9"/>
      <sheetName val="COLLECTION_SHEET_(B9)"/>
      <sheetName val="_Bill_No__B10"/>
      <sheetName val="COLLECTION_SHEET_(B10)"/>
      <sheetName val="Bill_No__B11"/>
      <sheetName val="COLLECTION_SHEET_(B11)"/>
      <sheetName val="Bill_No__12"/>
      <sheetName val="COLLECTION_SHEET_(B12)"/>
      <sheetName val="Bill_No__13"/>
      <sheetName val="COLLECTION_SHEET_(B13)"/>
      <sheetName val="Bill_No__B14"/>
      <sheetName val="COLLECTION_SHEET_(B14)"/>
      <sheetName val="Bill_No__B15"/>
      <sheetName val="COLLECTION_SHEET_(B15)"/>
      <sheetName val="IPC-49SUMWORK"/>
      <sheetName val="IPC-55SUMWORK"/>
    </sheetNames>
    <sheetDataSet>
      <sheetData sheetId="0" refreshError="1">
        <row r="12">
          <cell r="L12">
            <v>0.75</v>
          </cell>
        </row>
        <row r="117">
          <cell r="E117">
            <v>7740.1440000000002</v>
          </cell>
        </row>
        <row r="118">
          <cell r="E118">
            <v>9964.4740000000002</v>
          </cell>
        </row>
        <row r="119">
          <cell r="E119">
            <v>11038.619999999999</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 val="Bill_No__B1"/>
      <sheetName val="COLLECTION_SHEET_(B1)"/>
      <sheetName val="Bill_No__B2"/>
      <sheetName val="COLLECTION_SHEET_(B2)"/>
      <sheetName val="Bill_No__B3"/>
      <sheetName val="COLLECTION_SHEET_(B_3)"/>
      <sheetName val="Bill_No__B4"/>
      <sheetName val="COLLECTION_SHEET_(B_4)"/>
      <sheetName val="Bill_No_B5_"/>
      <sheetName val="COLLECTION_SHEET_(B5)"/>
      <sheetName val="Bill_No__B6"/>
      <sheetName val="COLLECTION_SHEET_(B6)"/>
      <sheetName val="Bill_No__B7"/>
      <sheetName val="COLLECTION_SHEET_(B7)"/>
      <sheetName val="Bill_No__B8"/>
      <sheetName val="COLLECTION_SHEET_(B8)"/>
      <sheetName val="_Bill_No__B9"/>
      <sheetName val="COLLECTION_SHEET_(B9)"/>
      <sheetName val="_Bill_No__B10"/>
      <sheetName val="COLLECTION_SHEET_(B10)"/>
      <sheetName val="Bill_No__B11"/>
      <sheetName val="COLLECTION_SHEET_(B11)"/>
      <sheetName val="Bill_No__12"/>
      <sheetName val="COLLECTION_SHEET_(B12)"/>
      <sheetName val="Bill_No__13"/>
      <sheetName val="COLLECTION_SHEET_(B13)"/>
      <sheetName val="Bill_No__B14"/>
      <sheetName val="COLLECTION_SHEET_(B14)"/>
      <sheetName val="Bill_No__B15"/>
      <sheetName val="COLLECTION_SHEET_(B15)"/>
      <sheetName val="IPC-49SUMWORK"/>
      <sheetName val="IPC-55SUMWORK"/>
    </sheetNames>
    <sheetDataSet>
      <sheetData sheetId="0">
        <row r="12">
          <cell r="L12">
            <v>0.75</v>
          </cell>
        </row>
        <row r="117">
          <cell r="E117">
            <v>7740.1440000000002</v>
          </cell>
        </row>
        <row r="118">
          <cell r="E118">
            <v>9964.4740000000002</v>
          </cell>
        </row>
        <row r="119">
          <cell r="E119">
            <v>11038.619999999999</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WR1 -BOQ"/>
      <sheetName val="Collection Sheet-WR1"/>
      <sheetName val="WR2 - BOQ"/>
      <sheetName val="Collection Sheet- WR2"/>
      <sheetName val="WR3-BOQ"/>
      <sheetName val="Collection Sheet-WR3"/>
      <sheetName val="WR4 - BOQ"/>
      <sheetName val="Collection Sheet - WR4"/>
      <sheetName val="WR5 - BOQ"/>
      <sheetName val="Collection Sheet - WR5"/>
      <sheetName val="WR6 - BOQ"/>
      <sheetName val="Collection Sheet - WR6"/>
      <sheetName val="WR7 - BOQ"/>
      <sheetName val="COLLECTION SHEET- WR7"/>
      <sheetName val="WR8 - BOQ"/>
      <sheetName val="Collection Sheet - WR8"/>
      <sheetName val="WR9 - BOQ"/>
      <sheetName val="Collection Sheet - WR9"/>
      <sheetName val="WR10 - BOQ"/>
      <sheetName val="Collection Sheet - WR 10"/>
      <sheetName val="BILL NO WDI"/>
      <sheetName val="COLLECTION SHEET"/>
    </sheetNames>
    <sheetDataSet>
      <sheetData sheetId="0">
        <row r="282">
          <cell r="E282">
            <v>1874.0400000000002</v>
          </cell>
        </row>
        <row r="283">
          <cell r="E283">
            <v>3298.2000000000003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WR1 -BOQ"/>
      <sheetName val="Collection Sheet-WR1"/>
      <sheetName val="WR2 - BOQ"/>
      <sheetName val="Collection Sheet- WR2"/>
      <sheetName val="WR3-BOQ"/>
      <sheetName val="Collection Sheet-WR3"/>
      <sheetName val="WR4 - BOQ"/>
      <sheetName val="Collection Sheet - WR4"/>
      <sheetName val="WR5 - BOQ"/>
      <sheetName val="Collection Sheet - WR5"/>
      <sheetName val="WR6 - BOQ"/>
      <sheetName val="Collection Sheet - WR6"/>
      <sheetName val="WR7 - BOQ"/>
      <sheetName val="COLLECTION SHEET- WR7"/>
      <sheetName val="WR8 - BOQ"/>
      <sheetName val="Collection Sheet - WR8"/>
      <sheetName val="WR9 - BOQ"/>
      <sheetName val="Collection Sheet - WR9"/>
      <sheetName val="WR10 - BOQ"/>
      <sheetName val="Collection Sheet - WR 10"/>
      <sheetName val="BILL NO WDI"/>
      <sheetName val="COLLECTION SHEET"/>
    </sheetNames>
    <sheetDataSet>
      <sheetData sheetId="0">
        <row r="282">
          <cell r="E282">
            <v>1874.0400000000002</v>
          </cell>
        </row>
        <row r="283">
          <cell r="E283">
            <v>3298.2000000000003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KR1"/>
      <sheetName val="Collection Sheet(KR1)"/>
      <sheetName val="Bill No. KR2"/>
      <sheetName val="Collection Sheet (KR2)"/>
      <sheetName val="NZe-BOQ KR3"/>
      <sheetName val="Collection Sheet NZe-BOQ KR3"/>
      <sheetName val="Bill No. KR4"/>
      <sheetName val="Collection Sheet (KR4)"/>
      <sheetName val="Line CFe-BOQ KR5"/>
      <sheetName val="Collection Sheet CFe-BOQ KR5"/>
      <sheetName val="Line KMISC1-BOQ KR6"/>
      <sheetName val="Collection Sheet KMISC1-BOQ KR6"/>
      <sheetName val="Line NCe-BOQ KR7"/>
      <sheetName val="Collection Sheet NCe-BOQ KR7"/>
      <sheetName val="Line TWRM-BOQ KR8"/>
      <sheetName val="Collection Sheet TWRM-BOQ KR8"/>
      <sheetName val="Line KAe5-BOQ KR9"/>
      <sheetName val="Collection Sheet KAe5-BOQ KR9"/>
      <sheetName val="Line Barst-BOQ KR10"/>
      <sheetName val="Collection Sheet Barst-BOQ KR10"/>
      <sheetName val="Line KAe3-BOQ KR11"/>
      <sheetName val="Collection Sheet KAe3-BO KR11"/>
      <sheetName val="Line SC2e-BOQ KR12"/>
      <sheetName val="Collection Sheet SC2e-BOQ KR12"/>
      <sheetName val="Line KEAV-BOQ KR13"/>
      <sheetName val="Collection Sheet KEAV -BOQ KR13"/>
      <sheetName val="Line MISC2-BOQ KR14"/>
      <sheetName val="Collection Sheet MISC2-BOQ KR14"/>
      <sheetName val="Line MOIST-BOQ KR15"/>
      <sheetName val="Collection Sheet MOIST-BOQ KR15"/>
      <sheetName val="Line SC3e-BOQ KR16"/>
      <sheetName val="Collection Sheet SC3e-KR16"/>
      <sheetName val="Line SC3e-1-BOQ KR17"/>
      <sheetName val="Collection Sheet SC3e-1-BQ KR17"/>
      <sheetName val="Line NZe1-BOQ KR18"/>
      <sheetName val="Collection Sheet NZE1-BOQ KR18"/>
      <sheetName val="BILL NO KR19"/>
      <sheetName val="Collection Sheet (KR19)"/>
      <sheetName val="Bill No. KR20"/>
      <sheetName val="Collection Sheet (KR20)"/>
      <sheetName val="Bill No. KR21"/>
      <sheetName val="Collection Sheet(KR21)"/>
      <sheetName val="Bill No. KR22"/>
      <sheetName val="Collection Sheet(KR22)"/>
      <sheetName val="Bill No. KR23"/>
      <sheetName val="Collection Sheet (23)"/>
      <sheetName val="Bill NO. KR24"/>
      <sheetName val="Collection Sheet (3)kr24"/>
      <sheetName val="Bill No. KR25"/>
      <sheetName val="Collection Sheet (4)Kr25"/>
      <sheetName val="Bill No. KR26"/>
      <sheetName val="Collection Sheet (5)Kre26"/>
      <sheetName val="Bill No. KR27"/>
      <sheetName val="COLLECTION SHEET "/>
      <sheetName val="BILL NO. KR28"/>
      <sheetName val="Collection Sheet ( KR28"/>
      <sheetName val="Bill No. KR29"/>
      <sheetName val="Collection Sheet KR29"/>
      <sheetName val="Bill No. KR30"/>
      <sheetName val="COLLECTION SHEET (KR30)"/>
      <sheetName val="BILL NO KDI"/>
      <sheetName val="COLLECTION SHEET (6)"/>
      <sheetName val="Date"/>
      <sheetName val="Collection_Sheet(KR1)"/>
      <sheetName val="Bill_No__KR2"/>
      <sheetName val="Collection_Sheet_(KR2)"/>
      <sheetName val="NZe-BOQ_KR3"/>
      <sheetName val="Collection_Sheet_NZe-BOQ_KR3"/>
      <sheetName val="Bill_No__KR4"/>
      <sheetName val="Collection_Sheet_(KR4)"/>
      <sheetName val="Line_CFe-BOQ_KR5"/>
      <sheetName val="Collection_Sheet_CFe-BOQ_KR5"/>
      <sheetName val="Line_KMISC1-BOQ_KR6"/>
      <sheetName val="Collection_Sheet_KMISC1-BOQ_KR6"/>
      <sheetName val="Line_NCe-BOQ_KR7"/>
      <sheetName val="Collection_Sheet_NCe-BOQ_KR7"/>
      <sheetName val="Line_TWRM-BOQ_KR8"/>
      <sheetName val="Collection_Sheet_TWRM-BOQ_KR8"/>
      <sheetName val="Line_KAe5-BOQ_KR9"/>
      <sheetName val="Collection_Sheet_KAe5-BOQ_KR9"/>
      <sheetName val="Line_Barst-BOQ_KR10"/>
      <sheetName val="Collection_Sheet_Barst-BOQ_KR10"/>
      <sheetName val="Line_KAe3-BOQ_KR11"/>
      <sheetName val="Collection_Sheet_KAe3-BO_KR11"/>
      <sheetName val="Line_SC2e-BOQ_KR12"/>
      <sheetName val="Collection_Sheet_SC2e-BOQ_KR12"/>
      <sheetName val="Line_KEAV-BOQ_KR13"/>
      <sheetName val="Collection_Sheet_KEAV_-BOQ_KR13"/>
      <sheetName val="Line_MISC2-BOQ_KR14"/>
      <sheetName val="Collection_Sheet_MISC2-BOQ_KR14"/>
      <sheetName val="Line_MOIST-BOQ_KR15"/>
      <sheetName val="Collection_Sheet_MOIST-BOQ_KR15"/>
      <sheetName val="Line_SC3e-BOQ_KR16"/>
      <sheetName val="Collection_Sheet_SC3e-KR16"/>
      <sheetName val="Line_SC3e-1-BOQ_KR17"/>
      <sheetName val="Collection_Sheet_SC3e-1-BQ_KR17"/>
      <sheetName val="Line_NZe1-BOQ_KR18"/>
      <sheetName val="Collection_Sheet_NZE1-BOQ_KR18"/>
      <sheetName val="BILL_NO_KR19"/>
      <sheetName val="Collection_Sheet_(KR19)"/>
      <sheetName val="Bill_No__KR20"/>
      <sheetName val="Collection_Sheet_(KR20)"/>
      <sheetName val="Bill_No__KR21"/>
      <sheetName val="Collection_Sheet(KR21)"/>
      <sheetName val="Bill_No__KR22"/>
      <sheetName val="Collection_Sheet(KR22)"/>
      <sheetName val="Bill_No__KR23"/>
      <sheetName val="Collection_Sheet_(23)"/>
      <sheetName val="Bill_NO__KR24"/>
      <sheetName val="Collection_Sheet_(3)kr24"/>
      <sheetName val="Bill_No__KR25"/>
      <sheetName val="Collection_Sheet_(4)Kr25"/>
      <sheetName val="Bill_No__KR26"/>
      <sheetName val="Collection_Sheet_(5)Kre26"/>
      <sheetName val="Bill_No__KR27"/>
      <sheetName val="COLLECTION_SHEET_"/>
      <sheetName val="BILL_NO__KR28"/>
      <sheetName val="Collection_Sheet_(_KR28"/>
      <sheetName val="Bill_No__KR29"/>
      <sheetName val="Collection_Sheet_KR29"/>
      <sheetName val="Bill_No__KR30"/>
      <sheetName val="COLLECTION_SHEET_(KR30)"/>
      <sheetName val="BILL_NO_KDI"/>
      <sheetName val="COLLECTION_SHEET_(6)"/>
      <sheetName val="IPC-49SUMWORK"/>
      <sheetName val="IPC-55SUMWORK"/>
      <sheetName val="standard"/>
    </sheetNames>
    <sheetDataSet>
      <sheetData sheetId="0" refreshError="1">
        <row r="1">
          <cell r="J1">
            <v>72.954400000000007</v>
          </cell>
        </row>
        <row r="5">
          <cell r="E5">
            <v>1380</v>
          </cell>
          <cell r="J5">
            <v>1.2</v>
          </cell>
        </row>
        <row r="6">
          <cell r="E6">
            <v>2760</v>
          </cell>
          <cell r="J6">
            <v>0.15</v>
          </cell>
        </row>
        <row r="7">
          <cell r="E7">
            <v>4600</v>
          </cell>
        </row>
        <row r="8">
          <cell r="J8">
            <v>0.92</v>
          </cell>
        </row>
        <row r="11">
          <cell r="J11">
            <v>78.401700000000005</v>
          </cell>
        </row>
        <row r="25">
          <cell r="E25">
            <v>445.28000000000003</v>
          </cell>
        </row>
        <row r="27">
          <cell r="E27">
            <v>968.11599999999999</v>
          </cell>
        </row>
        <row r="28">
          <cell r="E28">
            <v>1212.0999999999999</v>
          </cell>
        </row>
        <row r="37">
          <cell r="E37">
            <v>311.14400000000001</v>
          </cell>
        </row>
        <row r="38">
          <cell r="E38">
            <v>467.82000000000005</v>
          </cell>
        </row>
        <row r="39">
          <cell r="E39">
            <v>651.72799999999995</v>
          </cell>
        </row>
        <row r="41">
          <cell r="E41">
            <v>2204.2280000000001</v>
          </cell>
        </row>
        <row r="43">
          <cell r="E43">
            <v>188.6</v>
          </cell>
        </row>
        <row r="44">
          <cell r="E44">
            <v>342.24</v>
          </cell>
        </row>
        <row r="45">
          <cell r="E45">
            <v>724.96</v>
          </cell>
        </row>
        <row r="51">
          <cell r="E51">
            <v>2427.88</v>
          </cell>
        </row>
        <row r="67">
          <cell r="E67">
            <v>2271.48</v>
          </cell>
        </row>
        <row r="107">
          <cell r="E107">
            <v>4.6000000000000005</v>
          </cell>
        </row>
        <row r="112">
          <cell r="E112">
            <v>600</v>
          </cell>
        </row>
        <row r="113">
          <cell r="E113">
            <v>1000</v>
          </cell>
        </row>
        <row r="114">
          <cell r="E114">
            <v>1100</v>
          </cell>
        </row>
        <row r="120">
          <cell r="E120">
            <v>298.90799999999996</v>
          </cell>
        </row>
        <row r="121">
          <cell r="E121">
            <v>48.07</v>
          </cell>
        </row>
        <row r="123">
          <cell r="E123">
            <v>215.00400000000002</v>
          </cell>
        </row>
        <row r="124">
          <cell r="E124">
            <v>669.48400000000004</v>
          </cell>
        </row>
        <row r="126">
          <cell r="E126">
            <v>1933.288</v>
          </cell>
        </row>
        <row r="133">
          <cell r="E133">
            <v>297.16000000000003</v>
          </cell>
        </row>
        <row r="135">
          <cell r="E135">
            <v>393.29999999999995</v>
          </cell>
        </row>
        <row r="137">
          <cell r="E137">
            <v>603.06000000000006</v>
          </cell>
        </row>
        <row r="138">
          <cell r="E138">
            <v>437</v>
          </cell>
        </row>
        <row r="147">
          <cell r="E147">
            <v>42895</v>
          </cell>
        </row>
        <row r="157">
          <cell r="E157">
            <v>52216</v>
          </cell>
        </row>
        <row r="176">
          <cell r="E176">
            <v>14494.678199999998</v>
          </cell>
        </row>
        <row r="189">
          <cell r="E189">
            <v>3829.8679999999999</v>
          </cell>
        </row>
        <row r="202">
          <cell r="E202">
            <v>363.21600000000001</v>
          </cell>
        </row>
        <row r="203">
          <cell r="E203">
            <v>712.08</v>
          </cell>
        </row>
        <row r="204">
          <cell r="E204">
            <v>2349.3120000000004</v>
          </cell>
        </row>
        <row r="208">
          <cell r="E208">
            <v>18082</v>
          </cell>
        </row>
        <row r="218">
          <cell r="E218">
            <v>3091.5</v>
          </cell>
        </row>
        <row r="219">
          <cell r="E219">
            <v>9826.5</v>
          </cell>
        </row>
        <row r="220">
          <cell r="E220">
            <v>18205.5</v>
          </cell>
        </row>
        <row r="233">
          <cell r="E233">
            <v>18082</v>
          </cell>
        </row>
        <row r="234">
          <cell r="E234">
            <v>30558</v>
          </cell>
        </row>
        <row r="241">
          <cell r="E241">
            <v>1034</v>
          </cell>
        </row>
        <row r="242">
          <cell r="E242">
            <v>1908</v>
          </cell>
        </row>
        <row r="243">
          <cell r="E243">
            <v>4580</v>
          </cell>
        </row>
        <row r="244">
          <cell r="E244">
            <v>1034</v>
          </cell>
        </row>
        <row r="245">
          <cell r="E245">
            <v>1908</v>
          </cell>
        </row>
        <row r="246">
          <cell r="E246">
            <v>4580</v>
          </cell>
        </row>
        <row r="259">
          <cell r="E259">
            <v>15.980400000000001</v>
          </cell>
        </row>
        <row r="261">
          <cell r="E261">
            <v>75.982800000000012</v>
          </cell>
        </row>
        <row r="264">
          <cell r="E264">
            <v>78.632400000000004</v>
          </cell>
        </row>
        <row r="269">
          <cell r="E269">
            <v>97.952399999999997</v>
          </cell>
        </row>
        <row r="273">
          <cell r="E273">
            <v>9.1632000000000016</v>
          </cell>
        </row>
        <row r="288">
          <cell r="E288">
            <v>696.44</v>
          </cell>
        </row>
        <row r="289">
          <cell r="E289">
            <v>1173</v>
          </cell>
        </row>
        <row r="301">
          <cell r="E301">
            <v>268.64</v>
          </cell>
        </row>
        <row r="302">
          <cell r="E302">
            <v>326.60000000000002</v>
          </cell>
        </row>
        <row r="314">
          <cell r="E314">
            <v>184</v>
          </cell>
        </row>
        <row r="317">
          <cell r="E317">
            <v>15364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refreshError="1"/>
      <sheetData sheetId="126" refreshError="1"/>
      <sheetData sheetId="1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WR1 -BOQ"/>
      <sheetName val="Collection Sheet-WR1"/>
      <sheetName val="WR2 - BOQ"/>
      <sheetName val="Collection Sheet- WR2"/>
      <sheetName val="WR3-BOQ"/>
      <sheetName val="Collection Sheet-WR3"/>
      <sheetName val="WR4 - BOQ"/>
      <sheetName val="Collection Sheet - WR4"/>
      <sheetName val="WR5 - BOQ"/>
      <sheetName val="Collection Sheet - WR5"/>
      <sheetName val="WR6 - BOQ"/>
      <sheetName val="Collection Sheet - WR6"/>
      <sheetName val="WR7 - BOQ"/>
      <sheetName val="COLLECTION SHEET- WR7"/>
      <sheetName val="WR8 - BOQ"/>
      <sheetName val="Collection Sheet - WR8"/>
      <sheetName val="WR9 - BOQ"/>
      <sheetName val="Collection Sheet - WR9"/>
      <sheetName val="WR10 - BOQ"/>
      <sheetName val="Collection Sheet - WR 10"/>
      <sheetName val="BILL NO WDI"/>
      <sheetName val="COLLECTION SHEET"/>
    </sheetNames>
    <sheetDataSet>
      <sheetData sheetId="0">
        <row r="282">
          <cell r="E282">
            <v>1874.0400000000002</v>
          </cell>
        </row>
        <row r="283">
          <cell r="E283">
            <v>3298.2000000000003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17">
          <cell r="E117">
            <v>7740.1440000000002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 OF PAY (2)"/>
      <sheetName val="IPC-55SUMMARY"/>
      <sheetName val="IPC-55a"/>
      <sheetName val="IPC-55b"/>
      <sheetName val="IPC-55SUMWORK"/>
      <sheetName val="IPC-55MAT-ON SITE"/>
      <sheetName val="IPC-55VOP"/>
      <sheetName val="IPC-49TAXES"/>
      <sheetName val="IPC-49TYRES"/>
      <sheetName val="VAT-UNSPECIFIED ITEMS"/>
      <sheetName val="VOP-TAXES BITUMEN (IPC49)"/>
      <sheetName val="VOP REINFORCEMENT"/>
      <sheetName val="VOP-TAXES FUEL&amp;LUB(summary)"/>
      <sheetName val="VOP&amp;TAXES DIESEL(IPC53)"/>
      <sheetName val=" VOP&amp;TAXES LUBRICANTS(IPC49)"/>
      <sheetName val="VOP KEROSENE"/>
      <sheetName val="VOP EXPLOSIVES"/>
      <sheetName val="VOPLUB"/>
      <sheetName val="VOP&amp;TAXES BITUMEN "/>
      <sheetName val="VOP&amp;TAXES PETROL(IPC49)"/>
      <sheetName val="VOP-TAXES CEMENT(IPC49)"/>
      <sheetName val="VOP-LIME"/>
      <sheetName val="IPC-49DUTY&amp;PCITEMS"/>
      <sheetName val="IPC-49DISBURSEMENT"/>
      <sheetName val="IPC-49ADJUSTMENT_Cl70(4)"/>
      <sheetName val="TOTAL RETENTION"/>
      <sheetName val="RECORD OF PAY"/>
      <sheetName val="Sheet2"/>
      <sheetName val="V.O.P-WAGES"/>
      <sheetName val="VOPLABSUM(DecJanFebMar)"/>
      <sheetName val="VOPMONSUM(DecJanFebMar)"/>
      <sheetName val="VOPWEEKSUM(Dec,Jan,Feb,Mar)"/>
      <sheetName val="VOPLAMONTHLY(Dec01,JanFebMar02)"/>
      <sheetName val="vopweek(Jan02)"/>
      <sheetName val="vopweek(Feb02)"/>
      <sheetName val="vopweek(Mar02)"/>
      <sheetName val="VOPWEEK(Dec01)"/>
      <sheetName val="Sheet1"/>
    </sheetNames>
    <sheetDataSet>
      <sheetData sheetId="0"/>
      <sheetData sheetId="1"/>
      <sheetData sheetId="2"/>
      <sheetData sheetId="3"/>
      <sheetData sheetId="4">
        <row r="1">
          <cell r="B1">
            <v>0</v>
          </cell>
          <cell r="G1" t="str">
            <v>SUMMARY OF WORK DONE</v>
          </cell>
        </row>
        <row r="3">
          <cell r="C3" t="str">
            <v>CONTRACT NAME</v>
          </cell>
          <cell r="F3" t="str">
            <v>BUSIA - MUMIAS ROAD PROJECT</v>
          </cell>
          <cell r="K3" t="str">
            <v>CERTIFICATE NO.</v>
          </cell>
          <cell r="O3">
            <v>55</v>
          </cell>
        </row>
        <row r="4">
          <cell r="F4" t="str">
            <v>.</v>
          </cell>
          <cell r="G4" t="str">
            <v>.</v>
          </cell>
          <cell r="H4" t="str">
            <v>.</v>
          </cell>
          <cell r="N4" t="str">
            <v>.</v>
          </cell>
          <cell r="O4" t="str">
            <v>.</v>
          </cell>
        </row>
        <row r="5">
          <cell r="C5" t="str">
            <v>CONTRACT NO.</v>
          </cell>
          <cell r="F5" t="str">
            <v>RD. 0275</v>
          </cell>
          <cell r="K5" t="str">
            <v>VALUATION AS AT</v>
          </cell>
          <cell r="O5" t="str">
            <v>28th February, 2002</v>
          </cell>
        </row>
        <row r="6">
          <cell r="F6" t="str">
            <v>.</v>
          </cell>
          <cell r="G6" t="str">
            <v>.</v>
          </cell>
          <cell r="N6" t="str">
            <v>.</v>
          </cell>
          <cell r="O6" t="str">
            <v>.</v>
          </cell>
        </row>
        <row r="7">
          <cell r="C7" t="str">
            <v>CONTRACTOR</v>
          </cell>
          <cell r="F7" t="str">
            <v>HAYER BISHAN SINGH &amp; SONS LTD</v>
          </cell>
        </row>
        <row r="8">
          <cell r="F8" t="str">
            <v>.</v>
          </cell>
          <cell r="G8" t="str">
            <v>.</v>
          </cell>
          <cell r="H8" t="str">
            <v>.</v>
          </cell>
        </row>
        <row r="11">
          <cell r="C11" t="str">
            <v xml:space="preserve">TENDER SUM: </v>
          </cell>
          <cell r="E11" t="str">
            <v>K.Shs. 632,486,639.25</v>
          </cell>
          <cell r="H11" t="str">
            <v>REVISED CONTRACT AMOUNT  V.O. No.4 [Feb., 2000] = KSh. 1,930,477,860.00</v>
          </cell>
        </row>
        <row r="13">
          <cell r="H13" t="str">
            <v>TENDER AMOUNT</v>
          </cell>
          <cell r="I13" t="str">
            <v>REVISED CONTRACT</v>
          </cell>
          <cell r="J13">
            <v>0</v>
          </cell>
        </row>
        <row r="14">
          <cell r="F14" t="str">
            <v>DESCRIPTION</v>
          </cell>
          <cell r="H14" t="str">
            <v>(INCL. V.O.'s)</v>
          </cell>
          <cell r="I14" t="str">
            <v xml:space="preserve">AMOUNTS ADDENDUM </v>
          </cell>
          <cell r="J14" t="str">
            <v>CERTIFICATES No. 1-54</v>
          </cell>
          <cell r="M14" t="str">
            <v>THIS CERTIFICATE</v>
          </cell>
          <cell r="O14" t="str">
            <v>TOTAL</v>
          </cell>
        </row>
        <row r="15">
          <cell r="I15" t="str">
            <v>No. 4 [Feb. 2000]</v>
          </cell>
        </row>
        <row r="16">
          <cell r="H16" t="str">
            <v>KSh</v>
          </cell>
          <cell r="I16" t="str">
            <v>KSh</v>
          </cell>
          <cell r="J16" t="str">
            <v>KSh</v>
          </cell>
          <cell r="M16" t="str">
            <v>KSh</v>
          </cell>
          <cell r="O16" t="str">
            <v>KSh</v>
          </cell>
        </row>
        <row r="17">
          <cell r="C17" t="str">
            <v>1</v>
          </cell>
          <cell r="E17" t="str">
            <v>GENERAL</v>
          </cell>
          <cell r="H17">
            <v>143931169.40000001</v>
          </cell>
          <cell r="I17">
            <v>316635605</v>
          </cell>
          <cell r="J17">
            <v>283355598.14014798</v>
          </cell>
          <cell r="M17">
            <v>7199277.8839999996</v>
          </cell>
          <cell r="O17">
            <v>290554876.02414799</v>
          </cell>
        </row>
        <row r="18">
          <cell r="C18" t="str">
            <v>4</v>
          </cell>
          <cell r="E18" t="str">
            <v>SITE CLEARANCE</v>
          </cell>
          <cell r="H18">
            <v>8710000</v>
          </cell>
          <cell r="I18">
            <v>18000497</v>
          </cell>
          <cell r="J18">
            <v>18276574</v>
          </cell>
          <cell r="M18">
            <v>0</v>
          </cell>
          <cell r="O18">
            <v>18276574</v>
          </cell>
        </row>
        <row r="19">
          <cell r="C19" t="str">
            <v>5</v>
          </cell>
          <cell r="E19" t="str">
            <v>EARTHWORKS</v>
          </cell>
          <cell r="H19">
            <v>49898800</v>
          </cell>
          <cell r="I19">
            <v>200502629</v>
          </cell>
          <cell r="J19">
            <v>200516915.164</v>
          </cell>
          <cell r="M19">
            <v>1082723.25</v>
          </cell>
          <cell r="O19">
            <v>201599638.414</v>
          </cell>
        </row>
        <row r="20">
          <cell r="C20" t="str">
            <v>7</v>
          </cell>
          <cell r="E20" t="str">
            <v>EXCAVATION &amp; FILLING OF STRUCTURES</v>
          </cell>
          <cell r="H20">
            <v>5372843</v>
          </cell>
          <cell r="I20">
            <v>12290131</v>
          </cell>
          <cell r="J20">
            <v>9767443.5099999998</v>
          </cell>
          <cell r="M20">
            <v>0</v>
          </cell>
          <cell r="O20">
            <v>9767443.5099999998</v>
          </cell>
        </row>
        <row r="21">
          <cell r="C21" t="str">
            <v>8</v>
          </cell>
          <cell r="E21" t="str">
            <v>CULVERTS AND DRAINAGE WORK</v>
          </cell>
          <cell r="H21">
            <v>21943635</v>
          </cell>
          <cell r="I21">
            <v>38208714</v>
          </cell>
          <cell r="J21">
            <v>40031031.090000004</v>
          </cell>
          <cell r="M21">
            <v>603782.9</v>
          </cell>
          <cell r="O21">
            <v>40634813.990000002</v>
          </cell>
        </row>
        <row r="22">
          <cell r="C22" t="str">
            <v>9</v>
          </cell>
          <cell r="E22" t="str">
            <v xml:space="preserve">DEVIATIONS </v>
          </cell>
          <cell r="H22">
            <v>5417720</v>
          </cell>
          <cell r="I22">
            <v>22484719</v>
          </cell>
          <cell r="J22">
            <v>21256779.600000001</v>
          </cell>
          <cell r="M22">
            <v>0</v>
          </cell>
          <cell r="O22">
            <v>21256779.600000001</v>
          </cell>
        </row>
        <row r="23">
          <cell r="C23" t="str">
            <v>12</v>
          </cell>
          <cell r="E23" t="str">
            <v>SUB-BASE AND BASE</v>
          </cell>
          <cell r="H23">
            <v>32767000</v>
          </cell>
          <cell r="I23">
            <v>40824339</v>
          </cell>
          <cell r="J23">
            <v>41497751.965999998</v>
          </cell>
          <cell r="M23">
            <v>0</v>
          </cell>
          <cell r="O23">
            <v>41497751.965999998</v>
          </cell>
        </row>
        <row r="24">
          <cell r="C24" t="str">
            <v>14</v>
          </cell>
          <cell r="E24" t="str">
            <v>CEMENT OR LIME STABILIZATION</v>
          </cell>
          <cell r="H24">
            <v>78374870</v>
          </cell>
          <cell r="I24">
            <v>76699036</v>
          </cell>
          <cell r="J24">
            <v>72374340.968400002</v>
          </cell>
          <cell r="M24">
            <v>926532.75679999986</v>
          </cell>
          <cell r="O24">
            <v>73300873.725199997</v>
          </cell>
        </row>
        <row r="25">
          <cell r="C25" t="str">
            <v>15</v>
          </cell>
          <cell r="E25" t="str">
            <v>SURFACE DRESSING</v>
          </cell>
          <cell r="H25">
            <v>31446800</v>
          </cell>
          <cell r="I25">
            <v>38576396</v>
          </cell>
          <cell r="J25">
            <v>38558309.807999998</v>
          </cell>
          <cell r="M25">
            <v>310080.07799999998</v>
          </cell>
          <cell r="O25">
            <v>38868389.886</v>
          </cell>
        </row>
        <row r="26">
          <cell r="C26" t="str">
            <v>16</v>
          </cell>
          <cell r="E26" t="str">
            <v>BITUMINOUS MIX WEARING COURSE</v>
          </cell>
          <cell r="H26">
            <v>101445600</v>
          </cell>
          <cell r="I26">
            <v>116542002</v>
          </cell>
          <cell r="J26">
            <v>119282626.5</v>
          </cell>
          <cell r="M26">
            <v>3996956.6399999997</v>
          </cell>
          <cell r="O26">
            <v>123279583.14</v>
          </cell>
        </row>
        <row r="27">
          <cell r="C27" t="str">
            <v>17</v>
          </cell>
          <cell r="E27" t="str">
            <v>CONCRETE WORKS</v>
          </cell>
          <cell r="H27">
            <v>10615570</v>
          </cell>
          <cell r="I27">
            <v>37383305</v>
          </cell>
          <cell r="J27">
            <v>34387089</v>
          </cell>
          <cell r="M27">
            <v>217531.30000000002</v>
          </cell>
          <cell r="O27">
            <v>34604620.299999997</v>
          </cell>
        </row>
        <row r="28">
          <cell r="C28" t="str">
            <v>20</v>
          </cell>
          <cell r="E28" t="str">
            <v>ROAD FURNITURE</v>
          </cell>
          <cell r="H28">
            <v>11699070</v>
          </cell>
          <cell r="I28">
            <v>19854092</v>
          </cell>
          <cell r="J28">
            <v>14920036.949999999</v>
          </cell>
          <cell r="M28">
            <v>2228874.2000000002</v>
          </cell>
          <cell r="O28">
            <v>17148911.149999999</v>
          </cell>
        </row>
        <row r="29">
          <cell r="C29" t="str">
            <v>21</v>
          </cell>
          <cell r="E29" t="str">
            <v>MISCELLANEOUS BRIDGE WORKS</v>
          </cell>
          <cell r="H29">
            <v>1024408</v>
          </cell>
          <cell r="I29">
            <v>1931549</v>
          </cell>
          <cell r="J29">
            <v>1359089.2</v>
          </cell>
          <cell r="M29">
            <v>0</v>
          </cell>
          <cell r="O29">
            <v>1359089.2</v>
          </cell>
        </row>
        <row r="30">
          <cell r="C30" t="str">
            <v>22</v>
          </cell>
          <cell r="E30" t="str">
            <v>DAY WORKS</v>
          </cell>
          <cell r="H30">
            <v>4682540</v>
          </cell>
          <cell r="I30">
            <v>11399825</v>
          </cell>
          <cell r="J30">
            <v>10906335.01</v>
          </cell>
          <cell r="M30">
            <v>8620</v>
          </cell>
          <cell r="O30">
            <v>10914955.01</v>
          </cell>
        </row>
        <row r="34">
          <cell r="G34" t="str">
            <v>VALUE  OF  WORK  DONE</v>
          </cell>
          <cell r="I34">
            <v>951332839</v>
          </cell>
          <cell r="J34">
            <v>906489920.90654802</v>
          </cell>
          <cell r="M34">
            <v>16574379.0088</v>
          </cell>
          <cell r="O34">
            <v>923064299.91534793</v>
          </cell>
        </row>
        <row r="36">
          <cell r="O36" t="str">
            <v>MOT &amp; C   10/82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R1"/>
      <sheetName val="Collection Sheet-BILL NO.BR1"/>
      <sheetName val="BILL NO BR2"/>
      <sheetName val="Collection Sheet BR2"/>
      <sheetName val="BILL NO. BR3"/>
      <sheetName val="Collection Sheet-BILL NO.BR3"/>
      <sheetName val="BILL NO. BR4"/>
      <sheetName val="Collection Sheet-BILL NO.BR 4"/>
      <sheetName val="BILL NO BR5"/>
      <sheetName val="Collection Sheet-BILL NO.BR5"/>
      <sheetName val="BILL NO. BR6"/>
      <sheetName val="Collection Sheet-BILL NO.BR6"/>
      <sheetName val="Bill No. Br7"/>
      <sheetName val="Collection Sheet-BILL NO.BR 7"/>
      <sheetName val="Bill No. Br 8"/>
      <sheetName val="Collection Sheet-BILL NO.BR8"/>
      <sheetName val="Bill No. Br 9"/>
      <sheetName val="Collection Sheet-BILL No. Br 9"/>
      <sheetName val="Bill No. Br 10"/>
      <sheetName val="Collection Sheet-Bill No. Br 10"/>
      <sheetName val="Bill No. Br 11"/>
      <sheetName val="Collection Sheet-Bill No. 11"/>
      <sheetName val="Bill No. Br 12"/>
      <sheetName val="Collection Sheet-Bill No. Br 12"/>
      <sheetName val="Bill No. Br 13"/>
      <sheetName val="Collection Sheet-Bill No. Br 13"/>
      <sheetName val="Bill No. Br 14"/>
      <sheetName val="Collection Sheet-Bill No. Br 14"/>
      <sheetName val="Bill No. Br 8部分改变"/>
      <sheetName val="IPC-55SUMWORK"/>
      <sheetName val="BILL_NO__BR1"/>
      <sheetName val="Collection_Sheet-BILL_NO_BR1"/>
      <sheetName val="BILL_NO_BR2"/>
      <sheetName val="Collection_Sheet_BR2"/>
      <sheetName val="BILL_NO__BR3"/>
      <sheetName val="Collection_Sheet-BILL_NO_BR3"/>
      <sheetName val="BILL_NO__BR4"/>
      <sheetName val="Collection_Sheet-BILL_NO_BR_4"/>
      <sheetName val="BILL_NO_BR5"/>
      <sheetName val="Collection_Sheet-BILL_NO_BR5"/>
      <sheetName val="BILL_NO__BR6"/>
      <sheetName val="Collection_Sheet-BILL_NO_BR6"/>
      <sheetName val="Bill_No__Br7"/>
      <sheetName val="Collection_Sheet-BILL_NO_BR_7"/>
      <sheetName val="Bill_No__Br_8"/>
      <sheetName val="Collection_Sheet-BILL_NO_BR8"/>
      <sheetName val="Bill_No__Br_9"/>
      <sheetName val="Collection_Sheet-BILL_No__Br_9"/>
      <sheetName val="Bill_No__Br_10"/>
      <sheetName val="Collection_Sheet-Bill_No__Br_10"/>
      <sheetName val="Bill_No__Br_11"/>
      <sheetName val="Collection_Sheet-Bill_No__11"/>
      <sheetName val="Bill_No__Br_12"/>
      <sheetName val="Collection_Sheet-Bill_No__Br_12"/>
      <sheetName val="Bill_No__Br_13"/>
      <sheetName val="Collection_Sheet-Bill_No__Br_13"/>
      <sheetName val="Bill_No__Br_14"/>
      <sheetName val="Collection_Sheet-Bill_No__Br_14"/>
      <sheetName val="Front page"/>
      <sheetName val="standard"/>
    </sheetNames>
    <sheetDataSet>
      <sheetData sheetId="0">
        <row r="9">
          <cell r="K9">
            <v>0.92</v>
          </cell>
        </row>
        <row r="220">
          <cell r="E220">
            <v>6946.92</v>
          </cell>
        </row>
        <row r="291">
          <cell r="E291">
            <v>263.12</v>
          </cell>
        </row>
        <row r="312">
          <cell r="E312">
            <v>460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Rates"/>
      <sheetName val="Bill No. K1"/>
      <sheetName val="COLLECTION SHEET (K1)"/>
      <sheetName val="Bill No. K3"/>
      <sheetName val="COLLECTION SHEET (K3)"/>
      <sheetName val="Bill No. K4"/>
      <sheetName val="COLLECTION SHEET (K4)"/>
      <sheetName val="Bill No. K5"/>
      <sheetName val="COLLECTION SHEET (5)"/>
      <sheetName val="Bill No. K6"/>
      <sheetName val="COLLECTION SHEET (6)"/>
      <sheetName val="Bill No. K7"/>
      <sheetName val="COLLECTION SHEET (K7)"/>
      <sheetName val="Bill No. K8"/>
      <sheetName val="COLLECTION SHEET (K8) "/>
      <sheetName val="Bill No. K9 "/>
      <sheetName val="COLLECTION SHEET (K9)"/>
      <sheetName val="BOQ. K10"/>
      <sheetName val="COLLECTION SHEET (K10)"/>
      <sheetName val="Bill No. K11"/>
      <sheetName val="COLLECTION SHEET (K11)"/>
      <sheetName val="Bill No. K12"/>
      <sheetName val="COLLECTION SHEET (K12)"/>
      <sheetName val="Bill No. K13"/>
      <sheetName val="COLLECTION SHEET (K13)"/>
      <sheetName val="Bill No. K14"/>
      <sheetName val="COLLECTION SHEET (K14)"/>
      <sheetName val="BILL NO. K15"/>
      <sheetName val="Collection Sheet (K15)"/>
      <sheetName val="Bill No. K16"/>
      <sheetName val="Collection Sheet (16)"/>
      <sheetName val="BILL NO. K17"/>
      <sheetName val="Collection Sheet-K17"/>
    </sheetNames>
    <sheetDataSet>
      <sheetData sheetId="0" refreshError="1"/>
      <sheetData sheetId="1">
        <row r="9">
          <cell r="J9">
            <v>0.92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 OF PAY (2)"/>
      <sheetName val="IPC-49SUMMARY"/>
      <sheetName val="IPC-49a"/>
      <sheetName val="IPC-49b"/>
      <sheetName val="IPC-49SUMWORK"/>
      <sheetName val="IPC-49MAT-ON SITE"/>
      <sheetName val="IPC-49VOP"/>
      <sheetName val="IPC-49TAXES"/>
      <sheetName val="IPC-49TYRES"/>
      <sheetName val="VAT-UNSPECIFIED ITEMS"/>
      <sheetName val="VOP-TAXES BITUMEN (IPC49)"/>
      <sheetName val="VOP REINFORCEMENT"/>
      <sheetName val="VOP-TAXES FUEL&amp;LUB(summary)"/>
      <sheetName val="VOP&amp;TAXES DIESEL(IPC53)"/>
      <sheetName val=" VOP&amp;TAXES LUBRICANTS(IPC49)"/>
      <sheetName val="VOP KEROSENE"/>
      <sheetName val="VOP EXPLOSIVES"/>
      <sheetName val="VOPLUB"/>
      <sheetName val="VOP&amp;TAXES BITUMEN "/>
      <sheetName val="VOP&amp;TAXES PETROL(IPC49)"/>
      <sheetName val="VOP-TAXES CEMENT(IPC49)"/>
      <sheetName val="VOP-LIME"/>
      <sheetName val="IPC-49DUTY&amp;PCITEMS"/>
      <sheetName val="IPC-49DISBURSEMENT"/>
      <sheetName val="IPC-49ADJUSTMENT_Cl70(4)"/>
      <sheetName val="TOTAL RETENTION"/>
      <sheetName val="RECORD OF PAY"/>
      <sheetName val="Sheet2"/>
      <sheetName val="V.O.P-WAGES"/>
      <sheetName val="VOPLABSUM"/>
      <sheetName val="VOPMONSUM"/>
      <sheetName val="VOPWEEKSUM"/>
      <sheetName val="VOPLABMONTHLY"/>
      <sheetName val="vopweek2"/>
      <sheetName val="VOPWEEK"/>
      <sheetName val="Sheet1"/>
    </sheetNames>
    <sheetDataSet>
      <sheetData sheetId="0"/>
      <sheetData sheetId="1"/>
      <sheetData sheetId="2"/>
      <sheetData sheetId="3"/>
      <sheetData sheetId="4">
        <row r="1">
          <cell r="B1">
            <v>0</v>
          </cell>
          <cell r="G1" t="str">
            <v>SUMMARY OF WORK DONE</v>
          </cell>
        </row>
        <row r="3">
          <cell r="C3" t="str">
            <v>CONTRACT NAME</v>
          </cell>
          <cell r="F3" t="str">
            <v>BUSIA - MUMIAS ROAD PROJECT</v>
          </cell>
          <cell r="K3" t="str">
            <v>CERTIFICATE NO.</v>
          </cell>
          <cell r="O3">
            <v>54</v>
          </cell>
        </row>
        <row r="4">
          <cell r="F4" t="str">
            <v>.</v>
          </cell>
          <cell r="G4" t="str">
            <v>.</v>
          </cell>
          <cell r="H4" t="str">
            <v>.</v>
          </cell>
          <cell r="N4" t="str">
            <v>.</v>
          </cell>
          <cell r="O4" t="str">
            <v>.</v>
          </cell>
        </row>
        <row r="5">
          <cell r="C5" t="str">
            <v>CONTRACT NO.</v>
          </cell>
          <cell r="F5" t="str">
            <v>RD. 0275</v>
          </cell>
          <cell r="K5" t="str">
            <v>VALUATION AS AT</v>
          </cell>
          <cell r="O5" t="str">
            <v>30th November, 2001</v>
          </cell>
        </row>
        <row r="6">
          <cell r="F6" t="str">
            <v>.</v>
          </cell>
          <cell r="G6" t="str">
            <v>.</v>
          </cell>
          <cell r="N6" t="str">
            <v>.</v>
          </cell>
          <cell r="O6" t="str">
            <v>.</v>
          </cell>
        </row>
        <row r="7">
          <cell r="C7" t="str">
            <v>CONTRACTOR</v>
          </cell>
          <cell r="F7" t="str">
            <v>HAYER BISHAN SINGH &amp; SONS LTD</v>
          </cell>
        </row>
        <row r="8">
          <cell r="F8" t="str">
            <v>.</v>
          </cell>
          <cell r="G8" t="str">
            <v>.</v>
          </cell>
          <cell r="H8" t="str">
            <v>.</v>
          </cell>
        </row>
        <row r="11">
          <cell r="C11" t="str">
            <v xml:space="preserve">TENDER SUM: </v>
          </cell>
          <cell r="E11" t="str">
            <v>K.Shs. 632,486,639.25</v>
          </cell>
          <cell r="H11" t="str">
            <v>REVISED CONTRACT AMOUNT  V.O. No.4 [Feb., 2000] = KSh. 1,930,477,860.00</v>
          </cell>
        </row>
        <row r="13">
          <cell r="H13" t="str">
            <v>TENDER AMOUNT</v>
          </cell>
          <cell r="I13" t="str">
            <v>REVISED CONTRACT</v>
          </cell>
          <cell r="J13">
            <v>0</v>
          </cell>
        </row>
        <row r="14">
          <cell r="F14" t="str">
            <v>DESCRIPTION</v>
          </cell>
          <cell r="H14" t="str">
            <v>(INCL. V.O.'s)</v>
          </cell>
          <cell r="I14" t="str">
            <v xml:space="preserve">AMOUNTS ADDENDUM </v>
          </cell>
          <cell r="J14" t="str">
            <v>CERTIFICATES No. 1-52</v>
          </cell>
          <cell r="M14" t="str">
            <v>THIS CERTIFICATE</v>
          </cell>
          <cell r="O14" t="str">
            <v>TOTAL</v>
          </cell>
        </row>
        <row r="15">
          <cell r="I15" t="str">
            <v>No. 4 [Feb. 2000]</v>
          </cell>
        </row>
        <row r="16">
          <cell r="H16" t="str">
            <v>KSh</v>
          </cell>
          <cell r="I16" t="str">
            <v>KSh</v>
          </cell>
          <cell r="J16" t="str">
            <v>KSh</v>
          </cell>
          <cell r="M16" t="str">
            <v>KSh</v>
          </cell>
          <cell r="O16" t="str">
            <v>KSh</v>
          </cell>
        </row>
        <row r="17">
          <cell r="C17" t="str">
            <v>1</v>
          </cell>
          <cell r="E17" t="str">
            <v>GENERAL</v>
          </cell>
          <cell r="H17">
            <v>143931169.40000001</v>
          </cell>
          <cell r="I17">
            <v>316635605</v>
          </cell>
          <cell r="J17">
            <v>278044108.171148</v>
          </cell>
          <cell r="M17">
            <v>5311489.9689999996</v>
          </cell>
          <cell r="O17">
            <v>283355598.14014798</v>
          </cell>
        </row>
        <row r="18">
          <cell r="C18" t="str">
            <v>4</v>
          </cell>
          <cell r="E18" t="str">
            <v>SITE CLEARANCE</v>
          </cell>
          <cell r="H18">
            <v>8710000</v>
          </cell>
          <cell r="I18">
            <v>18000497</v>
          </cell>
          <cell r="J18">
            <v>18123981.350000001</v>
          </cell>
          <cell r="M18">
            <v>152592.65</v>
          </cell>
          <cell r="O18">
            <v>18276574</v>
          </cell>
        </row>
        <row r="19">
          <cell r="C19" t="str">
            <v>5</v>
          </cell>
          <cell r="E19" t="str">
            <v>EARTHWORKS</v>
          </cell>
          <cell r="H19">
            <v>49898800</v>
          </cell>
          <cell r="I19">
            <v>200502629</v>
          </cell>
          <cell r="J19">
            <v>201841744.03999999</v>
          </cell>
          <cell r="M19">
            <v>-1324828.8759999995</v>
          </cell>
          <cell r="O19">
            <v>200516915.164</v>
          </cell>
        </row>
        <row r="20">
          <cell r="C20" t="str">
            <v>7</v>
          </cell>
          <cell r="E20" t="str">
            <v>EXCAVATION &amp; FILLING OF STRUCTURES</v>
          </cell>
          <cell r="H20">
            <v>5372843</v>
          </cell>
          <cell r="I20">
            <v>12290131</v>
          </cell>
          <cell r="J20">
            <v>9665507.8300000001</v>
          </cell>
          <cell r="M20">
            <v>101935.67999999999</v>
          </cell>
          <cell r="O20">
            <v>9767443.5099999998</v>
          </cell>
        </row>
        <row r="21">
          <cell r="C21" t="str">
            <v>8</v>
          </cell>
          <cell r="E21" t="str">
            <v>CULVERTS AND DRAINAGE WORK</v>
          </cell>
          <cell r="H21">
            <v>21943635</v>
          </cell>
          <cell r="I21">
            <v>38208714</v>
          </cell>
          <cell r="J21">
            <v>41146060.810000002</v>
          </cell>
          <cell r="M21">
            <v>-1115029.7200000002</v>
          </cell>
          <cell r="O21">
            <v>40031031.090000004</v>
          </cell>
        </row>
        <row r="22">
          <cell r="C22" t="str">
            <v>9</v>
          </cell>
          <cell r="E22" t="str">
            <v xml:space="preserve">DEVIATIONS </v>
          </cell>
          <cell r="H22">
            <v>5417720</v>
          </cell>
          <cell r="I22">
            <v>22484719</v>
          </cell>
          <cell r="J22">
            <v>21256779.600000001</v>
          </cell>
          <cell r="M22">
            <v>0</v>
          </cell>
          <cell r="O22">
            <v>21256779.600000001</v>
          </cell>
        </row>
        <row r="23">
          <cell r="C23" t="str">
            <v>12</v>
          </cell>
          <cell r="E23" t="str">
            <v>SUB-BASE AND BASE</v>
          </cell>
          <cell r="H23">
            <v>32767000</v>
          </cell>
          <cell r="I23">
            <v>40824339</v>
          </cell>
          <cell r="J23">
            <v>41083466.023999996</v>
          </cell>
          <cell r="M23">
            <v>414285.94199999992</v>
          </cell>
          <cell r="O23">
            <v>41497751.965999998</v>
          </cell>
        </row>
        <row r="24">
          <cell r="C24" t="str">
            <v>14</v>
          </cell>
          <cell r="E24" t="str">
            <v>CEMENT OR LIME STABILIZATION</v>
          </cell>
          <cell r="H24">
            <v>78374870</v>
          </cell>
          <cell r="I24">
            <v>76699036</v>
          </cell>
          <cell r="J24">
            <v>72374340.968400002</v>
          </cell>
          <cell r="M24">
            <v>0</v>
          </cell>
          <cell r="O24">
            <v>72374340.968400002</v>
          </cell>
        </row>
        <row r="25">
          <cell r="C25" t="str">
            <v>15</v>
          </cell>
          <cell r="E25" t="str">
            <v>SURFACE DRESSING</v>
          </cell>
          <cell r="H25">
            <v>31446800</v>
          </cell>
          <cell r="I25">
            <v>38576396</v>
          </cell>
          <cell r="J25">
            <v>38205760.267999999</v>
          </cell>
          <cell r="M25">
            <v>352549.53999999992</v>
          </cell>
          <cell r="O25">
            <v>38558309.807999998</v>
          </cell>
        </row>
        <row r="26">
          <cell r="C26" t="str">
            <v>16</v>
          </cell>
          <cell r="E26" t="str">
            <v>BITUMINOUS MIX WEARING COURSE</v>
          </cell>
          <cell r="H26">
            <v>101445600</v>
          </cell>
          <cell r="I26">
            <v>116542002</v>
          </cell>
          <cell r="J26">
            <v>119282626.5</v>
          </cell>
          <cell r="M26">
            <v>1094845.74</v>
          </cell>
          <cell r="O26">
            <v>120377472.23999999</v>
          </cell>
        </row>
        <row r="27">
          <cell r="C27" t="str">
            <v>17</v>
          </cell>
          <cell r="E27" t="str">
            <v>CONCRETE WORKS</v>
          </cell>
          <cell r="H27">
            <v>10615570</v>
          </cell>
          <cell r="I27">
            <v>37383305</v>
          </cell>
          <cell r="J27">
            <v>33583078.100000001</v>
          </cell>
          <cell r="M27">
            <v>804010.9</v>
          </cell>
          <cell r="O27">
            <v>34387089</v>
          </cell>
        </row>
        <row r="28">
          <cell r="C28" t="str">
            <v>20</v>
          </cell>
          <cell r="E28" t="str">
            <v>ROAD FURNITURE</v>
          </cell>
          <cell r="H28">
            <v>11699070</v>
          </cell>
          <cell r="I28">
            <v>19854092</v>
          </cell>
          <cell r="J28">
            <v>11926619.949999999</v>
          </cell>
          <cell r="M28">
            <v>3185945</v>
          </cell>
          <cell r="O28">
            <v>15112564.949999999</v>
          </cell>
        </row>
        <row r="29">
          <cell r="C29" t="str">
            <v>21</v>
          </cell>
          <cell r="E29" t="str">
            <v>MISCELLANEOUS BRIDGE WORKS</v>
          </cell>
          <cell r="H29">
            <v>1024408</v>
          </cell>
          <cell r="I29">
            <v>1931549</v>
          </cell>
          <cell r="J29">
            <v>1359089.2</v>
          </cell>
          <cell r="M29">
            <v>0</v>
          </cell>
          <cell r="O29">
            <v>1359089.2</v>
          </cell>
        </row>
        <row r="30">
          <cell r="C30" t="str">
            <v>22</v>
          </cell>
          <cell r="E30" t="str">
            <v>DAY WORKS</v>
          </cell>
          <cell r="H30">
            <v>4682540</v>
          </cell>
          <cell r="I30">
            <v>11399825</v>
          </cell>
          <cell r="J30">
            <v>10884515.01</v>
          </cell>
          <cell r="M30">
            <v>21820</v>
          </cell>
          <cell r="O30">
            <v>10906335.01</v>
          </cell>
        </row>
        <row r="34">
          <cell r="G34" t="str">
            <v>VALUE  OF  WORK  DONE</v>
          </cell>
          <cell r="I34">
            <v>951332839</v>
          </cell>
          <cell r="J34">
            <v>898777677.82154822</v>
          </cell>
          <cell r="M34">
            <v>8999616.8249999993</v>
          </cell>
          <cell r="O34">
            <v>907777294.64654803</v>
          </cell>
        </row>
        <row r="36">
          <cell r="O36" t="str">
            <v>MOT &amp; C   10/82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Rates"/>
      <sheetName val="Bill No. K1"/>
      <sheetName val="COLLECTION SHEET (K1)"/>
      <sheetName val="Bill No. K3"/>
      <sheetName val="COLLECTION SHEET (K3)"/>
      <sheetName val="Bill No. K4"/>
      <sheetName val="COLLECTION SHEET (K4)"/>
      <sheetName val="Bill No. K5"/>
      <sheetName val="COLLECTION SHEET (5)"/>
      <sheetName val="Bill No. K6"/>
      <sheetName val="COLLECTION SHEET (6)"/>
      <sheetName val="Bill No. K7"/>
      <sheetName val="COLLECTION SHEET (K7)"/>
      <sheetName val="Bill No. K8"/>
      <sheetName val="COLLECTION SHEET (K8) "/>
      <sheetName val="Bill No. K9 "/>
      <sheetName val="COLLECTION SHEET (K9)"/>
      <sheetName val="BOQ. K10"/>
      <sheetName val="COLLECTION SHEET (K10)"/>
      <sheetName val="Bill No. K11"/>
      <sheetName val="COLLECTION SHEET (K11)"/>
      <sheetName val="Bill No. K12"/>
      <sheetName val="COLLECTION SHEET (K12)"/>
      <sheetName val="Bill No. K13"/>
      <sheetName val="COLLECTION SHEET (K13)"/>
      <sheetName val="Bill No. K14"/>
      <sheetName val="COLLECTION SHEET (K14)"/>
      <sheetName val="BILL NO. K15"/>
      <sheetName val="Collection Sheet (K15)"/>
      <sheetName val="Bill No. K16"/>
      <sheetName val="Collection Sheet (16)"/>
      <sheetName val="BILL NO. K17"/>
      <sheetName val="Collection Sheet-K17"/>
    </sheetNames>
    <sheetDataSet>
      <sheetData sheetId="0"/>
      <sheetData sheetId="1">
        <row r="117">
          <cell r="E117">
            <v>7740.1440000000002</v>
          </cell>
        </row>
        <row r="118">
          <cell r="E118">
            <v>9964.4740000000002</v>
          </cell>
        </row>
        <row r="119">
          <cell r="E119">
            <v>11038.619999999999</v>
          </cell>
        </row>
        <row r="125">
          <cell r="E125">
            <v>1053.17</v>
          </cell>
        </row>
        <row r="128">
          <cell r="E128">
            <v>1624.7659999999998</v>
          </cell>
        </row>
        <row r="129">
          <cell r="E129">
            <v>16203.96</v>
          </cell>
        </row>
        <row r="185">
          <cell r="E185">
            <v>4370</v>
          </cell>
        </row>
        <row r="186">
          <cell r="E186">
            <v>4807</v>
          </cell>
        </row>
        <row r="187">
          <cell r="E187">
            <v>8740</v>
          </cell>
        </row>
        <row r="265">
          <cell r="E265">
            <v>191.29560000000001</v>
          </cell>
        </row>
        <row r="271">
          <cell r="E271">
            <v>123.87800000000001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WR1 -BOQ"/>
      <sheetName val="Collection Sheet-WR1"/>
      <sheetName val="WR2 - BOQ"/>
      <sheetName val="Collection Sheet- WR2"/>
      <sheetName val="WR3-BOQ"/>
      <sheetName val="Collection Sheet-WR3"/>
      <sheetName val="WR4 - BOQ"/>
      <sheetName val="Collection Sheet - WR4"/>
      <sheetName val="WR5 - BOQ"/>
      <sheetName val="Collection Sheet - WR5"/>
      <sheetName val="WR6 - BOQ"/>
      <sheetName val="Collection Sheet - WR6"/>
      <sheetName val="WR7 - BOQ"/>
      <sheetName val="COLLECTION SHEET- WR7"/>
      <sheetName val="WR8 - BOQ"/>
      <sheetName val="Collection Sheet - WR8"/>
      <sheetName val="WR9 - BOQ"/>
      <sheetName val="Collection Sheet - WR9"/>
      <sheetName val="WR10 - BOQ"/>
      <sheetName val="Collection Sheet - WR 10"/>
      <sheetName val="BILL NO WDI"/>
      <sheetName val="COLLECTION SHEET"/>
    </sheetNames>
    <sheetDataSet>
      <sheetData sheetId="0">
        <row r="282">
          <cell r="E282">
            <v>1874.0400000000002</v>
          </cell>
        </row>
        <row r="283">
          <cell r="E283">
            <v>3298.2000000000003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KR1"/>
      <sheetName val="Collection Sheet(KR1)"/>
      <sheetName val="Bill No. KR2"/>
      <sheetName val="Collection Sheet (KR2)"/>
      <sheetName val="NZe-BOQ KR3"/>
      <sheetName val="Collection Sheet NZe-BOQ KR3"/>
      <sheetName val="Bill No. KR4"/>
      <sheetName val="Collection Sheet (KR4)"/>
      <sheetName val="Line CFe-BOQ KR5"/>
      <sheetName val="Collection Sheet CFe-BOQ KR5"/>
      <sheetName val="Line KMISC1-BOQ KR6"/>
      <sheetName val="Collection Sheet KMISC1-BOQ KR6"/>
      <sheetName val="Line NCe-BOQ KR7"/>
      <sheetName val="Collection Sheet NCe-BOQ KR7"/>
      <sheetName val="Line TWRM-BOQ KR8"/>
      <sheetName val="Collection Sheet TWRM-BOQ KR8"/>
      <sheetName val="Line KAe5-BOQ KR9"/>
      <sheetName val="Collection Sheet KAe5-BOQ KR9"/>
      <sheetName val="Line Barst-BOQ KR10"/>
      <sheetName val="Collection Sheet Barst-BOQ KR10"/>
      <sheetName val="Line KAe3-BOQ KR11"/>
      <sheetName val="Collection Sheet KAe3-BO KR11"/>
      <sheetName val="Line SC2e-BOQ KR12"/>
      <sheetName val="Collection Sheet SC2e-BOQ KR12"/>
      <sheetName val="Line KEAV-BOQ KR13"/>
      <sheetName val="Collection Sheet KEAV -BOQ KR13"/>
      <sheetName val="Line MISC2-BOQ KR14"/>
      <sheetName val="Collection Sheet MISC2-BOQ KR14"/>
      <sheetName val="Line MOIST-BOQ KR15"/>
      <sheetName val="Collection Sheet MOIST-BOQ KR15"/>
      <sheetName val="Line SC3e-BOQ KR16"/>
      <sheetName val="Collection Sheet SC3e-KR16"/>
      <sheetName val="Line SC3e-1-BOQ KR17"/>
      <sheetName val="Collection Sheet SC3e-1-BQ KR17"/>
      <sheetName val="Line NZe1-BOQ KR18"/>
      <sheetName val="Collection Sheet NZE1-BOQ KR18"/>
      <sheetName val="BILL NO KR19"/>
      <sheetName val="Collection Sheet (KR19)"/>
      <sheetName val="Bill No. KR20"/>
      <sheetName val="Collection Sheet (KR20)"/>
      <sheetName val="Bill No. KR21"/>
      <sheetName val="Collection Sheet(KR21)"/>
      <sheetName val="Bill No. KR22"/>
      <sheetName val="Collection Sheet(KR22)"/>
      <sheetName val="Bill No. KR23"/>
      <sheetName val="Collection Sheet (23)"/>
      <sheetName val="Bill NO. KR24"/>
      <sheetName val="Collection Sheet (3)kr24"/>
      <sheetName val="Bill No. KR25"/>
      <sheetName val="Collection Sheet (4)Kr25"/>
      <sheetName val="Bill No. KR26"/>
      <sheetName val="Collection Sheet (5)Kre26"/>
      <sheetName val="Bill No. KR27"/>
      <sheetName val="COLLECTION SHEET "/>
      <sheetName val="BILL NO. KR28"/>
      <sheetName val="Collection Sheet ( KR28"/>
      <sheetName val="Bill No. KR29"/>
      <sheetName val="Collection Sheet KR29"/>
      <sheetName val="Bill No. KR30"/>
      <sheetName val="COLLECTION SHEET (KR30)"/>
      <sheetName val="BILL NO KDI"/>
      <sheetName val="COLLECTION SHEET (6)"/>
      <sheetName val="Date"/>
    </sheetNames>
    <sheetDataSet>
      <sheetData sheetId="0">
        <row r="1">
          <cell r="J1">
            <v>72.954400000000007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 val="IPC-49SUMWORK"/>
    </sheetNames>
    <sheetDataSet>
      <sheetData sheetId="0">
        <row r="12">
          <cell r="L12">
            <v>0.75</v>
          </cell>
        </row>
        <row r="118">
          <cell r="E118">
            <v>9964.4740000000002</v>
          </cell>
        </row>
        <row r="126">
          <cell r="E126">
            <v>1933.288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efreshError="1">
        <row r="12">
          <cell r="L12">
            <v>0.75</v>
          </cell>
        </row>
        <row r="117">
          <cell r="E117">
            <v>7740.1440000000002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17">
          <cell r="E117">
            <v>7740.1440000000002</v>
          </cell>
        </row>
        <row r="118">
          <cell r="E118">
            <v>9964.4740000000002</v>
          </cell>
        </row>
        <row r="119">
          <cell r="E119">
            <v>11038.619999999999</v>
          </cell>
        </row>
        <row r="126">
          <cell r="E126">
            <v>1933.288</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efreshError="1">
        <row r="12">
          <cell r="L12">
            <v>0.75</v>
          </cell>
        </row>
        <row r="117">
          <cell r="E117">
            <v>7740.1440000000002</v>
          </cell>
        </row>
        <row r="118">
          <cell r="E118">
            <v>9964.4740000000002</v>
          </cell>
        </row>
        <row r="119">
          <cell r="E119">
            <v>11038.619999999999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17">
          <cell r="E117">
            <v>7740.1440000000002</v>
          </cell>
        </row>
        <row r="118">
          <cell r="E118">
            <v>9964.4740000000002</v>
          </cell>
        </row>
        <row r="119">
          <cell r="E119">
            <v>11038.619999999999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efreshError="1">
        <row r="12">
          <cell r="L12">
            <v>0.75</v>
          </cell>
        </row>
        <row r="117">
          <cell r="E117">
            <v>7740.1440000000002</v>
          </cell>
        </row>
        <row r="118">
          <cell r="E118">
            <v>9964.4740000000002</v>
          </cell>
        </row>
        <row r="119">
          <cell r="E119">
            <v>11038.619999999999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efreshError="1">
        <row r="117">
          <cell r="E117">
            <v>7740.1440000000002</v>
          </cell>
        </row>
        <row r="118">
          <cell r="E118">
            <v>9964.4740000000002</v>
          </cell>
        </row>
        <row r="119">
          <cell r="E119">
            <v>11038.619999999999</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17">
          <cell r="E117">
            <v>7740.1440000000002</v>
          </cell>
        </row>
        <row r="118">
          <cell r="E118">
            <v>9964.4740000000002</v>
          </cell>
        </row>
        <row r="119">
          <cell r="E119">
            <v>11038.619999999999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Bill No. B1"/>
      <sheetName val="COLLECTION SHEET (B1)"/>
      <sheetName val="Bill No. B2"/>
      <sheetName val="COLLECTION SHEET (B2)"/>
      <sheetName val="Bill No. B3"/>
      <sheetName val="COLLECTION SHEET (B 3)"/>
      <sheetName val="Bill No. B4"/>
      <sheetName val="COLLECTION SHEET (B 4)"/>
      <sheetName val="Bill No.B5 "/>
      <sheetName val="COLLECTION SHEET (B5)"/>
      <sheetName val="Bill No. B6"/>
      <sheetName val="COLLECTION SHEET (B6)"/>
      <sheetName val="Bill No. B7"/>
      <sheetName val="COLLECTION SHEET (B7)"/>
      <sheetName val="Bill No. B8"/>
      <sheetName val="COLLECTION SHEET (B8)"/>
      <sheetName val=" Bill No. B9"/>
      <sheetName val="COLLECTION SHEET (B9)"/>
      <sheetName val=" Bill No. B10"/>
      <sheetName val="COLLECTION SHEET (B10)"/>
      <sheetName val="Bill No. B11"/>
      <sheetName val="COLLECTION SHEET (B11)"/>
      <sheetName val="Bill No. 12"/>
      <sheetName val="COLLECTION SHEET (B12)"/>
      <sheetName val="Bill No. 13"/>
      <sheetName val="COLLECTION SHEET (B13)"/>
      <sheetName val="Bill No. B14"/>
      <sheetName val="COLLECTION SHEET (B14)"/>
      <sheetName val="Bill No. B15"/>
      <sheetName val="COLLECTION SHEET (B15)"/>
    </sheetNames>
    <sheetDataSet>
      <sheetData sheetId="0">
        <row r="12">
          <cell r="L12">
            <v>0.75</v>
          </cell>
        </row>
        <row r="117">
          <cell r="E117">
            <v>7740.1440000000002</v>
          </cell>
        </row>
        <row r="118">
          <cell r="E118">
            <v>9964.4740000000002</v>
          </cell>
        </row>
        <row r="119">
          <cell r="E119">
            <v>11038.619999999999</v>
          </cell>
        </row>
        <row r="123">
          <cell r="E123">
            <v>215.00400000000002</v>
          </cell>
        </row>
        <row r="126">
          <cell r="E126">
            <v>1933.288</v>
          </cell>
        </row>
        <row r="127">
          <cell r="E127">
            <v>1595.924</v>
          </cell>
        </row>
        <row r="137">
          <cell r="E137">
            <v>349.59999999999997</v>
          </cell>
        </row>
        <row r="139">
          <cell r="E139">
            <v>437</v>
          </cell>
        </row>
        <row r="143">
          <cell r="E143">
            <v>70453.14</v>
          </cell>
        </row>
        <row r="144">
          <cell r="E144">
            <v>278.80599999999998</v>
          </cell>
        </row>
        <row r="253">
          <cell r="E253">
            <v>7.5</v>
          </cell>
        </row>
        <row r="256">
          <cell r="E256">
            <v>104.10720000000001</v>
          </cell>
        </row>
        <row r="268">
          <cell r="E268">
            <v>123.87800000000001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2"/>
  <sheetViews>
    <sheetView tabSelected="1" view="pageBreakPreview" zoomScaleNormal="100" workbookViewId="0">
      <selection activeCell="H72" sqref="H72"/>
    </sheetView>
  </sheetViews>
  <sheetFormatPr defaultColWidth="9.1328125" defaultRowHeight="15.75"/>
  <cols>
    <col min="1" max="1" width="8.59765625" style="6" customWidth="1"/>
    <col min="2" max="2" width="52" style="7" customWidth="1"/>
    <col min="3" max="3" width="6.46484375" style="6" customWidth="1"/>
    <col min="4" max="4" width="9.796875" style="6" customWidth="1"/>
    <col min="5" max="5" width="14.1328125" style="8" customWidth="1"/>
    <col min="6" max="6" width="15.796875" style="9" customWidth="1"/>
    <col min="7" max="7" width="9.1328125" style="10"/>
    <col min="8" max="8" width="12.1328125" style="10" customWidth="1"/>
    <col min="9" max="9" width="12.06640625" style="10" customWidth="1"/>
    <col min="10" max="10" width="10.1328125" style="10" customWidth="1"/>
    <col min="11" max="11" width="11.46484375" style="10" customWidth="1"/>
    <col min="12" max="12" width="10.1328125" style="10" customWidth="1"/>
    <col min="13" max="13" width="10" style="10" customWidth="1"/>
    <col min="14" max="14" width="14.1328125" style="10" bestFit="1" customWidth="1"/>
    <col min="15" max="15" width="9.59765625" style="10" customWidth="1"/>
    <col min="16" max="16384" width="9.1328125" style="10"/>
  </cols>
  <sheetData>
    <row r="1" spans="1:6">
      <c r="A1" s="126"/>
      <c r="B1" s="126"/>
      <c r="C1" s="126"/>
      <c r="D1" s="126"/>
      <c r="E1" s="126"/>
      <c r="F1" s="126"/>
    </row>
    <row r="2" spans="1:6" ht="31.05" customHeight="1">
      <c r="A2" s="127" t="s">
        <v>188</v>
      </c>
      <c r="B2" s="127"/>
      <c r="C2" s="127"/>
      <c r="D2" s="127"/>
      <c r="E2" s="127"/>
      <c r="F2" s="127"/>
    </row>
    <row r="3" spans="1:6" ht="15" customHeight="1">
      <c r="A3" s="128" t="s">
        <v>0</v>
      </c>
      <c r="B3" s="128"/>
      <c r="C3" s="128"/>
      <c r="D3" s="128"/>
      <c r="E3" s="128"/>
      <c r="F3" s="128"/>
    </row>
    <row r="4" spans="1:6" ht="30">
      <c r="A4" s="11" t="s">
        <v>1</v>
      </c>
      <c r="B4" s="12" t="s">
        <v>2</v>
      </c>
      <c r="C4" s="13" t="s">
        <v>3</v>
      </c>
      <c r="D4" s="14" t="s">
        <v>4</v>
      </c>
      <c r="E4" s="15" t="s">
        <v>5</v>
      </c>
      <c r="F4" s="16" t="s">
        <v>6</v>
      </c>
    </row>
    <row r="5" spans="1:6" ht="30">
      <c r="A5" s="17" t="s">
        <v>7</v>
      </c>
      <c r="B5" s="18" t="s">
        <v>8</v>
      </c>
      <c r="C5" s="19"/>
      <c r="D5" s="19"/>
      <c r="E5" s="20"/>
      <c r="F5" s="21"/>
    </row>
    <row r="6" spans="1:6" ht="16.149999999999999" thickBot="1">
      <c r="A6" s="22"/>
      <c r="B6" s="23" t="s">
        <v>9</v>
      </c>
      <c r="C6" s="19"/>
      <c r="D6" s="19"/>
      <c r="E6" s="20"/>
      <c r="F6" s="21"/>
    </row>
    <row r="7" spans="1:6" ht="31.15" thickBot="1">
      <c r="A7" s="22">
        <v>1.1000000000000001</v>
      </c>
      <c r="B7" s="115" t="s">
        <v>163</v>
      </c>
      <c r="C7" s="116" t="s">
        <v>10</v>
      </c>
      <c r="D7" s="19">
        <v>1</v>
      </c>
      <c r="E7" s="20"/>
      <c r="F7" s="21"/>
    </row>
    <row r="8" spans="1:6" ht="55.05" customHeight="1" thickBot="1">
      <c r="A8" s="22">
        <v>1.2</v>
      </c>
      <c r="B8" s="24" t="s">
        <v>164</v>
      </c>
      <c r="C8" s="19" t="s">
        <v>10</v>
      </c>
      <c r="D8" s="19">
        <v>1</v>
      </c>
      <c r="E8" s="20"/>
      <c r="F8" s="21"/>
    </row>
    <row r="9" spans="1:6" ht="77.25" thickBot="1">
      <c r="A9" s="22">
        <v>1.3</v>
      </c>
      <c r="B9" s="24" t="s">
        <v>11</v>
      </c>
      <c r="C9" s="19" t="s">
        <v>12</v>
      </c>
      <c r="D9" s="19">
        <v>1</v>
      </c>
      <c r="E9" s="20">
        <v>100000</v>
      </c>
      <c r="F9" s="21">
        <f>E9</f>
        <v>100000</v>
      </c>
    </row>
    <row r="10" spans="1:6" ht="34.049999999999997" customHeight="1">
      <c r="A10" s="117" t="s">
        <v>165</v>
      </c>
      <c r="B10" s="24" t="s">
        <v>177</v>
      </c>
      <c r="C10" s="19" t="s">
        <v>13</v>
      </c>
      <c r="D10" s="19">
        <v>10</v>
      </c>
      <c r="E10" s="20"/>
      <c r="F10" s="21"/>
    </row>
    <row r="11" spans="1:6" ht="61.5">
      <c r="A11" s="22">
        <v>1.4</v>
      </c>
      <c r="B11" s="24" t="s">
        <v>178</v>
      </c>
      <c r="C11" s="19" t="s">
        <v>14</v>
      </c>
      <c r="D11" s="19">
        <v>1</v>
      </c>
      <c r="E11" s="20"/>
      <c r="F11" s="21"/>
    </row>
    <row r="12" spans="1:6" ht="76.900000000000006">
      <c r="A12" s="22">
        <v>1.5</v>
      </c>
      <c r="B12" s="24" t="s">
        <v>179</v>
      </c>
      <c r="C12" s="19" t="s">
        <v>14</v>
      </c>
      <c r="D12" s="19">
        <v>1</v>
      </c>
      <c r="E12" s="20"/>
      <c r="F12" s="21"/>
    </row>
    <row r="13" spans="1:6" ht="46.15">
      <c r="A13" s="22">
        <v>1.6</v>
      </c>
      <c r="B13" s="24" t="s">
        <v>175</v>
      </c>
      <c r="C13" s="19" t="s">
        <v>12</v>
      </c>
      <c r="D13" s="19">
        <v>1</v>
      </c>
      <c r="E13" s="20">
        <v>100000</v>
      </c>
      <c r="F13" s="21">
        <f>E13*D13</f>
        <v>100000</v>
      </c>
    </row>
    <row r="14" spans="1:6">
      <c r="A14" s="22"/>
      <c r="B14" s="23" t="s">
        <v>15</v>
      </c>
      <c r="C14" s="19"/>
      <c r="D14" s="19"/>
      <c r="E14" s="20"/>
      <c r="F14" s="21"/>
    </row>
    <row r="15" spans="1:6" ht="30.75">
      <c r="A15" s="25">
        <v>1.7</v>
      </c>
      <c r="B15" s="26" t="s">
        <v>16</v>
      </c>
      <c r="C15" s="27" t="s">
        <v>10</v>
      </c>
      <c r="D15" s="27">
        <v>1</v>
      </c>
      <c r="E15" s="28"/>
      <c r="F15" s="29"/>
    </row>
    <row r="16" spans="1:6" ht="40.5" customHeight="1">
      <c r="A16" s="25">
        <v>1.8</v>
      </c>
      <c r="B16" s="26" t="s">
        <v>17</v>
      </c>
      <c r="C16" s="27" t="s">
        <v>10</v>
      </c>
      <c r="D16" s="27">
        <v>1</v>
      </c>
      <c r="E16" s="28"/>
      <c r="F16" s="29"/>
    </row>
    <row r="17" spans="1:6" ht="24" customHeight="1" thickBot="1">
      <c r="A17" s="30">
        <v>1.9</v>
      </c>
      <c r="B17" s="31" t="s">
        <v>18</v>
      </c>
      <c r="C17" s="32" t="s">
        <v>10</v>
      </c>
      <c r="D17" s="32">
        <v>1</v>
      </c>
      <c r="E17" s="33"/>
      <c r="F17" s="29"/>
    </row>
    <row r="18" spans="1:6" ht="28.05" customHeight="1" thickBot="1">
      <c r="A18" s="11"/>
      <c r="B18" s="12" t="s">
        <v>19</v>
      </c>
      <c r="C18" s="13"/>
      <c r="D18" s="13"/>
      <c r="E18" s="15"/>
      <c r="F18" s="16"/>
    </row>
    <row r="19" spans="1:6" ht="30">
      <c r="A19" s="11" t="s">
        <v>1</v>
      </c>
      <c r="B19" s="12" t="s">
        <v>2</v>
      </c>
      <c r="C19" s="13" t="s">
        <v>3</v>
      </c>
      <c r="D19" s="14" t="s">
        <v>4</v>
      </c>
      <c r="E19" s="15" t="s">
        <v>5</v>
      </c>
      <c r="F19" s="16" t="s">
        <v>6</v>
      </c>
    </row>
    <row r="20" spans="1:6" ht="30">
      <c r="A20" s="17" t="s">
        <v>20</v>
      </c>
      <c r="B20" s="12" t="s">
        <v>21</v>
      </c>
      <c r="C20" s="34"/>
      <c r="D20" s="34"/>
      <c r="E20" s="35"/>
      <c r="F20" s="36"/>
    </row>
    <row r="21" spans="1:6">
      <c r="A21" s="17">
        <v>2.1</v>
      </c>
      <c r="B21" s="23" t="s">
        <v>22</v>
      </c>
      <c r="C21" s="19"/>
      <c r="D21" s="19"/>
      <c r="E21" s="20"/>
      <c r="F21" s="21"/>
    </row>
    <row r="22" spans="1:6" ht="246">
      <c r="A22" s="22" t="s">
        <v>23</v>
      </c>
      <c r="B22" s="115" t="s">
        <v>166</v>
      </c>
      <c r="C22" s="19" t="s">
        <v>12</v>
      </c>
      <c r="D22" s="19">
        <v>1</v>
      </c>
      <c r="E22" s="20"/>
      <c r="F22" s="21"/>
    </row>
    <row r="23" spans="1:6" ht="30.75">
      <c r="A23" s="22" t="s">
        <v>24</v>
      </c>
      <c r="B23" s="115" t="s">
        <v>167</v>
      </c>
      <c r="C23" s="19" t="s">
        <v>25</v>
      </c>
      <c r="D23" s="19">
        <v>145</v>
      </c>
      <c r="E23" s="20"/>
      <c r="F23" s="21"/>
    </row>
    <row r="24" spans="1:6" ht="25.05" customHeight="1">
      <c r="A24" s="22" t="s">
        <v>26</v>
      </c>
      <c r="B24" s="24" t="s">
        <v>27</v>
      </c>
      <c r="C24" s="19" t="s">
        <v>12</v>
      </c>
      <c r="D24" s="19">
        <v>1</v>
      </c>
      <c r="E24" s="20"/>
      <c r="F24" s="21"/>
    </row>
    <row r="25" spans="1:6" ht="25.05" customHeight="1">
      <c r="A25" s="22" t="s">
        <v>28</v>
      </c>
      <c r="B25" s="24" t="s">
        <v>29</v>
      </c>
      <c r="C25" s="19" t="s">
        <v>25</v>
      </c>
      <c r="D25" s="19">
        <f>D23</f>
        <v>145</v>
      </c>
      <c r="E25" s="20"/>
      <c r="F25" s="21"/>
    </row>
    <row r="26" spans="1:6" ht="23.1" customHeight="1">
      <c r="A26" s="22" t="s">
        <v>30</v>
      </c>
      <c r="B26" s="24" t="s">
        <v>31</v>
      </c>
      <c r="C26" s="19" t="s">
        <v>25</v>
      </c>
      <c r="D26" s="19">
        <f>D25</f>
        <v>145</v>
      </c>
      <c r="E26" s="20"/>
      <c r="F26" s="21"/>
    </row>
    <row r="27" spans="1:6" ht="76.900000000000006">
      <c r="A27" s="22" t="s">
        <v>32</v>
      </c>
      <c r="B27" s="24" t="s">
        <v>33</v>
      </c>
      <c r="C27" s="19" t="s">
        <v>12</v>
      </c>
      <c r="D27" s="19">
        <v>45</v>
      </c>
      <c r="E27" s="20"/>
      <c r="F27" s="21"/>
    </row>
    <row r="28" spans="1:6" ht="21" customHeight="1">
      <c r="A28" s="22" t="s">
        <v>34</v>
      </c>
      <c r="B28" s="24" t="s">
        <v>35</v>
      </c>
      <c r="C28" s="19" t="s">
        <v>36</v>
      </c>
      <c r="D28" s="19">
        <v>1</v>
      </c>
      <c r="E28" s="20"/>
      <c r="F28" s="21"/>
    </row>
    <row r="29" spans="1:6" s="1" customFormat="1" ht="24" customHeight="1">
      <c r="A29" s="37" t="s">
        <v>37</v>
      </c>
      <c r="B29" s="38" t="s">
        <v>38</v>
      </c>
      <c r="C29" s="39" t="s">
        <v>12</v>
      </c>
      <c r="D29" s="39">
        <f>D27/2</f>
        <v>22.5</v>
      </c>
      <c r="E29" s="40"/>
      <c r="F29" s="41"/>
    </row>
    <row r="30" spans="1:6" ht="30.75">
      <c r="A30" s="22" t="s">
        <v>39</v>
      </c>
      <c r="B30" s="24" t="s">
        <v>40</v>
      </c>
      <c r="C30" s="19" t="s">
        <v>41</v>
      </c>
      <c r="D30" s="19">
        <v>1</v>
      </c>
      <c r="E30" s="20"/>
      <c r="F30" s="21"/>
    </row>
    <row r="31" spans="1:6" ht="28.05" customHeight="1">
      <c r="A31" s="11"/>
      <c r="B31" s="12" t="s">
        <v>42</v>
      </c>
      <c r="C31" s="13"/>
      <c r="D31" s="13"/>
      <c r="E31" s="15"/>
      <c r="F31" s="16"/>
    </row>
    <row r="32" spans="1:6" ht="30">
      <c r="A32" s="11" t="s">
        <v>1</v>
      </c>
      <c r="B32" s="12" t="s">
        <v>2</v>
      </c>
      <c r="C32" s="13" t="s">
        <v>3</v>
      </c>
      <c r="D32" s="14" t="s">
        <v>4</v>
      </c>
      <c r="E32" s="15" t="s">
        <v>5</v>
      </c>
      <c r="F32" s="16" t="s">
        <v>6</v>
      </c>
    </row>
    <row r="33" spans="1:6" ht="24" customHeight="1">
      <c r="A33" s="22">
        <v>2.2000000000000002</v>
      </c>
      <c r="B33" s="23" t="s">
        <v>43</v>
      </c>
      <c r="C33" s="19"/>
      <c r="D33" s="19"/>
      <c r="E33" s="20"/>
      <c r="F33" s="21"/>
    </row>
    <row r="34" spans="1:6" ht="107.65">
      <c r="A34" s="22" t="s">
        <v>44</v>
      </c>
      <c r="B34" s="115" t="s">
        <v>168</v>
      </c>
      <c r="C34" s="19" t="s">
        <v>45</v>
      </c>
      <c r="D34" s="42">
        <v>12090</v>
      </c>
      <c r="E34" s="20"/>
      <c r="F34" s="21"/>
    </row>
    <row r="35" spans="1:6" ht="30.75">
      <c r="A35" s="22" t="s">
        <v>46</v>
      </c>
      <c r="B35" s="24" t="s">
        <v>47</v>
      </c>
      <c r="C35" s="19" t="s">
        <v>12</v>
      </c>
      <c r="D35" s="19">
        <v>1</v>
      </c>
      <c r="E35" s="20"/>
      <c r="F35" s="21"/>
    </row>
    <row r="36" spans="1:6" ht="21" customHeight="1">
      <c r="A36" s="22" t="s">
        <v>48</v>
      </c>
      <c r="B36" s="24" t="s">
        <v>49</v>
      </c>
      <c r="C36" s="19" t="s">
        <v>12</v>
      </c>
      <c r="D36" s="19">
        <v>1</v>
      </c>
      <c r="E36" s="20"/>
      <c r="F36" s="21"/>
    </row>
    <row r="37" spans="1:6" ht="24" customHeight="1">
      <c r="A37" s="22" t="s">
        <v>50</v>
      </c>
      <c r="B37" s="24" t="s">
        <v>51</v>
      </c>
      <c r="C37" s="19" t="s">
        <v>10</v>
      </c>
      <c r="D37" s="19">
        <v>1</v>
      </c>
      <c r="E37" s="20"/>
      <c r="F37" s="21"/>
    </row>
    <row r="38" spans="1:6" ht="30.75">
      <c r="A38" s="22" t="s">
        <v>52</v>
      </c>
      <c r="B38" s="115" t="s">
        <v>169</v>
      </c>
      <c r="C38" s="19" t="s">
        <v>25</v>
      </c>
      <c r="D38" s="19">
        <v>40</v>
      </c>
      <c r="E38" s="20"/>
      <c r="F38" s="21"/>
    </row>
    <row r="39" spans="1:6">
      <c r="A39" s="22" t="s">
        <v>53</v>
      </c>
      <c r="B39" s="24" t="s">
        <v>54</v>
      </c>
      <c r="C39" s="19" t="s">
        <v>25</v>
      </c>
      <c r="D39" s="19">
        <v>30</v>
      </c>
      <c r="E39" s="20"/>
      <c r="F39" s="21"/>
    </row>
    <row r="40" spans="1:6">
      <c r="A40" s="22" t="s">
        <v>55</v>
      </c>
      <c r="B40" s="24" t="s">
        <v>56</v>
      </c>
      <c r="C40" s="19" t="s">
        <v>25</v>
      </c>
      <c r="D40" s="19">
        <v>30</v>
      </c>
      <c r="E40" s="20"/>
      <c r="F40" s="21"/>
    </row>
    <row r="41" spans="1:6">
      <c r="A41" s="22" t="s">
        <v>57</v>
      </c>
      <c r="B41" s="24" t="s">
        <v>58</v>
      </c>
      <c r="C41" s="19" t="s">
        <v>25</v>
      </c>
      <c r="D41" s="19">
        <v>30</v>
      </c>
      <c r="E41" s="20"/>
      <c r="F41" s="21"/>
    </row>
    <row r="42" spans="1:6" ht="24" customHeight="1">
      <c r="A42" s="22" t="s">
        <v>59</v>
      </c>
      <c r="B42" s="24" t="s">
        <v>60</v>
      </c>
      <c r="C42" s="19" t="s">
        <v>12</v>
      </c>
      <c r="D42" s="19">
        <v>1</v>
      </c>
      <c r="E42" s="20"/>
      <c r="F42" s="21"/>
    </row>
    <row r="43" spans="1:6" ht="21" customHeight="1">
      <c r="A43" s="22" t="s">
        <v>61</v>
      </c>
      <c r="B43" s="24" t="s">
        <v>62</v>
      </c>
      <c r="C43" s="19" t="s">
        <v>25</v>
      </c>
      <c r="D43" s="19">
        <v>10</v>
      </c>
      <c r="E43" s="20"/>
      <c r="F43" s="21"/>
    </row>
    <row r="44" spans="1:6" ht="24" customHeight="1">
      <c r="A44" s="22" t="s">
        <v>63</v>
      </c>
      <c r="B44" s="24" t="s">
        <v>64</v>
      </c>
      <c r="C44" s="19" t="s">
        <v>12</v>
      </c>
      <c r="D44" s="19">
        <v>1</v>
      </c>
      <c r="E44" s="20"/>
      <c r="F44" s="21"/>
    </row>
    <row r="45" spans="1:6" ht="24" customHeight="1">
      <c r="A45" s="22" t="s">
        <v>65</v>
      </c>
      <c r="B45" s="24" t="s">
        <v>66</v>
      </c>
      <c r="C45" s="19" t="s">
        <v>12</v>
      </c>
      <c r="D45" s="19">
        <v>1</v>
      </c>
      <c r="E45" s="20"/>
      <c r="F45" s="21"/>
    </row>
    <row r="46" spans="1:6" ht="24" customHeight="1">
      <c r="A46" s="22" t="s">
        <v>67</v>
      </c>
      <c r="B46" s="24" t="s">
        <v>68</v>
      </c>
      <c r="C46" s="19" t="s">
        <v>69</v>
      </c>
      <c r="D46" s="19">
        <v>1</v>
      </c>
      <c r="E46" s="20"/>
      <c r="F46" s="21"/>
    </row>
    <row r="47" spans="1:6" ht="28.05" customHeight="1">
      <c r="A47" s="11"/>
      <c r="B47" s="12" t="s">
        <v>42</v>
      </c>
      <c r="C47" s="13"/>
      <c r="D47" s="13"/>
      <c r="E47" s="15"/>
      <c r="F47" s="16"/>
    </row>
    <row r="48" spans="1:6" ht="30">
      <c r="A48" s="11" t="s">
        <v>1</v>
      </c>
      <c r="B48" s="12" t="s">
        <v>2</v>
      </c>
      <c r="C48" s="13" t="s">
        <v>3</v>
      </c>
      <c r="D48" s="13" t="s">
        <v>4</v>
      </c>
      <c r="E48" s="15" t="s">
        <v>5</v>
      </c>
      <c r="F48" s="16" t="s">
        <v>6</v>
      </c>
    </row>
    <row r="49" spans="1:6" ht="26.1" customHeight="1">
      <c r="A49" s="17">
        <v>2.2999999999999998</v>
      </c>
      <c r="B49" s="23" t="s">
        <v>70</v>
      </c>
      <c r="C49" s="19"/>
      <c r="D49" s="19"/>
      <c r="E49" s="20"/>
      <c r="F49" s="21"/>
    </row>
    <row r="50" spans="1:6" ht="230.65">
      <c r="A50" s="22"/>
      <c r="B50" s="24" t="s">
        <v>71</v>
      </c>
      <c r="C50" s="19" t="s">
        <v>10</v>
      </c>
      <c r="D50" s="19">
        <v>1</v>
      </c>
      <c r="E50" s="20"/>
      <c r="F50" s="21"/>
    </row>
    <row r="51" spans="1:6" ht="28.05" customHeight="1">
      <c r="A51" s="11"/>
      <c r="B51" s="12" t="s">
        <v>42</v>
      </c>
      <c r="C51" s="13"/>
      <c r="D51" s="13"/>
      <c r="E51" s="15"/>
      <c r="F51" s="16"/>
    </row>
    <row r="52" spans="1:6" ht="30">
      <c r="A52" s="11" t="s">
        <v>1</v>
      </c>
      <c r="B52" s="12" t="s">
        <v>2</v>
      </c>
      <c r="C52" s="13" t="s">
        <v>3</v>
      </c>
      <c r="D52" s="13" t="s">
        <v>4</v>
      </c>
      <c r="E52" s="15" t="s">
        <v>5</v>
      </c>
      <c r="F52" s="16" t="s">
        <v>6</v>
      </c>
    </row>
    <row r="53" spans="1:6" ht="35.1" customHeight="1">
      <c r="A53" s="11"/>
      <c r="B53" s="12" t="s">
        <v>72</v>
      </c>
      <c r="C53" s="13"/>
      <c r="D53" s="13"/>
      <c r="E53" s="15"/>
      <c r="F53" s="16"/>
    </row>
    <row r="54" spans="1:6" ht="34.049999999999997" customHeight="1">
      <c r="A54" s="43"/>
      <c r="B54" s="44" t="s">
        <v>73</v>
      </c>
      <c r="C54" s="34"/>
      <c r="D54" s="34"/>
      <c r="E54" s="35"/>
      <c r="F54" s="36">
        <f>F31</f>
        <v>0</v>
      </c>
    </row>
    <row r="55" spans="1:6" ht="34.049999999999997" customHeight="1">
      <c r="A55" s="43"/>
      <c r="B55" s="44" t="s">
        <v>74</v>
      </c>
      <c r="C55" s="34"/>
      <c r="D55" s="34"/>
      <c r="E55" s="35"/>
      <c r="F55" s="36">
        <f>F47</f>
        <v>0</v>
      </c>
    </row>
    <row r="56" spans="1:6" ht="34.049999999999997" customHeight="1">
      <c r="A56" s="43"/>
      <c r="B56" s="44" t="s">
        <v>75</v>
      </c>
      <c r="C56" s="34"/>
      <c r="D56" s="34"/>
      <c r="E56" s="35"/>
      <c r="F56" s="36">
        <f>F51</f>
        <v>0</v>
      </c>
    </row>
    <row r="57" spans="1:6" ht="38.1" customHeight="1">
      <c r="A57" s="11"/>
      <c r="B57" s="12" t="s">
        <v>76</v>
      </c>
      <c r="C57" s="13"/>
      <c r="D57" s="13"/>
      <c r="E57" s="15"/>
      <c r="F57" s="16">
        <f>SUM(F54:F56)</f>
        <v>0</v>
      </c>
    </row>
    <row r="58" spans="1:6" ht="45">
      <c r="A58" s="11" t="s">
        <v>77</v>
      </c>
      <c r="B58" s="118" t="s">
        <v>170</v>
      </c>
      <c r="C58" s="34"/>
      <c r="D58" s="34"/>
      <c r="E58" s="35"/>
      <c r="F58" s="36"/>
    </row>
    <row r="59" spans="1:6" s="2" customFormat="1" ht="30">
      <c r="A59" s="45" t="s">
        <v>78</v>
      </c>
      <c r="B59" s="46" t="s">
        <v>79</v>
      </c>
      <c r="C59" s="47" t="s">
        <v>3</v>
      </c>
      <c r="D59" s="47" t="s">
        <v>4</v>
      </c>
      <c r="E59" s="48" t="s">
        <v>80</v>
      </c>
      <c r="F59" s="49" t="s">
        <v>6</v>
      </c>
    </row>
    <row r="60" spans="1:6" s="2" customFormat="1" ht="19.05" customHeight="1">
      <c r="A60" s="50">
        <v>3.1</v>
      </c>
      <c r="B60" s="51" t="s">
        <v>81</v>
      </c>
      <c r="C60" s="52"/>
      <c r="D60" s="52"/>
      <c r="E60" s="53"/>
      <c r="F60" s="54"/>
    </row>
    <row r="61" spans="1:6" s="3" customFormat="1" ht="45">
      <c r="A61" s="55"/>
      <c r="B61" s="51" t="s">
        <v>82</v>
      </c>
      <c r="C61" s="56"/>
      <c r="D61" s="57"/>
      <c r="E61" s="58"/>
      <c r="F61" s="59"/>
    </row>
    <row r="62" spans="1:6" s="3" customFormat="1" ht="30.75">
      <c r="A62" s="55" t="s">
        <v>83</v>
      </c>
      <c r="B62" s="60" t="s">
        <v>84</v>
      </c>
      <c r="C62" s="56" t="s">
        <v>189</v>
      </c>
      <c r="D62" s="61">
        <v>3</v>
      </c>
      <c r="E62" s="58"/>
      <c r="F62" s="59"/>
    </row>
    <row r="63" spans="1:6" s="3" customFormat="1" ht="17.649999999999999">
      <c r="A63" s="55" t="s">
        <v>85</v>
      </c>
      <c r="B63" s="62" t="s">
        <v>86</v>
      </c>
      <c r="C63" s="56" t="s">
        <v>189</v>
      </c>
      <c r="D63" s="61">
        <v>5</v>
      </c>
      <c r="E63" s="58"/>
      <c r="F63" s="59"/>
    </row>
    <row r="64" spans="1:6" s="4" customFormat="1" ht="30.75">
      <c r="A64" s="55" t="s">
        <v>87</v>
      </c>
      <c r="B64" s="62" t="s">
        <v>88</v>
      </c>
      <c r="C64" s="56" t="s">
        <v>189</v>
      </c>
      <c r="D64" s="61">
        <v>5</v>
      </c>
      <c r="E64" s="58"/>
      <c r="F64" s="59"/>
    </row>
    <row r="65" spans="1:6" s="3" customFormat="1" ht="30.75">
      <c r="A65" s="55" t="s">
        <v>89</v>
      </c>
      <c r="B65" s="62" t="s">
        <v>90</v>
      </c>
      <c r="C65" s="56" t="s">
        <v>189</v>
      </c>
      <c r="D65" s="61">
        <v>5</v>
      </c>
      <c r="E65" s="58"/>
      <c r="F65" s="59"/>
    </row>
    <row r="66" spans="1:6" s="3" customFormat="1" ht="15.4">
      <c r="A66" s="55" t="s">
        <v>91</v>
      </c>
      <c r="B66" s="62" t="s">
        <v>92</v>
      </c>
      <c r="C66" s="57"/>
      <c r="D66" s="61">
        <v>2</v>
      </c>
      <c r="E66" s="58"/>
      <c r="F66" s="59"/>
    </row>
    <row r="67" spans="1:6" s="3" customFormat="1" ht="15.4">
      <c r="A67" s="137"/>
      <c r="B67" s="139" t="s">
        <v>93</v>
      </c>
      <c r="C67" s="141"/>
      <c r="D67" s="143"/>
      <c r="E67" s="145"/>
      <c r="F67" s="135"/>
    </row>
    <row r="68" spans="1:6" s="3" customFormat="1" ht="15.4">
      <c r="A68" s="138"/>
      <c r="B68" s="140"/>
      <c r="C68" s="142"/>
      <c r="D68" s="144"/>
      <c r="E68" s="146"/>
      <c r="F68" s="136"/>
    </row>
    <row r="69" spans="1:6" s="3" customFormat="1" ht="30.75">
      <c r="A69" s="55" t="s">
        <v>94</v>
      </c>
      <c r="B69" s="62" t="s">
        <v>95</v>
      </c>
      <c r="C69" s="56" t="s">
        <v>189</v>
      </c>
      <c r="D69" s="68">
        <v>2</v>
      </c>
      <c r="E69" s="58"/>
      <c r="F69" s="59"/>
    </row>
    <row r="70" spans="1:6" s="3" customFormat="1" ht="30.75">
      <c r="A70" s="55" t="s">
        <v>96</v>
      </c>
      <c r="B70" s="62" t="s">
        <v>97</v>
      </c>
      <c r="C70" s="56" t="s">
        <v>189</v>
      </c>
      <c r="D70" s="68">
        <v>5</v>
      </c>
      <c r="E70" s="58"/>
      <c r="F70" s="59"/>
    </row>
    <row r="71" spans="1:6" s="3" customFormat="1" ht="15.4">
      <c r="A71" s="55"/>
      <c r="B71" s="69" t="s">
        <v>98</v>
      </c>
      <c r="C71" s="57"/>
      <c r="D71" s="57"/>
      <c r="E71" s="58"/>
      <c r="F71" s="59"/>
    </row>
    <row r="72" spans="1:6" s="3" customFormat="1" ht="30.75">
      <c r="A72" s="55" t="s">
        <v>99</v>
      </c>
      <c r="B72" s="62" t="s">
        <v>100</v>
      </c>
      <c r="C72" s="56" t="s">
        <v>189</v>
      </c>
      <c r="D72" s="61">
        <v>2</v>
      </c>
      <c r="E72" s="58"/>
      <c r="F72" s="59"/>
    </row>
    <row r="73" spans="1:6" s="3" customFormat="1" ht="45">
      <c r="A73" s="55"/>
      <c r="B73" s="69" t="s">
        <v>101</v>
      </c>
      <c r="C73" s="56"/>
      <c r="D73" s="61"/>
      <c r="E73" s="58"/>
      <c r="F73" s="59"/>
    </row>
    <row r="74" spans="1:6" s="3" customFormat="1" ht="17.649999999999999">
      <c r="A74" s="55" t="s">
        <v>102</v>
      </c>
      <c r="B74" s="62" t="s">
        <v>103</v>
      </c>
      <c r="C74" s="56" t="s">
        <v>189</v>
      </c>
      <c r="D74" s="61">
        <v>1</v>
      </c>
      <c r="E74" s="58"/>
      <c r="F74" s="59"/>
    </row>
    <row r="75" spans="1:6" s="3" customFormat="1" ht="15.4">
      <c r="A75" s="55"/>
      <c r="B75" s="69" t="s">
        <v>104</v>
      </c>
      <c r="C75" s="56"/>
      <c r="D75" s="61"/>
      <c r="E75" s="58"/>
      <c r="F75" s="59"/>
    </row>
    <row r="76" spans="1:6" s="3" customFormat="1" ht="28.05" customHeight="1">
      <c r="A76" s="55" t="s">
        <v>105</v>
      </c>
      <c r="B76" s="60" t="s">
        <v>106</v>
      </c>
      <c r="C76" s="56" t="s">
        <v>189</v>
      </c>
      <c r="D76" s="61">
        <f>(1.5*1.5*0.6*4)+(0.5*0.5*0.9*4)</f>
        <v>6.3</v>
      </c>
      <c r="E76" s="58"/>
      <c r="F76" s="59"/>
    </row>
    <row r="77" spans="1:6" ht="28.05" customHeight="1">
      <c r="A77" s="11"/>
      <c r="B77" s="12" t="s">
        <v>42</v>
      </c>
      <c r="C77" s="13"/>
      <c r="D77" s="13"/>
      <c r="E77" s="15"/>
      <c r="F77" s="16"/>
    </row>
    <row r="78" spans="1:6" ht="30">
      <c r="A78" s="11" t="s">
        <v>1</v>
      </c>
      <c r="B78" s="12" t="s">
        <v>2</v>
      </c>
      <c r="C78" s="13" t="s">
        <v>3</v>
      </c>
      <c r="D78" s="13" t="s">
        <v>4</v>
      </c>
      <c r="E78" s="15" t="s">
        <v>5</v>
      </c>
      <c r="F78" s="16" t="s">
        <v>6</v>
      </c>
    </row>
    <row r="79" spans="1:6" s="3" customFormat="1" ht="17.649999999999999">
      <c r="A79" s="55"/>
      <c r="B79" s="51" t="s">
        <v>107</v>
      </c>
      <c r="C79" s="70"/>
      <c r="D79" s="57"/>
      <c r="E79" s="58"/>
      <c r="F79" s="59"/>
    </row>
    <row r="80" spans="1:6" s="3" customFormat="1" ht="45">
      <c r="A80" s="55"/>
      <c r="B80" s="69" t="s">
        <v>182</v>
      </c>
      <c r="C80" s="71"/>
      <c r="D80" s="57"/>
      <c r="E80" s="58"/>
      <c r="F80" s="59"/>
    </row>
    <row r="81" spans="1:11" s="3" customFormat="1" ht="15.4">
      <c r="A81" s="55" t="s">
        <v>108</v>
      </c>
      <c r="B81" s="72" t="s">
        <v>109</v>
      </c>
      <c r="C81" s="71" t="s">
        <v>110</v>
      </c>
      <c r="D81" s="57">
        <v>450</v>
      </c>
      <c r="E81" s="58"/>
      <c r="F81" s="59"/>
    </row>
    <row r="82" spans="1:11" s="3" customFormat="1" ht="123">
      <c r="A82" s="55">
        <v>3.2</v>
      </c>
      <c r="B82" s="73" t="s">
        <v>111</v>
      </c>
      <c r="C82" s="56" t="s">
        <v>112</v>
      </c>
      <c r="D82" s="57">
        <v>1</v>
      </c>
      <c r="E82" s="58"/>
      <c r="F82" s="59"/>
    </row>
    <row r="83" spans="1:11" s="4" customFormat="1" ht="28.05" customHeight="1">
      <c r="A83" s="74">
        <v>3.3</v>
      </c>
      <c r="B83" s="75" t="s">
        <v>113</v>
      </c>
      <c r="C83" s="76"/>
      <c r="D83" s="77"/>
      <c r="E83" s="78"/>
      <c r="F83" s="79"/>
    </row>
    <row r="84" spans="1:11" s="4" customFormat="1" ht="33.6" customHeight="1">
      <c r="A84" s="80"/>
      <c r="B84" s="69" t="s">
        <v>114</v>
      </c>
      <c r="C84" s="56"/>
      <c r="D84" s="57"/>
      <c r="E84" s="58"/>
      <c r="F84" s="67"/>
    </row>
    <row r="85" spans="1:11" s="3" customFormat="1" ht="215.25">
      <c r="A85" s="55" t="s">
        <v>115</v>
      </c>
      <c r="B85" s="62" t="s">
        <v>116</v>
      </c>
      <c r="C85" s="56" t="s">
        <v>112</v>
      </c>
      <c r="D85" s="57">
        <v>1</v>
      </c>
      <c r="E85" s="58"/>
      <c r="F85" s="59"/>
      <c r="K85" s="3" t="s">
        <v>117</v>
      </c>
    </row>
    <row r="86" spans="1:11" ht="28.05" customHeight="1">
      <c r="A86" s="11"/>
      <c r="B86" s="12" t="s">
        <v>42</v>
      </c>
      <c r="C86" s="13"/>
      <c r="D86" s="13"/>
      <c r="E86" s="15"/>
      <c r="F86" s="16"/>
    </row>
    <row r="87" spans="1:11" ht="30">
      <c r="A87" s="11" t="s">
        <v>1</v>
      </c>
      <c r="B87" s="12" t="s">
        <v>2</v>
      </c>
      <c r="C87" s="13" t="s">
        <v>3</v>
      </c>
      <c r="D87" s="13" t="s">
        <v>4</v>
      </c>
      <c r="E87" s="15" t="s">
        <v>5</v>
      </c>
      <c r="F87" s="16" t="s">
        <v>6</v>
      </c>
    </row>
    <row r="88" spans="1:11" s="3" customFormat="1" ht="14.1" customHeight="1">
      <c r="A88" s="55">
        <v>3.4</v>
      </c>
      <c r="B88" s="51" t="s">
        <v>118</v>
      </c>
      <c r="C88" s="56"/>
      <c r="D88" s="57"/>
      <c r="E88" s="58"/>
      <c r="F88" s="59"/>
    </row>
    <row r="89" spans="1:11" s="3" customFormat="1" ht="30">
      <c r="A89" s="55"/>
      <c r="B89" s="69" t="s">
        <v>119</v>
      </c>
      <c r="C89" s="56"/>
      <c r="D89" s="57"/>
      <c r="E89" s="58"/>
      <c r="F89" s="59"/>
    </row>
    <row r="90" spans="1:11" s="3" customFormat="1" ht="15.4">
      <c r="A90" s="55" t="s">
        <v>120</v>
      </c>
      <c r="B90" s="60" t="s">
        <v>121</v>
      </c>
      <c r="C90" s="56" t="s">
        <v>25</v>
      </c>
      <c r="D90" s="61">
        <v>25</v>
      </c>
      <c r="E90" s="58"/>
      <c r="F90" s="59"/>
    </row>
    <row r="91" spans="1:11" s="3" customFormat="1" ht="15.4">
      <c r="A91" s="55" t="s">
        <v>122</v>
      </c>
      <c r="B91" s="62" t="s">
        <v>123</v>
      </c>
      <c r="C91" s="56" t="s">
        <v>25</v>
      </c>
      <c r="D91" s="61">
        <v>20</v>
      </c>
      <c r="E91" s="58"/>
      <c r="F91" s="59"/>
    </row>
    <row r="92" spans="1:11" s="4" customFormat="1" ht="33.6" customHeight="1">
      <c r="A92" s="55" t="s">
        <v>124</v>
      </c>
      <c r="B92" s="62" t="s">
        <v>125</v>
      </c>
      <c r="C92" s="56" t="s">
        <v>25</v>
      </c>
      <c r="D92" s="61">
        <v>15</v>
      </c>
      <c r="E92" s="58"/>
      <c r="F92" s="59"/>
    </row>
    <row r="93" spans="1:11" s="3" customFormat="1" ht="19.05" customHeight="1">
      <c r="A93" s="55" t="s">
        <v>126</v>
      </c>
      <c r="B93" s="62" t="s">
        <v>127</v>
      </c>
      <c r="C93" s="56" t="s">
        <v>25</v>
      </c>
      <c r="D93" s="61">
        <v>25</v>
      </c>
      <c r="E93" s="58"/>
      <c r="F93" s="59"/>
    </row>
    <row r="94" spans="1:11" s="3" customFormat="1" ht="15.4">
      <c r="A94" s="55"/>
      <c r="B94" s="69" t="s">
        <v>128</v>
      </c>
      <c r="C94" s="57"/>
      <c r="D94" s="61"/>
      <c r="E94" s="58"/>
      <c r="F94" s="59"/>
    </row>
    <row r="95" spans="1:11" s="3" customFormat="1" ht="15.4">
      <c r="A95" s="63" t="s">
        <v>129</v>
      </c>
      <c r="B95" s="81" t="s">
        <v>130</v>
      </c>
      <c r="C95" s="64" t="s">
        <v>112</v>
      </c>
      <c r="D95" s="82">
        <v>1</v>
      </c>
      <c r="E95" s="65"/>
      <c r="F95" s="59"/>
    </row>
    <row r="96" spans="1:11" s="3" customFormat="1" ht="28.5" customHeight="1">
      <c r="A96" s="55" t="s">
        <v>131</v>
      </c>
      <c r="B96" s="62" t="s">
        <v>132</v>
      </c>
      <c r="C96" s="56" t="s">
        <v>112</v>
      </c>
      <c r="D96" s="68">
        <v>1</v>
      </c>
      <c r="E96" s="58"/>
      <c r="F96" s="59"/>
    </row>
    <row r="97" spans="1:6" s="3" customFormat="1" ht="37.049999999999997" customHeight="1">
      <c r="A97" s="55" t="s">
        <v>133</v>
      </c>
      <c r="B97" s="62" t="s">
        <v>134</v>
      </c>
      <c r="C97" s="56" t="s">
        <v>112</v>
      </c>
      <c r="D97" s="68">
        <v>7</v>
      </c>
      <c r="E97" s="58"/>
      <c r="F97" s="59"/>
    </row>
    <row r="98" spans="1:6" s="3" customFormat="1" ht="34.049999999999997" customHeight="1">
      <c r="A98" s="55" t="s">
        <v>135</v>
      </c>
      <c r="B98" s="62" t="s">
        <v>136</v>
      </c>
      <c r="C98" s="57" t="s">
        <v>112</v>
      </c>
      <c r="D98" s="68">
        <v>2</v>
      </c>
      <c r="E98" s="58"/>
      <c r="F98" s="59"/>
    </row>
    <row r="99" spans="1:6" s="4" customFormat="1" ht="29.1" customHeight="1">
      <c r="A99" s="83"/>
      <c r="B99" s="84" t="s">
        <v>137</v>
      </c>
      <c r="C99" s="85"/>
      <c r="D99" s="86"/>
      <c r="E99" s="78"/>
      <c r="F99" s="79"/>
    </row>
    <row r="100" spans="1:6" ht="30">
      <c r="A100" s="11">
        <v>3.5</v>
      </c>
      <c r="B100" s="12" t="s">
        <v>138</v>
      </c>
      <c r="C100" s="13" t="s">
        <v>3</v>
      </c>
      <c r="D100" s="13" t="s">
        <v>4</v>
      </c>
      <c r="E100" s="15" t="s">
        <v>5</v>
      </c>
      <c r="F100" s="16" t="s">
        <v>6</v>
      </c>
    </row>
    <row r="101" spans="1:6" ht="95.1" customHeight="1">
      <c r="A101" s="22" t="s">
        <v>139</v>
      </c>
      <c r="B101" s="119" t="s">
        <v>171</v>
      </c>
      <c r="C101" s="19" t="s">
        <v>25</v>
      </c>
      <c r="D101" s="19">
        <v>10</v>
      </c>
      <c r="E101" s="87"/>
      <c r="F101" s="88"/>
    </row>
    <row r="102" spans="1:6" ht="87.6" customHeight="1">
      <c r="A102" s="22" t="s">
        <v>140</v>
      </c>
      <c r="B102" s="89" t="s">
        <v>176</v>
      </c>
      <c r="C102" s="19" t="s">
        <v>41</v>
      </c>
      <c r="D102" s="19">
        <v>1</v>
      </c>
      <c r="E102" s="87"/>
      <c r="F102" s="88"/>
    </row>
    <row r="103" spans="1:6" s="5" customFormat="1" ht="27" customHeight="1">
      <c r="A103" s="90"/>
      <c r="B103" s="84" t="s">
        <v>137</v>
      </c>
      <c r="C103" s="90"/>
      <c r="D103" s="90"/>
      <c r="E103" s="91"/>
      <c r="F103" s="92"/>
    </row>
    <row r="104" spans="1:6" s="4" customFormat="1" ht="30">
      <c r="A104" s="93"/>
      <c r="B104" s="94" t="s">
        <v>141</v>
      </c>
      <c r="C104" s="95"/>
      <c r="D104" s="96"/>
      <c r="E104" s="97"/>
      <c r="F104" s="98"/>
    </row>
    <row r="105" spans="1:6" s="3" customFormat="1" ht="33" customHeight="1">
      <c r="A105" s="55"/>
      <c r="B105" s="62" t="s">
        <v>142</v>
      </c>
      <c r="C105" s="56"/>
      <c r="D105" s="61"/>
      <c r="E105" s="58"/>
      <c r="F105" s="59">
        <f>F77</f>
        <v>0</v>
      </c>
    </row>
    <row r="106" spans="1:6" s="3" customFormat="1" ht="33" customHeight="1">
      <c r="A106" s="55"/>
      <c r="B106" s="62" t="s">
        <v>143</v>
      </c>
      <c r="C106" s="56"/>
      <c r="D106" s="61"/>
      <c r="E106" s="58"/>
      <c r="F106" s="59">
        <f>F86</f>
        <v>0</v>
      </c>
    </row>
    <row r="107" spans="1:6" s="3" customFormat="1" ht="33" customHeight="1">
      <c r="A107" s="63"/>
      <c r="B107" s="62" t="s">
        <v>144</v>
      </c>
      <c r="C107" s="99"/>
      <c r="D107" s="100"/>
      <c r="E107" s="65"/>
      <c r="F107" s="66">
        <f>F99</f>
        <v>0</v>
      </c>
    </row>
    <row r="108" spans="1:6" s="3" customFormat="1" ht="33" customHeight="1">
      <c r="A108" s="63"/>
      <c r="B108" s="101" t="s">
        <v>145</v>
      </c>
      <c r="C108" s="99"/>
      <c r="D108" s="100"/>
      <c r="E108" s="65"/>
      <c r="F108" s="66">
        <f>F103</f>
        <v>0</v>
      </c>
    </row>
    <row r="109" spans="1:6" s="2" customFormat="1" ht="45">
      <c r="A109" s="102" t="s">
        <v>146</v>
      </c>
      <c r="B109" s="103" t="s">
        <v>147</v>
      </c>
      <c r="C109" s="104"/>
      <c r="D109" s="105"/>
      <c r="E109" s="106"/>
      <c r="F109" s="107">
        <f>SUM(F105:F108)</f>
        <v>0</v>
      </c>
    </row>
    <row r="110" spans="1:6" ht="30">
      <c r="A110" s="11" t="s">
        <v>148</v>
      </c>
      <c r="B110" s="12" t="s">
        <v>183</v>
      </c>
      <c r="C110" s="13" t="s">
        <v>3</v>
      </c>
      <c r="D110" s="13" t="s">
        <v>4</v>
      </c>
      <c r="E110" s="15" t="s">
        <v>5</v>
      </c>
      <c r="F110" s="16" t="s">
        <v>6</v>
      </c>
    </row>
    <row r="111" spans="1:6" ht="151.05000000000001" customHeight="1">
      <c r="A111" s="17">
        <v>4.0999999999999996</v>
      </c>
      <c r="B111" s="24" t="s">
        <v>149</v>
      </c>
      <c r="C111" s="19" t="s">
        <v>10</v>
      </c>
      <c r="D111" s="19">
        <v>1</v>
      </c>
      <c r="E111" s="20"/>
      <c r="F111" s="21"/>
    </row>
    <row r="112" spans="1:6" ht="138.4">
      <c r="A112" s="17">
        <v>4.2</v>
      </c>
      <c r="B112" s="24" t="s">
        <v>150</v>
      </c>
      <c r="C112" s="19" t="s">
        <v>25</v>
      </c>
      <c r="D112" s="19">
        <v>120</v>
      </c>
      <c r="E112" s="20"/>
      <c r="F112" s="21"/>
    </row>
    <row r="113" spans="1:14" ht="108" thickBot="1">
      <c r="A113" s="17">
        <v>4.3</v>
      </c>
      <c r="B113" s="24" t="s">
        <v>151</v>
      </c>
      <c r="C113" s="19" t="s">
        <v>10</v>
      </c>
      <c r="D113" s="19">
        <v>1</v>
      </c>
      <c r="E113" s="20"/>
      <c r="F113" s="21"/>
    </row>
    <row r="114" spans="1:14" ht="138.75" thickBot="1">
      <c r="A114" s="17">
        <v>4.4000000000000004</v>
      </c>
      <c r="B114" s="89" t="s">
        <v>152</v>
      </c>
      <c r="C114" s="19" t="s">
        <v>10</v>
      </c>
      <c r="D114" s="19">
        <v>1</v>
      </c>
      <c r="E114" s="20"/>
      <c r="F114" s="21"/>
    </row>
    <row r="115" spans="1:14" ht="138.4" thickBot="1">
      <c r="A115" s="17">
        <v>4.5</v>
      </c>
      <c r="B115" s="24" t="s">
        <v>186</v>
      </c>
      <c r="C115" s="19" t="s">
        <v>187</v>
      </c>
      <c r="D115" s="19">
        <v>1</v>
      </c>
      <c r="E115" s="20"/>
      <c r="F115" s="21"/>
    </row>
    <row r="116" spans="1:14" ht="38.549999999999997" customHeight="1" thickBot="1">
      <c r="A116" s="17"/>
      <c r="B116" s="120" t="s">
        <v>172</v>
      </c>
      <c r="C116" s="19"/>
      <c r="D116" s="19"/>
      <c r="E116" s="20"/>
      <c r="F116" s="108"/>
    </row>
    <row r="117" spans="1:14" ht="40.5" customHeight="1">
      <c r="A117" s="109" t="s">
        <v>153</v>
      </c>
      <c r="B117" s="69" t="s">
        <v>180</v>
      </c>
      <c r="C117" s="56"/>
      <c r="D117" s="110"/>
      <c r="E117" s="111"/>
      <c r="F117" s="112"/>
      <c r="H117" s="123"/>
      <c r="I117" s="123"/>
      <c r="J117" s="123"/>
      <c r="K117" s="123"/>
      <c r="L117" s="123"/>
    </row>
    <row r="118" spans="1:14" ht="61.5">
      <c r="A118" s="56">
        <v>5.0999999999999996</v>
      </c>
      <c r="B118" s="122" t="s">
        <v>173</v>
      </c>
      <c r="C118" s="56" t="s">
        <v>25</v>
      </c>
      <c r="D118" s="110">
        <v>3000</v>
      </c>
      <c r="E118" s="110"/>
      <c r="F118" s="113"/>
      <c r="K118" s="124"/>
      <c r="N118" s="125"/>
    </row>
    <row r="119" spans="1:14">
      <c r="A119" s="56"/>
      <c r="B119" s="122"/>
      <c r="C119" s="56"/>
      <c r="D119" s="110"/>
      <c r="E119" s="110"/>
      <c r="F119" s="113"/>
      <c r="K119" s="124"/>
      <c r="N119" s="125"/>
    </row>
    <row r="120" spans="1:14" ht="46.15">
      <c r="A120" s="56">
        <v>5.2</v>
      </c>
      <c r="B120" s="122" t="s">
        <v>174</v>
      </c>
      <c r="C120" s="56" t="s">
        <v>41</v>
      </c>
      <c r="D120" s="110">
        <v>50</v>
      </c>
      <c r="E120" s="110"/>
      <c r="F120" s="113"/>
      <c r="K120" s="124"/>
      <c r="N120" s="125"/>
    </row>
    <row r="121" spans="1:14">
      <c r="A121" s="56"/>
      <c r="B121" s="122"/>
      <c r="C121" s="56"/>
      <c r="D121" s="110"/>
      <c r="E121" s="110"/>
      <c r="F121" s="113"/>
      <c r="K121" s="124"/>
      <c r="N121" s="125"/>
    </row>
    <row r="122" spans="1:14" ht="35.549999999999997" customHeight="1" thickBot="1">
      <c r="A122" s="109"/>
      <c r="B122" s="69" t="s">
        <v>154</v>
      </c>
      <c r="C122" s="56"/>
      <c r="D122" s="110"/>
      <c r="E122" s="111"/>
      <c r="F122" s="112"/>
    </row>
    <row r="123" spans="1:14" ht="30" customHeight="1">
      <c r="A123" s="129" t="s">
        <v>155</v>
      </c>
      <c r="B123" s="130"/>
      <c r="C123" s="130"/>
      <c r="D123" s="130"/>
      <c r="E123" s="130"/>
      <c r="F123" s="131"/>
    </row>
    <row r="124" spans="1:14" ht="30" customHeight="1">
      <c r="A124" s="132" t="s">
        <v>156</v>
      </c>
      <c r="B124" s="133"/>
      <c r="C124" s="133"/>
      <c r="D124" s="133"/>
      <c r="E124" s="134"/>
      <c r="F124" s="108">
        <f>F18</f>
        <v>0</v>
      </c>
    </row>
    <row r="125" spans="1:14" ht="30" customHeight="1">
      <c r="A125" s="132" t="s">
        <v>184</v>
      </c>
      <c r="B125" s="133"/>
      <c r="C125" s="133"/>
      <c r="D125" s="133"/>
      <c r="E125" s="134"/>
      <c r="F125" s="108">
        <f>F57</f>
        <v>0</v>
      </c>
    </row>
    <row r="126" spans="1:14" ht="30" customHeight="1">
      <c r="A126" s="132" t="s">
        <v>157</v>
      </c>
      <c r="B126" s="133"/>
      <c r="C126" s="133"/>
      <c r="D126" s="133"/>
      <c r="E126" s="134"/>
      <c r="F126" s="108">
        <f>F109</f>
        <v>0</v>
      </c>
    </row>
    <row r="127" spans="1:14" ht="30" customHeight="1">
      <c r="A127" s="132" t="s">
        <v>181</v>
      </c>
      <c r="B127" s="133"/>
      <c r="C127" s="133"/>
      <c r="D127" s="133"/>
      <c r="E127" s="134"/>
      <c r="F127" s="108">
        <f>F116</f>
        <v>0</v>
      </c>
    </row>
    <row r="128" spans="1:14" ht="30" customHeight="1">
      <c r="A128" s="114" t="s">
        <v>158</v>
      </c>
      <c r="B128" s="147" t="s">
        <v>185</v>
      </c>
      <c r="C128" s="148"/>
      <c r="D128" s="148"/>
      <c r="E128" s="149"/>
      <c r="F128" s="121">
        <f>F122</f>
        <v>0</v>
      </c>
    </row>
    <row r="129" spans="1:6" ht="30" customHeight="1">
      <c r="A129" s="132" t="s">
        <v>159</v>
      </c>
      <c r="B129" s="133"/>
      <c r="C129" s="133"/>
      <c r="D129" s="133"/>
      <c r="E129" s="134"/>
      <c r="F129" s="108">
        <f>SUM(F124:F128)</f>
        <v>0</v>
      </c>
    </row>
    <row r="130" spans="1:6" ht="30" customHeight="1">
      <c r="A130" s="132" t="s">
        <v>160</v>
      </c>
      <c r="B130" s="133"/>
      <c r="C130" s="133"/>
      <c r="D130" s="133"/>
      <c r="E130" s="134"/>
      <c r="F130" s="108">
        <f>F129*0.1</f>
        <v>0</v>
      </c>
    </row>
    <row r="131" spans="1:6" ht="30" customHeight="1">
      <c r="A131" s="132" t="s">
        <v>161</v>
      </c>
      <c r="B131" s="133"/>
      <c r="C131" s="133"/>
      <c r="D131" s="133"/>
      <c r="E131" s="134"/>
      <c r="F131" s="108">
        <f>(F129+F130)*0.16</f>
        <v>0</v>
      </c>
    </row>
    <row r="132" spans="1:6" ht="30" customHeight="1">
      <c r="A132" s="132" t="s">
        <v>162</v>
      </c>
      <c r="B132" s="133"/>
      <c r="C132" s="133"/>
      <c r="D132" s="133"/>
      <c r="E132" s="134"/>
      <c r="F132" s="108">
        <f>F131+F130+F129</f>
        <v>0</v>
      </c>
    </row>
  </sheetData>
  <mergeCells count="19">
    <mergeCell ref="A130:E130"/>
    <mergeCell ref="A131:E131"/>
    <mergeCell ref="A132:E132"/>
    <mergeCell ref="A67:A68"/>
    <mergeCell ref="B67:B68"/>
    <mergeCell ref="C67:C68"/>
    <mergeCell ref="D67:D68"/>
    <mergeCell ref="E67:E68"/>
    <mergeCell ref="A125:E125"/>
    <mergeCell ref="A126:E126"/>
    <mergeCell ref="A127:E127"/>
    <mergeCell ref="B128:E128"/>
    <mergeCell ref="A129:E129"/>
    <mergeCell ref="A1:F1"/>
    <mergeCell ref="A2:F2"/>
    <mergeCell ref="A3:F3"/>
    <mergeCell ref="A123:F123"/>
    <mergeCell ref="A124:E124"/>
    <mergeCell ref="F67:F68"/>
  </mergeCells>
  <pageMargins left="0.7" right="0.7" top="0.75" bottom="0.75" header="0.3" footer="0.3"/>
  <pageSetup scale="84" orientation="portrait" r:id="rId1"/>
  <rowBreaks count="10" manualBreakCount="10">
    <brk id="18" max="16383" man="1"/>
    <brk id="31" max="16383" man="1"/>
    <brk id="47" max="16383" man="1"/>
    <brk id="57" max="16383" man="1"/>
    <brk id="77" max="16383" man="1"/>
    <brk id="86" max="16383" man="1"/>
    <brk id="99" max="16383" man="1"/>
    <brk id="109" max="16383" man="1"/>
    <brk id="116" max="5" man="1"/>
    <brk id="1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F337494F-2CBA-4E54-B52B-31BB031802AF}">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JAMES RIBIRU</cp:lastModifiedBy>
  <cp:lastPrinted>2022-10-05T09:53:00Z</cp:lastPrinted>
  <dcterms:created xsi:type="dcterms:W3CDTF">2021-09-20T08:57:00Z</dcterms:created>
  <dcterms:modified xsi:type="dcterms:W3CDTF">2024-12-18T08:53:51Z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A90862CC450F4B1081CF3A9CEAE4F2AF</vt:lpwstr>
  </property>
  <property fmtid="{D5CDD505-2E9C-101B-9397-08002B2CF9AE}" pid="3" name="KSOProductBuildVer">
    <vt:lpwstr>1033-12.2.0.13306</vt:lpwstr>
  </property>
  <property fmtid="{D5CDD505-2E9C-101B-9397-08002B2CF9AE}" pid="4" name="PlanSwiftJobName">
    <vt:lpwstr/>
  </property>
  <property fmtid="{D5CDD505-2E9C-101B-9397-08002B2CF9AE}" pid="5" name="PlanSwiftJobGuid">
    <vt:lpwstr/>
  </property>
  <property fmtid="{D5CDD505-2E9C-101B-9397-08002B2CF9AE}" pid="6" name="LinkedDataId">
    <vt:lpwstr>{F337494F-2CBA-4E54-B52B-31BB031802AF}</vt:lpwstr>
  </property>
</Properties>
</file>