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A. OFFICIAL\9. ANNUAL TENDERS-2020-22(DRAFT)\2025-2026\1. URA IV DAM LINING\"/>
    </mc:Choice>
  </mc:AlternateContent>
  <xr:revisionPtr revIDLastSave="0" documentId="8_{AC83FDBB-B7FB-41F4-8170-902CC49B465F}" xr6:coauthVersionLast="47" xr6:coauthVersionMax="47" xr10:uidLastSave="{00000000-0000-0000-0000-000000000000}"/>
  <bookViews>
    <workbookView xWindow="-98" yWindow="-98" windowWidth="21795" windowHeight="12975" xr2:uid="{00000000-000D-0000-FFFF-FFFF00000000}"/>
  </bookViews>
  <sheets>
    <sheet name="Summary" sheetId="7" r:id="rId1"/>
    <sheet name="BIll No.1 PnG" sheetId="6" r:id="rId2"/>
    <sheet name="Bill No.2Geotech Investigations" sheetId="9" r:id="rId3"/>
    <sheet name="Bill No.3 Rehab &amp; Desilting" sheetId="5" r:id="rId4"/>
    <sheet name="Dayworks Schedule" sheetId="1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localSheetId="3" hidden="1">#REF!</definedName>
    <definedName name="_" localSheetId="4" hidden="1">#REF!</definedName>
    <definedName name="_" hidden="1">#REF!</definedName>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[2]Rates!$E$271</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[2]Rates!$E$271</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[3]Rates!$E$268</definedName>
    <definedName name="____________________________________________________hnt15">[3]Rates!$E$117</definedName>
    <definedName name="____________________________________________________hnt16">[1]Rates!$E$117</definedName>
    <definedName name="____________________________________________________hnt20">[3]Rates!$E$118</definedName>
    <definedName name="____________________________________________________hnt21">[1]Rates!$E$118</definedName>
    <definedName name="____________________________________________________hnt25">[3]Rates!$E$119</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[4]Rates!$E$117</definedName>
    <definedName name="__________________________________________________hnt20">[1]Rates!$E$118</definedName>
    <definedName name="__________________________________________________hnt21">[4]Rates!$E$118</definedName>
    <definedName name="__________________________________________________hnt25">[1]Rates!$E$119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[4]Rates!$E$117</definedName>
    <definedName name="_______________________________________________hnt20">[1]Rates!$E$118</definedName>
    <definedName name="_______________________________________________hnt21">[4]Rates!$E$118</definedName>
    <definedName name="_______________________________________________hnt25">[1]Rates!$E$119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[5]Rates!$E$117</definedName>
    <definedName name="____________________________________________hnt20">[1]Rates!$E$118</definedName>
    <definedName name="____________________________________________hnt21">[5]Rates!$E$118</definedName>
    <definedName name="____________________________________________hnt25">[1]Rates!$E$119</definedName>
    <definedName name="____________________________________________hnt40">[5]Rates!$E$119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[6]Rates!$E$117</definedName>
    <definedName name="______________________________________hnt20">[1]Rates!$E$118</definedName>
    <definedName name="______________________________________hnt21">[6]Rates!$E$118</definedName>
    <definedName name="______________________________________hnt25">[1]Rates!$E$119</definedName>
    <definedName name="______________________________________hnt40">[6]Rates!$E$119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[3]Rates!$E$117</definedName>
    <definedName name="___________________________________hnt20">[1]Rates!$E$118</definedName>
    <definedName name="___________________________________hnt21">[3]Rates!$E$118</definedName>
    <definedName name="___________________________________hnt25">[1]Rates!$E$119</definedName>
    <definedName name="___________________________________hnt40">[3]Rates!$E$119</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[4]Rates!$E$117</definedName>
    <definedName name="________________________________hnt20">[1]Rates!$E$118</definedName>
    <definedName name="________________________________hnt21">[4]Rates!$E$118</definedName>
    <definedName name="________________________________hnt25">[1]Rates!$E$119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[3]Rates!$E$117</definedName>
    <definedName name="_____________________________hnt20">[1]Rates!$E$118</definedName>
    <definedName name="_____________________________hnt21">[3]Rates!$E$118</definedName>
    <definedName name="_____________________________hnt25">[1]Rates!$E$119</definedName>
    <definedName name="_____________________________hnt40">[3]Rates!$E$119</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[3]Rates!$E$117</definedName>
    <definedName name="__________________________hnt20">[1]Rates!$E$118</definedName>
    <definedName name="__________________________hnt21">[3]Rates!$E$118</definedName>
    <definedName name="__________________________hnt25">[1]Rates!$E$119</definedName>
    <definedName name="__________________________hnt40">[3]Rates!$E$119</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[3]Rates!$E$117</definedName>
    <definedName name="_______________________hnt20">[1]Rates!$E$118</definedName>
    <definedName name="_______________________hnt21">[3]Rates!$E$118</definedName>
    <definedName name="_______________________hnt25">[1]Rates!$E$119</definedName>
    <definedName name="_______________________hnt40">[3]Rates!$E$119</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[7]Rates!$E$268</definedName>
    <definedName name="___________________hnt15">[7]Rates!$E$117</definedName>
    <definedName name="___________________hnt16">[8]Rates!$E$117</definedName>
    <definedName name="___________________hnt20">[7]Rates!$E$118</definedName>
    <definedName name="___________________hnt21">[8]Rates!$E$118</definedName>
    <definedName name="___________________hnt25">[7]Rates!$E$119</definedName>
    <definedName name="___________________hnt40">[8]Rates!$E$119</definedName>
    <definedName name="__________________cyt1">[1]Rates!$E$268</definedName>
    <definedName name="__________________hnt15">[1]Rates!$E$117</definedName>
    <definedName name="__________________hnt16">[8]Rates!$E$117</definedName>
    <definedName name="__________________hnt20">[1]Rates!$E$118</definedName>
    <definedName name="__________________hnt21">[8]Rates!$E$118</definedName>
    <definedName name="__________________hnt25">[1]Rates!$E$119</definedName>
    <definedName name="__________________hnt40">[8]Rates!$E$119</definedName>
    <definedName name="_________________cyt1">[1]Rates!$E$268</definedName>
    <definedName name="_________________hnt15">[1]Rates!$E$117</definedName>
    <definedName name="_________________hnt16">[8]Rates!$E$117</definedName>
    <definedName name="_________________hnt20">[1]Rates!$E$118</definedName>
    <definedName name="_________________hnt21">[8]Rates!$E$118</definedName>
    <definedName name="_________________hnt25">[1]Rates!$E$119</definedName>
    <definedName name="_________________hnt40">[8]Rates!$E$119</definedName>
    <definedName name="________________cyt1">[8]Rates!$E$268</definedName>
    <definedName name="________________hnt15">[8]Rates!$E$117</definedName>
    <definedName name="________________hnt16">[8]Rates!$E$117</definedName>
    <definedName name="________________hnt20">[8]Rates!$E$118</definedName>
    <definedName name="________________hnt21">[8]Rates!$E$118</definedName>
    <definedName name="________________hnt25">[8]Rates!$E$119</definedName>
    <definedName name="________________hnt40">[8]Rates!$E$119</definedName>
    <definedName name="_______________cyt1">[1]Rates!$E$268</definedName>
    <definedName name="_______________hnt15">[1]Rates!$E$117</definedName>
    <definedName name="_______________hnt16">[8]Rates!$E$117</definedName>
    <definedName name="_______________hnt20">[1]Rates!$E$118</definedName>
    <definedName name="_______________hnt21">[8]Rates!$E$118</definedName>
    <definedName name="_______________hnt25">[1]Rates!$E$119</definedName>
    <definedName name="_______________hnt40">[8]Rates!$E$119</definedName>
    <definedName name="______________cyt1">[1]Rates!$E$268</definedName>
    <definedName name="______________hnt15">[1]Rates!$E$117</definedName>
    <definedName name="______________hnt16">[8]Rates!$E$117</definedName>
    <definedName name="______________hnt20">[1]Rates!$E$118</definedName>
    <definedName name="______________hnt21">[8]Rates!$E$118</definedName>
    <definedName name="______________hnt25">[1]Rates!$E$119</definedName>
    <definedName name="______________hnt40">[8]Rates!$E$119</definedName>
    <definedName name="_____________cyt1">[1]Rates!$E$268</definedName>
    <definedName name="_____________hnt15">[1]Rates!$E$117</definedName>
    <definedName name="_____________hnt16">[8]Rates!$E$117</definedName>
    <definedName name="_____________hnt20">[1]Rates!$E$118</definedName>
    <definedName name="_____________hnt21">[8]Rates!$E$118</definedName>
    <definedName name="_____________hnt25">[1]Rates!$E$119</definedName>
    <definedName name="_____________hnt40">[8]Rates!$E$119</definedName>
    <definedName name="____________cyt1">[1]Rates!$E$268</definedName>
    <definedName name="____________hnt15">[1]Rates!$E$117</definedName>
    <definedName name="____________hnt16">[8]Rates!$E$117</definedName>
    <definedName name="____________hnt20">[1]Rates!$E$118</definedName>
    <definedName name="____________hnt21">[8]Rates!$E$118</definedName>
    <definedName name="____________hnt25">[1]Rates!$E$119</definedName>
    <definedName name="____________hnt40">[8]Rates!$E$119</definedName>
    <definedName name="___________cyt1">[1]Rates!$E$268</definedName>
    <definedName name="___________hnt15">[1]Rates!$E$117</definedName>
    <definedName name="___________hnt16">[8]Rates!$E$117</definedName>
    <definedName name="___________hnt20">[1]Rates!$E$118</definedName>
    <definedName name="___________hnt21">[8]Rates!$E$118</definedName>
    <definedName name="___________hnt25">[1]Rates!$E$119</definedName>
    <definedName name="___________hnt40">[8]Rates!$E$119</definedName>
    <definedName name="__________cyt1">[1]Rates!$E$268</definedName>
    <definedName name="__________hnt15">[1]Rates!$E$117</definedName>
    <definedName name="__________hnt16">[8]Rates!$E$117</definedName>
    <definedName name="__________hnt20">[1]Rates!$E$118</definedName>
    <definedName name="__________hnt21">[8]Rates!$E$118</definedName>
    <definedName name="__________hnt25">[1]Rates!$E$119</definedName>
    <definedName name="__________hnt40">[8]Rates!$E$119</definedName>
    <definedName name="_________cyt1">[1]Rates!$E$268</definedName>
    <definedName name="_________hnt15">[1]Rates!$E$117</definedName>
    <definedName name="_________hnt16">[8]Rates!$E$117</definedName>
    <definedName name="_________hnt20">[1]Rates!$E$118</definedName>
    <definedName name="_________hnt21">[8]Rates!$E$118</definedName>
    <definedName name="_________hnt25">[1]Rates!$E$119</definedName>
    <definedName name="_________hnt40">[8]Rates!$E$119</definedName>
    <definedName name="________cyt1">[1]Rates!$E$268</definedName>
    <definedName name="________hnt15">[1]Rates!$E$117</definedName>
    <definedName name="________hnt16">[8]Rates!$E$117</definedName>
    <definedName name="________hnt20">[1]Rates!$E$118</definedName>
    <definedName name="________hnt21">[8]Rates!$E$118</definedName>
    <definedName name="________hnt25">[1]Rates!$E$119</definedName>
    <definedName name="________hnt40">[8]Rates!$E$119</definedName>
    <definedName name="_______bng200">[9]Rates!$E$282</definedName>
    <definedName name="_______bng250">[9]Rates!$E$283</definedName>
    <definedName name="_______cyt1">[1]Rates!$E$268</definedName>
    <definedName name="_______hnt15">[1]Rates!$E$117</definedName>
    <definedName name="_______hnt16">[8]Rates!$E$117</definedName>
    <definedName name="_______hnt20">[1]Rates!$E$118</definedName>
    <definedName name="_______hnt21">[8]Rates!$E$118</definedName>
    <definedName name="_______hnt25">[1]Rates!$E$119</definedName>
    <definedName name="_______hnt30">[4]Rates!$E$117</definedName>
    <definedName name="_______hnt40">[8]Rates!$E$119</definedName>
    <definedName name="______bng200">[9]Rates!$E$282</definedName>
    <definedName name="______bng250">[9]Rates!$E$283</definedName>
    <definedName name="______cyt1">[1]Rates!$E$268</definedName>
    <definedName name="______hnt15">[1]Rates!$E$117</definedName>
    <definedName name="______hnt16">[8]Rates!$E$117</definedName>
    <definedName name="______hnt20">[1]Rates!$E$118</definedName>
    <definedName name="______hnt21">[8]Rates!$E$118</definedName>
    <definedName name="______hnt25">[1]Rates!$E$119</definedName>
    <definedName name="______hnt30">[4]Rates!$E$117</definedName>
    <definedName name="______hnt40">[8]Rates!$E$119</definedName>
    <definedName name="_____bng200">[10]Rates!$E$282</definedName>
    <definedName name="_____bng250">[10]Rates!$E$283</definedName>
    <definedName name="_____cyt1">[1]Rates!$E$268</definedName>
    <definedName name="_____hn">[4]Rates!$E$117</definedName>
    <definedName name="_____hnt15">[1]Rates!$E$117</definedName>
    <definedName name="_____hnt16">[8]Rates!$E$117</definedName>
    <definedName name="_____hnt20">[1]Rates!$E$118</definedName>
    <definedName name="_____hnt21">[8]Rates!$E$118</definedName>
    <definedName name="_____hnt25">[1]Rates!$E$119</definedName>
    <definedName name="_____hnt30">[4]Rates!$E$117</definedName>
    <definedName name="_____hnt40">[8]Rates!$E$119</definedName>
    <definedName name="____bng200">[9]Rates!$E$282</definedName>
    <definedName name="____bng250">[9]Rates!$E$283</definedName>
    <definedName name="____cyt1">[1]Rates!$E$268</definedName>
    <definedName name="____hnt15">[1]Rates!$E$117</definedName>
    <definedName name="____hnt16">[8]Rates!$E$117</definedName>
    <definedName name="____hnt20">[1]Rates!$E$118</definedName>
    <definedName name="____hnt21">[8]Rates!$E$118</definedName>
    <definedName name="____hnt25">[1]Rates!$E$119</definedName>
    <definedName name="____hnt30">[5]Rates!$E$117</definedName>
    <definedName name="____hnt40">[8]Rates!$E$119</definedName>
    <definedName name="____PV3">[11]Rates!$E$123</definedName>
    <definedName name="___bng200">[9]Rates!$E$282</definedName>
    <definedName name="___bng250">[9]Rates!$E$283</definedName>
    <definedName name="___cyt1">[1]Rates!$E$268</definedName>
    <definedName name="___hnt15">[1]Rates!$E$117</definedName>
    <definedName name="___hnt16">[8]Rates!$E$117</definedName>
    <definedName name="___hnt20">[1]Rates!$E$118</definedName>
    <definedName name="___hnt21">[8]Rates!$E$118</definedName>
    <definedName name="___hnt25">[1]Rates!$E$119</definedName>
    <definedName name="___hnt30">[4]Rates!$E$117</definedName>
    <definedName name="___hnt40">[8]Rates!$E$119</definedName>
    <definedName name="___PV3">[11]Rates!$E$123</definedName>
    <definedName name="__bn">[9]Rates!$E$283</definedName>
    <definedName name="__bng200" localSheetId="3">[12]Rates!$E$282</definedName>
    <definedName name="__bng200">[9]Rates!$E$282</definedName>
    <definedName name="__bng250" localSheetId="3">[12]Rates!$E$283</definedName>
    <definedName name="__bng250">[9]Rates!$E$283</definedName>
    <definedName name="__cyt1">[1]Rates!$E$268</definedName>
    <definedName name="__hn">[4]Rates!$E$117</definedName>
    <definedName name="__hnt15">[1]Rates!$E$117</definedName>
    <definedName name="__hnt16">[8]Rates!$E$117</definedName>
    <definedName name="__hnt20">[1]Rates!$E$118</definedName>
    <definedName name="__hnt21">[8]Rates!$E$118</definedName>
    <definedName name="__hnt25">[1]Rates!$E$119</definedName>
    <definedName name="__hnt30" localSheetId="3">[13]Rates!$E$117</definedName>
    <definedName name="__hnt30">[4]Rates!$E$117</definedName>
    <definedName name="__hnt40">[8]Rates!$E$119</definedName>
    <definedName name="__PV3">[11]Rates!$E$123</definedName>
    <definedName name="_bbo160">[11]Rates!$E$27</definedName>
    <definedName name="_bbo200">[11]Rates!$E$28</definedName>
    <definedName name="_bgh160">[11]Rates!$E$25</definedName>
    <definedName name="_bng100">[11]Rates!$E$288</definedName>
    <definedName name="_bng150">[11]Rates!$E$289</definedName>
    <definedName name="_bng200">[14]Rates!$E$282</definedName>
    <definedName name="_bng250">[14]Rates!$E$283</definedName>
    <definedName name="_cyt1">[8]Rates!$E$268</definedName>
    <definedName name="_dwm15">[11]Rates!$E$241</definedName>
    <definedName name="_dwm25">[11]Rates!$E$242</definedName>
    <definedName name="_dwm50">[11]Rates!$E$243</definedName>
    <definedName name="_fgv100">[11]Rates!$E$208</definedName>
    <definedName name="_Fill" localSheetId="3" hidden="1">#REF!</definedName>
    <definedName name="_Fill" localSheetId="4" hidden="1">#REF!</definedName>
    <definedName name="_Fill" hidden="1">#REF!</definedName>
    <definedName name="_fuf3">[11]Rates!$E$138</definedName>
    <definedName name="_gms100">[11]Rates!$E$41</definedName>
    <definedName name="_gms15">[11]Rates!$E$37</definedName>
    <definedName name="_gms25">[11]Rates!$E$38</definedName>
    <definedName name="_gms40">[11]Rates!$E$39</definedName>
    <definedName name="_hnt15">[8]Rates!$E$117</definedName>
    <definedName name="_hnt16">[8]Rates!$E$117</definedName>
    <definedName name="_hnt20">[8]Rates!$E$118</definedName>
    <definedName name="_hnt21">[8]Rates!$E$118</definedName>
    <definedName name="_hnt25">[8]Rates!$E$119</definedName>
    <definedName name="_hnt30" localSheetId="3">[13]Rates!$E$117</definedName>
    <definedName name="_hnt30">[4]Rates!$E$117</definedName>
    <definedName name="_hnt40">[8]Rates!$E$119</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pcp200">[11]Rates!$E$51</definedName>
    <definedName name="_PV3">[11]Rates!$E$123</definedName>
    <definedName name="_pwm15">[11]Rates!$E$244</definedName>
    <definedName name="_pwm25">[11]Rates!$E$245</definedName>
    <definedName name="_pwm50">[11]Rates!$E$246</definedName>
    <definedName name="_rec2">'[15]IPC-55SUMWORK'!$A$1:$R$37</definedName>
    <definedName name="_sav25">[16]Rates!$E$220</definedName>
    <definedName name="_Sort" localSheetId="3" hidden="1">#REF!</definedName>
    <definedName name="_Sort" localSheetId="4" hidden="1">#REF!</definedName>
    <definedName name="_Sort" hidden="1">#REF!</definedName>
    <definedName name="_tgv100">[11]Rates!$E$220</definedName>
    <definedName name="_tgv25">[11]Rates!$E$218</definedName>
    <definedName name="_tgv40">[11]Rates!$E$219</definedName>
    <definedName name="_wmc1">[11]Rates!$E$189</definedName>
    <definedName name="AA" localSheetId="3">#REF!</definedName>
    <definedName name="AA" localSheetId="4">#REF!</definedName>
    <definedName name="AA">#REF!</definedName>
    <definedName name="add">[11]Rates!$J$6</definedName>
    <definedName name="bghg">[9]Rates!$E$282</definedName>
    <definedName name="bzp">[16]Rates!$E$312</definedName>
    <definedName name="ccc">[4]Rates!$E$117</definedName>
    <definedName name="cmass">[8]Rates!$E$123</definedName>
    <definedName name="cock15">[11]Rates!$E$202</definedName>
    <definedName name="cock25">[11]Rates!$E$203</definedName>
    <definedName name="cock50">[11]Rates!$E$204</definedName>
    <definedName name="cpier">[8]Rates!$E$126</definedName>
    <definedName name="cslab">[11]Rates!$E$124</definedName>
    <definedName name="csus">[2]Rates!$E$128</definedName>
    <definedName name="curve">[8]Rates!$E$127</definedName>
    <definedName name="cwall">[2]Rates!$E$125</definedName>
    <definedName name="cytz1">[11]Rates!$E$273</definedName>
    <definedName name="d">[17]Rates!$J$9</definedName>
    <definedName name="ddd">[4]Rates!$E$118</definedName>
    <definedName name="DF" localSheetId="3">#REF!</definedName>
    <definedName name="DF" localSheetId="4">#REF!</definedName>
    <definedName name="DF">#REF!</definedName>
    <definedName name="dfr">[4]Rates!$E$118</definedName>
    <definedName name="Disbursement">'[18]IPC-49SUMWORK'!$A$1:$R$37</definedName>
    <definedName name="dsdsf">[4]Rates!$E$117</definedName>
    <definedName name="ere">[12]Rates!$E$283</definedName>
    <definedName name="F" localSheetId="3" hidden="1">#REF!</definedName>
    <definedName name="F" localSheetId="4" hidden="1">#REF!</definedName>
    <definedName name="F" hidden="1">#REF!</definedName>
    <definedName name="f150d20">[11]Rates!$E$67</definedName>
    <definedName name="fczt">[11]Rates!$E$264</definedName>
    <definedName name="FD" localSheetId="3" hidden="1">#REF!</definedName>
    <definedName name="FD" localSheetId="4" hidden="1">#REF!</definedName>
    <definedName name="FD" hidden="1">#REF!</definedName>
    <definedName name="FDG" localSheetId="3">#REF!</definedName>
    <definedName name="FDG" localSheetId="4">#REF!</definedName>
    <definedName name="FDG">#REF!</definedName>
    <definedName name="fggf">[9]Rates!$E$283</definedName>
    <definedName name="fine1">[8]Rates!$E$137</definedName>
    <definedName name="fine2">[11]Rates!$E$135</definedName>
    <definedName name="fine3">[8]Rates!$E$139</definedName>
    <definedName name="fine4">[11]Rates!$E$137</definedName>
    <definedName name="fire">[11]Rates!$E$317</definedName>
    <definedName name="G" localSheetId="3">[19]Rates!$E$126</definedName>
    <definedName name="G">[3]Rates!$E$126</definedName>
    <definedName name="gghghg">[9]Rates!$E$282</definedName>
    <definedName name="ghhh">[4]Rates!$E$117</definedName>
    <definedName name="gjhj">[9]Rates!$E$283</definedName>
    <definedName name="gjin">[8]Rates!$E$143</definedName>
    <definedName name="gjina">[8]Rates!$E$143</definedName>
    <definedName name="gmsp15">[11]Rates!$E$43</definedName>
    <definedName name="gmsp25">[11]Rates!$E$44</definedName>
    <definedName name="gmsp50">[11]Rates!$E$45</definedName>
    <definedName name="hxs">[8]Rates!$L$12</definedName>
    <definedName name="hxsa">[8]Rates!$L$12</definedName>
    <definedName name="insp1">[2]Rates!$E$185</definedName>
    <definedName name="insp2">[2]Rates!$E$186</definedName>
    <definedName name="insp3">[2]Rates!$E$187</definedName>
    <definedName name="jhpd">[11]Rates!$E$269</definedName>
    <definedName name="jkkk">[4]Rates!$E$117</definedName>
    <definedName name="m" localSheetId="3">#REF!</definedName>
    <definedName name="m" localSheetId="4">#REF!</definedName>
    <definedName name="m">#REF!</definedName>
    <definedName name="mesh142">[8]Rates!$E$144</definedName>
    <definedName name="mesh150">[8]Rates!$E$144</definedName>
    <definedName name="mkhl">[11]Rates!$J$1</definedName>
    <definedName name="mkhl1">[20]Rates!$J$1</definedName>
    <definedName name="N">[21]Rates!$E$126</definedName>
    <definedName name="Nyamira">[21]Rates!$E$118</definedName>
    <definedName name="oko">[11]Rates!$J$11</definedName>
    <definedName name="pcp">[11]Rates!$E$259</definedName>
    <definedName name="prc">[2]Rates!$E$129</definedName>
    <definedName name="_xlnm.Print_Area" localSheetId="1">'BIll No.1 PnG'!$A$1:$F$83</definedName>
    <definedName name="_xlnm.Print_Area" localSheetId="2">'Bill No.2Geotech Investigations'!$A$1:$F$66</definedName>
    <definedName name="_xlnm.Print_Area" localSheetId="3">'Bill No.3 Rehab &amp; Desilting'!$A$1:$F$84</definedName>
    <definedName name="_xlnm.Print_Area" localSheetId="4">'Dayworks Schedule'!$A$1:$F$28</definedName>
    <definedName name="_xlnm.Print_Area" localSheetId="0">Summary!$A$1:$C$19</definedName>
    <definedName name="_xlnm.Print_Area">#REF!</definedName>
    <definedName name="_xlnm.Print_Titles" localSheetId="3">'Bill No.3 Rehab &amp; Desilting'!$4:$7</definedName>
    <definedName name="PV">[11]Rates!$E$126</definedName>
    <definedName name="rgqb">[8]Rates!$E$253</definedName>
    <definedName name="rgqb1">[8]Rates!$E$253</definedName>
    <definedName name="rgwc">[8]Rates!$E$256</definedName>
    <definedName name="rgwcc">[8]Rates!$E$256</definedName>
    <definedName name="rgwt">[11]Rates!$E$261</definedName>
    <definedName name="rocka">[11]Rates!$E$112</definedName>
    <definedName name="rockb">[11]Rates!$E$113</definedName>
    <definedName name="rockc">[11]Rates!$E$114</definedName>
    <definedName name="rough">[11]Rates!$E$133</definedName>
    <definedName name="sdd">[9]Rates!$E$283</definedName>
    <definedName name="sddd">[4]Rates!$E$117</definedName>
    <definedName name="sluv100">[11]Rates!$E$233</definedName>
    <definedName name="sluv150">[11]Rates!$E$234</definedName>
    <definedName name="tgms">[11]Rates!$E$107</definedName>
    <definedName name="tr">[13]Rates!$E$117</definedName>
    <definedName name="trans">[11]Rates!$E$121</definedName>
    <definedName name="tree1">[11]Rates!$E$5</definedName>
    <definedName name="tree2">[11]Rates!$E$6</definedName>
    <definedName name="tree3">[11]Rates!$E$7</definedName>
    <definedName name="tzxs">[11]Rates!$J$8</definedName>
    <definedName name="v12c15">[11]Rates!$E$176</definedName>
    <definedName name="vv" localSheetId="3">#REF!</definedName>
    <definedName name="vv" localSheetId="4">#REF!</definedName>
    <definedName name="vv">#REF!</definedName>
    <definedName name="wo12d16">[11]Rates!$E$147</definedName>
    <definedName name="wo16d15">[11]Rates!$E$157</definedName>
    <definedName name="wzsz">[2]Rates!$E$265</definedName>
    <definedName name="ygj1">[11]Rates!$E$314</definedName>
    <definedName name="yhnt">[11]Rates!$E$120</definedName>
    <definedName name="zgjf100">[11]Rates!$E$301</definedName>
    <definedName name="zgjf150">[11]Rates!$E$302</definedName>
    <definedName name="zgjf80">[16]Rates!$E$291</definedName>
    <definedName name="zhfl">[11]Rates!$J$5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4" l="1"/>
  <c r="F27" i="9" l="1"/>
  <c r="F58" i="6" l="1"/>
  <c r="F48" i="6"/>
  <c r="F72" i="5" l="1"/>
  <c r="F38" i="5"/>
  <c r="F64" i="5" l="1"/>
  <c r="F63" i="5"/>
  <c r="F62" i="5"/>
  <c r="F61" i="5"/>
  <c r="F27" i="5"/>
  <c r="F26" i="5"/>
  <c r="F25" i="5"/>
  <c r="F17" i="5"/>
  <c r="F23" i="5"/>
  <c r="F21" i="5"/>
  <c r="F71" i="5"/>
  <c r="F14" i="5"/>
  <c r="F11" i="5"/>
  <c r="F36" i="6"/>
  <c r="F50" i="6"/>
  <c r="D52" i="6" s="1"/>
  <c r="F52" i="6" s="1"/>
  <c r="F44" i="6" l="1"/>
  <c r="F42" i="6"/>
  <c r="F40" i="6"/>
  <c r="D46" i="6" l="1"/>
  <c r="F46" i="6" s="1"/>
  <c r="F60" i="6" l="1"/>
  <c r="F18" i="6"/>
  <c r="F54" i="6"/>
  <c r="D56" i="6" s="1"/>
  <c r="F56" i="6" s="1"/>
  <c r="F68" i="6"/>
  <c r="D70" i="6" l="1"/>
  <c r="F70" i="6" s="1"/>
  <c r="D20" i="6"/>
  <c r="F20" i="6" s="1"/>
  <c r="F72" i="6" l="1"/>
  <c r="F74" i="6" l="1"/>
  <c r="F80" i="6" s="1"/>
  <c r="D34" i="5" l="1"/>
  <c r="F34" i="5" s="1"/>
  <c r="D31" i="5"/>
  <c r="F57" i="5"/>
  <c r="F52" i="5"/>
  <c r="F50" i="5"/>
  <c r="F48" i="5"/>
  <c r="F45" i="5"/>
  <c r="F43" i="5"/>
  <c r="F41" i="5"/>
  <c r="F30" i="6" l="1"/>
  <c r="F29" i="6"/>
  <c r="D32" i="6" l="1"/>
  <c r="F32" i="6" s="1"/>
  <c r="F8" i="5"/>
  <c r="F67" i="5" l="1"/>
  <c r="F62" i="9"/>
  <c r="F61" i="9"/>
  <c r="F59" i="9"/>
  <c r="F57" i="9"/>
  <c r="F55" i="9"/>
  <c r="F53" i="9"/>
  <c r="F51" i="9"/>
  <c r="F49" i="9"/>
  <c r="F47" i="9"/>
  <c r="F45" i="9"/>
  <c r="F43" i="9"/>
  <c r="F41" i="9"/>
  <c r="F37" i="9"/>
  <c r="F35" i="9"/>
  <c r="F33" i="9"/>
  <c r="F31" i="9"/>
  <c r="F29" i="9"/>
  <c r="F25" i="9"/>
  <c r="F23" i="9"/>
  <c r="F21" i="9"/>
  <c r="F19" i="9"/>
  <c r="F17" i="9"/>
  <c r="F15" i="9"/>
  <c r="F13" i="9"/>
  <c r="F9" i="9"/>
  <c r="F7" i="9"/>
  <c r="F5" i="9"/>
  <c r="D62" i="6"/>
  <c r="F62" i="6" s="1"/>
  <c r="F64" i="6" s="1"/>
  <c r="F8" i="6"/>
  <c r="F10" i="6"/>
  <c r="F12" i="6"/>
  <c r="F14" i="6"/>
  <c r="F64" i="9" l="1"/>
  <c r="C7" i="7" s="1"/>
  <c r="F23" i="6"/>
  <c r="F76" i="6" s="1"/>
  <c r="F78" i="6"/>
  <c r="F82" i="6" l="1"/>
  <c r="C4" i="7" s="1"/>
  <c r="F75" i="5"/>
  <c r="F78" i="5" s="1"/>
  <c r="F82" i="5" s="1"/>
  <c r="F31" i="5" l="1"/>
  <c r="F19" i="5"/>
  <c r="F54" i="5" l="1"/>
  <c r="F80" i="5" s="1"/>
  <c r="F84" i="5" s="1"/>
  <c r="C9" i="7" s="1"/>
  <c r="C11" i="7" s="1"/>
  <c r="C13" i="7" l="1"/>
  <c r="C15" i="7" s="1"/>
  <c r="C17" i="7" s="1"/>
  <c r="C19" i="7" s="1"/>
</calcChain>
</file>

<file path=xl/sharedStrings.xml><?xml version="1.0" encoding="utf-8"?>
<sst xmlns="http://schemas.openxmlformats.org/spreadsheetml/2006/main" count="398" uniqueCount="298">
  <si>
    <t>Item</t>
  </si>
  <si>
    <t>Description</t>
  </si>
  <si>
    <t>Qty</t>
  </si>
  <si>
    <t>m</t>
  </si>
  <si>
    <t>ITEM</t>
  </si>
  <si>
    <t>DESCRIPTION</t>
  </si>
  <si>
    <t>UNIT</t>
  </si>
  <si>
    <t>QUANTITY</t>
  </si>
  <si>
    <t>RATE</t>
  </si>
  <si>
    <t>AMOUNT</t>
  </si>
  <si>
    <t>No.</t>
  </si>
  <si>
    <t>(Kshs)</t>
  </si>
  <si>
    <t>Nr</t>
  </si>
  <si>
    <t>L.S</t>
  </si>
  <si>
    <t>DAM LINING</t>
  </si>
  <si>
    <t>LS</t>
  </si>
  <si>
    <t>BILL NO:1</t>
  </si>
  <si>
    <t>PRELIMINARIES AND GENERAL ITEMS</t>
  </si>
  <si>
    <t>ITEM NO.</t>
  </si>
  <si>
    <t>ITEM DESCRIPTION</t>
  </si>
  <si>
    <t>CLASS A: GENERAL ITEMS</t>
  </si>
  <si>
    <t>Sum</t>
  </si>
  <si>
    <t>PC Item</t>
  </si>
  <si>
    <t>%</t>
  </si>
  <si>
    <r>
      <t>m</t>
    </r>
    <r>
      <rPr>
        <vertAlign val="superscript"/>
        <sz val="12"/>
        <rFont val="Times New Roman"/>
        <family val="1"/>
      </rPr>
      <t>3</t>
    </r>
  </si>
  <si>
    <r>
      <t>m</t>
    </r>
    <r>
      <rPr>
        <vertAlign val="superscript"/>
        <sz val="12"/>
        <rFont val="Times New Roman"/>
        <family val="1"/>
      </rPr>
      <t>2</t>
    </r>
  </si>
  <si>
    <t>BILL NO. 3: REHABILITATION AND DESILTING WORKS</t>
  </si>
  <si>
    <t>AMOUNT (KES)</t>
  </si>
  <si>
    <t>BILL NO. 1: Preliminaries and General</t>
  </si>
  <si>
    <t xml:space="preserve">GRAND TOTAL TO FORM OF TENDER </t>
  </si>
  <si>
    <t>GRAND SUMMARY</t>
  </si>
  <si>
    <t>BILL No. 3: Rehabilitation and desilting works</t>
  </si>
  <si>
    <t>Allow for conducting leakage and pressure testing on existing scour and outlet pipes.</t>
  </si>
  <si>
    <t>Clear all vegetation and remove all debris and silt accumulated in the inlet channel.</t>
  </si>
  <si>
    <t>B833</t>
  </si>
  <si>
    <t>Bill 2</t>
  </si>
  <si>
    <t>Electrical Resistivity Tomography (ERT)</t>
  </si>
  <si>
    <t>B644.1</t>
  </si>
  <si>
    <t>ERT along dam axis e.g. Wenner/Schlumberger/DP arrays</t>
  </si>
  <si>
    <t>No</t>
  </si>
  <si>
    <t>B644.2</t>
  </si>
  <si>
    <t>ERT across reservoir area(multiple lines)</t>
  </si>
  <si>
    <t>Geotechnical Investigations</t>
  </si>
  <si>
    <t>B113</t>
  </si>
  <si>
    <t>Trial pits to 3m depth including shoring (if required) logging, sampling and backfill</t>
  </si>
  <si>
    <t>Pit</t>
  </si>
  <si>
    <t>B160</t>
  </si>
  <si>
    <t>Backfilling &amp; site reinstatement</t>
  </si>
  <si>
    <t>BH</t>
  </si>
  <si>
    <t>B324</t>
  </si>
  <si>
    <t>Allow for Drilling in soil (rotary wash/auger), incl. sampling and logging</t>
  </si>
  <si>
    <t>Borehole 0-3m</t>
  </si>
  <si>
    <t>Borehole 3-6m</t>
  </si>
  <si>
    <t>Borehole 6-9m</t>
  </si>
  <si>
    <t>Borehole 9-12m</t>
  </si>
  <si>
    <t>B343.1</t>
  </si>
  <si>
    <t>Rock core drilling (NX), recovery and preservation</t>
  </si>
  <si>
    <t>B343.2</t>
  </si>
  <si>
    <t>Core logging (RQD, TCR,strength index, defects)</t>
  </si>
  <si>
    <t>B350</t>
  </si>
  <si>
    <t>Temporary casing/consumables (as needed)</t>
  </si>
  <si>
    <t>B513</t>
  </si>
  <si>
    <t>SPT (N-value) in boreholes (incl. sampler, blow count recording)</t>
  </si>
  <si>
    <t>Test</t>
  </si>
  <si>
    <t>B511</t>
  </si>
  <si>
    <t>Rock packer (Lugeon) permeability tests (single/double)</t>
  </si>
  <si>
    <t>Stage</t>
  </si>
  <si>
    <t>B712</t>
  </si>
  <si>
    <t>Atterberg Limits (LL, PL, PI,LS)</t>
  </si>
  <si>
    <t>Sample</t>
  </si>
  <si>
    <t>B713</t>
  </si>
  <si>
    <t>Specific Gravity (soil/rock)</t>
  </si>
  <si>
    <t>B714</t>
  </si>
  <si>
    <t>Particle Size Distribution (Sieve Analysis)</t>
  </si>
  <si>
    <t>B715</t>
  </si>
  <si>
    <t>Particle Size Distribution (Hydrometer Analysis)</t>
  </si>
  <si>
    <t>B731</t>
  </si>
  <si>
    <t>Standard Proctor (MDD/OMC)</t>
  </si>
  <si>
    <t>B751</t>
  </si>
  <si>
    <t>Bulk Density</t>
  </si>
  <si>
    <t>Permeability</t>
  </si>
  <si>
    <t>B742</t>
  </si>
  <si>
    <t>Consolidation</t>
  </si>
  <si>
    <t>B761</t>
  </si>
  <si>
    <t>UCS(Unconifined Compressive Strength)Test (CD/QU, per sample)</t>
  </si>
  <si>
    <t>B762</t>
  </si>
  <si>
    <t>Triaxial  U-U (Unconsolidated Undrained Test)</t>
  </si>
  <si>
    <t>B763</t>
  </si>
  <si>
    <t>Triaxial  C-U (Consolidated Undrained Test)</t>
  </si>
  <si>
    <t>B771</t>
  </si>
  <si>
    <t>Rock UCS (per core)</t>
  </si>
  <si>
    <t>Item No</t>
  </si>
  <si>
    <t>Unit</t>
  </si>
  <si>
    <t>Rate (KES)</t>
  </si>
  <si>
    <t>Amount (KES)</t>
  </si>
  <si>
    <t>Site Clearance</t>
  </si>
  <si>
    <t>Outlet Filter Media</t>
  </si>
  <si>
    <t>Remove existing cage for the outlet Filter Media and replace with galvanised metal tubes with 12mm grills all round</t>
  </si>
  <si>
    <t>BILL No. 2: Geotechnical and Geophysical Investigations</t>
  </si>
  <si>
    <t>BILL NO: 2 GEOTECHNICAL AND GEOPHYSICAL INVESTIGATIONS</t>
  </si>
  <si>
    <t>A110</t>
  </si>
  <si>
    <t>A120</t>
  </si>
  <si>
    <t>A130.1</t>
  </si>
  <si>
    <t>A130.2</t>
  </si>
  <si>
    <t>A311</t>
  </si>
  <si>
    <t>A420.3</t>
  </si>
  <si>
    <t>A420.1</t>
  </si>
  <si>
    <t>E522</t>
  </si>
  <si>
    <t>E560</t>
  </si>
  <si>
    <t>N162</t>
  </si>
  <si>
    <t>D120.1</t>
  </si>
  <si>
    <t>D120.2</t>
  </si>
  <si>
    <t>D120.3</t>
  </si>
  <si>
    <t>A260</t>
  </si>
  <si>
    <t xml:space="preserve">Testing of the Works </t>
  </si>
  <si>
    <t>W655</t>
  </si>
  <si>
    <t>Sub-Total 1</t>
  </si>
  <si>
    <t>Add 16% VAT</t>
  </si>
  <si>
    <t>Sub-Total 2</t>
  </si>
  <si>
    <t>Contractual Requirements</t>
  </si>
  <si>
    <t>Months</t>
  </si>
  <si>
    <t>Inspector of Works</t>
  </si>
  <si>
    <t>Allow for Monthly Provisional Sum for Cost of Site meetings to be spent as instructed by the Engineer</t>
  </si>
  <si>
    <t>Prov-Sum</t>
  </si>
  <si>
    <t>The Setting Out / Survey Work including establishment of Level Datum, production of Survey Drawings to an agreed scale will include the following:</t>
  </si>
  <si>
    <t>Maintain, insure, fuel, lubricate, and servicing of the  transport vehicle in use by the Engineer during the contract period - Allow approximately 5,000 km per vehicle month</t>
  </si>
  <si>
    <t>Veh-Months</t>
  </si>
  <si>
    <t>Prov sum</t>
  </si>
  <si>
    <t>Intake and Channel Rehabilitation Works</t>
  </si>
  <si>
    <t>DEMOLITION &amp; SITE CLEARANCE</t>
  </si>
  <si>
    <t>General site Clearance in dense bushes.Dispose locally</t>
  </si>
  <si>
    <t>Cut down trees over 1.0m girth, grab out roots and dispose as directed</t>
  </si>
  <si>
    <t>Stumps of diameter:500mm -1m.,locally disposed (Provisional)</t>
  </si>
  <si>
    <t>Ditto extra over excavation in rock</t>
  </si>
  <si>
    <t>REINFORCEMENT</t>
  </si>
  <si>
    <t>Provide, cut, fix and position high tensile reinforcement bars as per the working drawings:</t>
  </si>
  <si>
    <t>Kg.</t>
  </si>
  <si>
    <t>Binding wire</t>
  </si>
  <si>
    <t>CONCRETE WORK</t>
  </si>
  <si>
    <t>Provide and allow for Batching, mixing and placing of vibrated reinforced concrete Class 25-20mm aggregate, with waterproof cement to form concrete weir across the river section width as directed, including intake and off-take chambers as per the drawings to finish smooth to the satisfaction of the engineer</t>
  </si>
  <si>
    <t>FORMWORK</t>
  </si>
  <si>
    <t>Erect and strike sawn formwork to sides of the weir and chambers n.e. 2m</t>
  </si>
  <si>
    <t>AUXILLIARY WORKS</t>
  </si>
  <si>
    <t>Access Road</t>
  </si>
  <si>
    <t>M</t>
  </si>
  <si>
    <t>RIVER DIVERSION</t>
  </si>
  <si>
    <t>Allow for all costs involved in providing temporary diversion of the river during construction of works. Rates to include any necessary culverts, diversion channels, masonry works etc, all for the purpose of diversion of the water</t>
  </si>
  <si>
    <t>Ditto above items for the over-burden material, cart away to Spoil as directed by the engineer</t>
  </si>
  <si>
    <t>SM</t>
  </si>
  <si>
    <t>A 142 BRC Mesh for Diversion Channel</t>
  </si>
  <si>
    <t>Provide and allow for Batching, mixing and placing of vibrated reinforced concrete Class 20/20mm aggregate, with waterproof cement to form diiversion Channel base from the Intake to the Inlet Channel  as directed by the Engineer</t>
  </si>
  <si>
    <r>
      <t>m</t>
    </r>
    <r>
      <rPr>
        <sz val="12"/>
        <color indexed="8"/>
        <rFont val="Calibri"/>
        <family val="2"/>
      </rPr>
      <t>³</t>
    </r>
  </si>
  <si>
    <r>
      <t>m</t>
    </r>
    <r>
      <rPr>
        <sz val="12"/>
        <color indexed="8"/>
        <rFont val="Calibri"/>
        <family val="2"/>
      </rPr>
      <t>²</t>
    </r>
  </si>
  <si>
    <t>EarthWorks</t>
  </si>
  <si>
    <t>Use approved impervious clay material 200mm thick on the reservoir floor,embankment slopes and spread in layers of 100m thick as directed, level and compact to achieve 95% MDD and prepare a smooth finished ground level ready to receive the Dam liner (Contractor to Indentify Source of Clay for Approval by the Engineer)</t>
  </si>
  <si>
    <r>
      <t>m</t>
    </r>
    <r>
      <rPr>
        <vertAlign val="superscript"/>
        <sz val="12"/>
        <color indexed="8"/>
        <rFont val="Times New Roman"/>
        <family val="1"/>
      </rPr>
      <t>2</t>
    </r>
  </si>
  <si>
    <t>A410</t>
  </si>
  <si>
    <t>A412</t>
  </si>
  <si>
    <t>A413</t>
  </si>
  <si>
    <t>A414</t>
  </si>
  <si>
    <t>A371.2</t>
  </si>
  <si>
    <t>A371.3</t>
  </si>
  <si>
    <t>A371.1</t>
  </si>
  <si>
    <t>A420.4</t>
  </si>
  <si>
    <t>Provisional Sums</t>
  </si>
  <si>
    <t>Specified Requirements</t>
  </si>
  <si>
    <r>
      <t>Allow for Provision of</t>
    </r>
    <r>
      <rPr>
        <sz val="12"/>
        <rFont val="Times New Roman"/>
        <family val="1"/>
      </rPr>
      <t xml:space="preserve"> Perfomance Bond in accordance with conditions of Contract </t>
    </r>
  </si>
  <si>
    <t>Allow for Provision of third party isurance (including employer's property) in accordance with conditions of contract</t>
  </si>
  <si>
    <t>Allow for Provision of Insurance against accidents to workmen</t>
  </si>
  <si>
    <t>A224</t>
  </si>
  <si>
    <t>A225</t>
  </si>
  <si>
    <t>A270</t>
  </si>
  <si>
    <t>A240</t>
  </si>
  <si>
    <t>A244</t>
  </si>
  <si>
    <t>Attendance Upon Engineers Staff</t>
  </si>
  <si>
    <t>A420.7</t>
  </si>
  <si>
    <t xml:space="preserve">Add % for profit, administration, attendance upon, overheads, etc. for Item A371.1- A371.2 above. </t>
  </si>
  <si>
    <t>Total Carried to Collection Sheet</t>
  </si>
  <si>
    <t xml:space="preserve">Total Carried Forward to Bill Collection Sheet </t>
  </si>
  <si>
    <t>Page 1 Total</t>
  </si>
  <si>
    <t>Page 2 Total</t>
  </si>
  <si>
    <t>Page 3 Total</t>
  </si>
  <si>
    <t>Grand Total Carried to Summary Page (exclusive of VAT</t>
  </si>
  <si>
    <t>Total Carried Forward to Grand Summary (Exclusive of VAT)</t>
  </si>
  <si>
    <t xml:space="preserve">Page 1 Total </t>
  </si>
  <si>
    <t>TOTAL CARRIED FORWARD TO GRAND SUMMARY (EXCLUSIVE OF VAT)</t>
  </si>
  <si>
    <t>Method Related Charges</t>
  </si>
  <si>
    <t>A374</t>
  </si>
  <si>
    <t>QTY</t>
  </si>
  <si>
    <t>RATE (KSHS)</t>
  </si>
  <si>
    <t>AMOUNT (KSHS)</t>
  </si>
  <si>
    <t xml:space="preserve">THE WHOLE OF THIS BILL IS PROVISIONAL </t>
  </si>
  <si>
    <t>LABOUR</t>
  </si>
  <si>
    <t xml:space="preserve">The rates should include for all costs, such as insurance, travelling time, overtime, accommodation, use of small tools of trade, supervision, overheads and profit.  Only time engaged upon work will be paid for: </t>
  </si>
  <si>
    <t xml:space="preserve">Unskilled labour </t>
  </si>
  <si>
    <t>Hrs</t>
  </si>
  <si>
    <t xml:space="preserve">Semi-skilled labour </t>
  </si>
  <si>
    <t xml:space="preserve">Skilled Labour </t>
  </si>
  <si>
    <r>
      <rPr>
        <b/>
        <sz val="11"/>
        <color indexed="8"/>
        <rFont val="Times New Roman"/>
        <family val="1"/>
      </rPr>
      <t>PLANT</t>
    </r>
    <r>
      <rPr>
        <sz val="11"/>
        <color indexed="8"/>
        <rFont val="Times New Roman"/>
        <family val="1"/>
      </rPr>
      <t xml:space="preserve"> </t>
    </r>
  </si>
  <si>
    <t>The rates should be included for all operational and maintenance costs, fuel, oil, operators, turn boys, Supervision, overhead and profits.  Only the time employed on work will be paid for and the rates should include the idle, travelling and overtime.</t>
  </si>
  <si>
    <t>Compressor CP with 2 jacks</t>
  </si>
  <si>
    <t xml:space="preserve">Concrete vibrator (petrol or diesel) </t>
  </si>
  <si>
    <t xml:space="preserve">Portable water pump 50mp 50mm inclusive of hoses, couplings, valves and strainer) </t>
  </si>
  <si>
    <r>
      <rPr>
        <b/>
        <sz val="11"/>
        <color indexed="8"/>
        <rFont val="Times New Roman"/>
        <family val="1"/>
      </rPr>
      <t>MATERIALS</t>
    </r>
    <r>
      <rPr>
        <sz val="11"/>
        <color indexed="8"/>
        <rFont val="Times New Roman"/>
        <family val="1"/>
      </rPr>
      <t xml:space="preserve"> </t>
    </r>
  </si>
  <si>
    <t xml:space="preserve">Ordinary Portland cement </t>
  </si>
  <si>
    <t xml:space="preserve">tonne </t>
  </si>
  <si>
    <t>Mild steel/High yield steel</t>
  </si>
  <si>
    <t>Allow Provisional sum of Ksh 200,000 for Setting Out and Survey of the Works as directed by the Engineer in accordance with the General Conditions of Contract Document.</t>
  </si>
  <si>
    <t>.</t>
  </si>
  <si>
    <t>A245</t>
  </si>
  <si>
    <t>Allow for production and provision of As-Built Drawings for all the works under the dedicated system in accordance with the General Conditions of Contract and Specifications/Requirements.</t>
  </si>
  <si>
    <t>A420.5</t>
  </si>
  <si>
    <t>A420.6</t>
  </si>
  <si>
    <t>A273</t>
  </si>
  <si>
    <t>Temporay Works</t>
  </si>
  <si>
    <t>D521</t>
  </si>
  <si>
    <t>D120</t>
  </si>
  <si>
    <t>D210</t>
  </si>
  <si>
    <t>D310</t>
  </si>
  <si>
    <t>E311</t>
  </si>
  <si>
    <t>E322</t>
  </si>
  <si>
    <t>E534</t>
  </si>
  <si>
    <t>F215</t>
  </si>
  <si>
    <t>A275</t>
  </si>
  <si>
    <t>G524</t>
  </si>
  <si>
    <t>G523</t>
  </si>
  <si>
    <t>G562</t>
  </si>
  <si>
    <t>G570</t>
  </si>
  <si>
    <t>F132</t>
  </si>
  <si>
    <t>Provide &amp; Allow for mixing and placing of concrete Class 15 to form 50mm thick blinding</t>
  </si>
  <si>
    <r>
      <t>m</t>
    </r>
    <r>
      <rPr>
        <vertAlign val="superscript"/>
        <sz val="12"/>
        <color indexed="8"/>
        <rFont val="Times New Roman"/>
        <family val="1"/>
      </rPr>
      <t>3</t>
    </r>
  </si>
  <si>
    <t>F152</t>
  </si>
  <si>
    <t>F142</t>
  </si>
  <si>
    <t>U820</t>
  </si>
  <si>
    <t>Provide, install gabion boxes and rock fill to these gabions</t>
  </si>
  <si>
    <t>Add 7.5% Contingencies</t>
  </si>
  <si>
    <t xml:space="preserve">Provide  Kshs. 1,500,000 to Cover the Cost of Employers Counterpart Staff attached to the Project </t>
  </si>
  <si>
    <t xml:space="preserve">Provide, erect and maintain (1 No) project sign board at the positions shown by the Engineer at site of works inclusive of removal and storage as directed by the Engineer at the end of the maintenance period. </t>
  </si>
  <si>
    <t>Allow a provisional sum of Kshs.150,000 for utilisation under schedule of dayworks for labour</t>
  </si>
  <si>
    <t>Allow a provisional sum of Kshs.100,000 for utilisation under schedule of dayworks for materials</t>
  </si>
  <si>
    <r>
      <t xml:space="preserve">Allow a Provisional Sum of </t>
    </r>
    <r>
      <rPr>
        <b/>
        <sz val="12"/>
        <color theme="1"/>
        <rFont val="Times New Roman"/>
        <family val="1"/>
      </rPr>
      <t>Kshs.100,000</t>
    </r>
    <r>
      <rPr>
        <sz val="12"/>
        <color theme="1"/>
        <rFont val="Times New Roman"/>
        <family val="1"/>
      </rPr>
      <t xml:space="preserve"> for training of Employer's Staff  during Construction, Testing and Commissioning of the Works as specified in the Specifications/Requirements.</t>
    </r>
  </si>
  <si>
    <t>LINING OF URA IV DAM</t>
  </si>
  <si>
    <t>Allow for Provision of  Contractors All Risk Insurance in accordance with conditions of Contract.</t>
  </si>
  <si>
    <t xml:space="preserve">Add % for profit, administration, attendance upon, overheads, etc. for Item A224 above. </t>
  </si>
  <si>
    <t>Allow for the following Staff for the Project Officer's Office. (Note: The Staff to be employed by the Contractor but to be under the exclusive day to day instruction of the Project Officer).   The rate to include for all overtime, acccomodation costs, requisite Government of Kenya  mandotary deductions, etc. all neccesary for the Staff to perform their duties.  The minimum relevant experience for the Staff should be at least 5 years</t>
  </si>
  <si>
    <t>1No. Intern</t>
  </si>
  <si>
    <t xml:space="preserve">Add % for profit, administration, attendance upon, overheads, etc. for Item A240 and  A244 above. </t>
  </si>
  <si>
    <t>Provide  Kshs. 500,000 for  Contractors Campsite establishment and  removal on completion. Mobilization and demobilization of equipment and personel and disposal of all waste material away from site as directed by the project Engineer.</t>
  </si>
  <si>
    <t>Add …….% for profit, administration, attendance upon, overheads, etc. for Item A410 above</t>
  </si>
  <si>
    <t>Add …….% for profit, administration, attendance upon, overheads, etc. for Item A413 above</t>
  </si>
  <si>
    <r>
      <t xml:space="preserve">Allow a provisional sum of </t>
    </r>
    <r>
      <rPr>
        <b/>
        <sz val="12"/>
        <color theme="1"/>
        <rFont val="Times New Roman"/>
        <family val="1"/>
      </rPr>
      <t>Ksh. 200,000</t>
    </r>
    <r>
      <rPr>
        <sz val="12"/>
        <color theme="1"/>
        <rFont val="Times New Roman"/>
        <family val="1"/>
      </rPr>
      <t xml:space="preserve"> for project's Commissioning (plaque etc.) as per Project Officer's instructions.</t>
    </r>
  </si>
  <si>
    <t>Add …….% for profit, administration, attendance upon, overheads, etc. for Items A420.3 above</t>
  </si>
  <si>
    <t>Add …….% for profit, administration, attendance upon, overheads, etc. for Item A420.5 above</t>
  </si>
  <si>
    <t>Allow a Provisional sum of Ksh 250,000 for any costs associated with compliance with Environmental, Health and Safety Requirements</t>
  </si>
  <si>
    <t>Data processing, inversion &amp; interpretive report(Sections and Plans) , factual and interpretative geotechnical reports (ERT, geotechnical boreholes, laboratory tests) and recommendations for proposed civil works</t>
  </si>
  <si>
    <t>Borehole 12-16m</t>
  </si>
  <si>
    <t>B324.1</t>
  </si>
  <si>
    <t>B324.2</t>
  </si>
  <si>
    <t>B324.3</t>
  </si>
  <si>
    <t>B324.4</t>
  </si>
  <si>
    <t>B324.5</t>
  </si>
  <si>
    <t>Laboratory Testing at an Accredited Laboratory</t>
  </si>
  <si>
    <t xml:space="preserve">LINING OF URA IV DAM </t>
  </si>
  <si>
    <t>Allow for spot improving of access road to gravel standards. Provide transport and place all materials required to construct 5m wide access road. Rates shall include Grading, laying and compacting of approved gravel material with a 2% slope for drainage.</t>
  </si>
  <si>
    <t xml:space="preserve">Clear Site of all grass, bushes, trees, shrubs, etc, grub up roots and cart away within the reservoir and spillway. </t>
  </si>
  <si>
    <t>Impervious Clay Material</t>
  </si>
  <si>
    <t>Remove all stones arranged in the embankment,carry out levelling using granular materials at the specified slopes and compact the surface to receive the Dam Liner (measured separately)</t>
  </si>
  <si>
    <t>Allow for stripping of  pan bottom including removal of rock/hard material at the reservoir base to 200-400mm below finished ground level in accordance with the drawings and as directed by project engineer. Cart away to Spoil</t>
  </si>
  <si>
    <t xml:space="preserve">Allow a Provisional Sum of Ksh 100,000 for hacking and rebar treatment of Existing Intake structure </t>
  </si>
  <si>
    <t>EARTHWORKS FOR REINSTATEMENT OF SIDE MASONRY WALLS</t>
  </si>
  <si>
    <t>Allow for foundation excavation, by excavating 250mm top soil and disposing it.</t>
  </si>
  <si>
    <t xml:space="preserve">T12 bars </t>
  </si>
  <si>
    <t xml:space="preserve">T10 bars </t>
  </si>
  <si>
    <r>
      <t>m</t>
    </r>
    <r>
      <rPr>
        <vertAlign val="superscript"/>
        <sz val="12"/>
        <color rgb="FF000000"/>
        <rFont val="Times New Roman"/>
        <family val="1"/>
      </rPr>
      <t>2</t>
    </r>
  </si>
  <si>
    <t>Allow for Stone pitching along the inner section of the Inlet Channel.</t>
  </si>
  <si>
    <t>U821</t>
  </si>
  <si>
    <t>Supply, transport to site and install 1.5mm thick HDPE geomembrane liner in accordance with industry standards and project-specific requirements. Contractor to ensure a smooth even surface to satistaction of engineer prior to installation. Allow for inspection and approval of liner by engineer prior to supply and installation. Rate to include Excavation and backfilling of 800x800mm ditch round the top of embankment to hold the liner in place.</t>
  </si>
  <si>
    <t xml:space="preserve">DAYWORKS SCHEDULE </t>
  </si>
  <si>
    <t>4.1.1</t>
  </si>
  <si>
    <t>4.1.2</t>
  </si>
  <si>
    <t>4.1.3</t>
  </si>
  <si>
    <t>4.2.1</t>
  </si>
  <si>
    <t>4.2.2</t>
  </si>
  <si>
    <t>4.2.3</t>
  </si>
  <si>
    <t>4.2.4</t>
  </si>
  <si>
    <t>Concrete mixer</t>
  </si>
  <si>
    <t>4.2.5</t>
  </si>
  <si>
    <t>Backhoe Excavator</t>
  </si>
  <si>
    <t>4.3.1</t>
  </si>
  <si>
    <t>4.3.2</t>
  </si>
  <si>
    <t>4.3.3</t>
  </si>
  <si>
    <t>Murram</t>
  </si>
  <si>
    <t>4.3.4</t>
  </si>
  <si>
    <t>River sand</t>
  </si>
  <si>
    <t>4.3.5</t>
  </si>
  <si>
    <t>Hard core</t>
  </si>
  <si>
    <r>
      <t>m</t>
    </r>
    <r>
      <rPr>
        <vertAlign val="superscript"/>
        <sz val="12"/>
        <color theme="1"/>
        <rFont val="Arial Narrow"/>
        <family val="2"/>
      </rPr>
      <t>3</t>
    </r>
  </si>
  <si>
    <t>Rate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</si>
</sst>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quot;£&quot;#,##0;[Red]\-&quot;£&quot;#,##0"/>
    <numFmt numFmtId="165" formatCode="&quot;$&quot;#,##0_);\(&quot;$&quot;#,##0\)"/>
    <numFmt numFmtId="166" formatCode="&quot;$&quot;#,##0_);[Red]\(&quot;$&quot;#,##0\)"/>
    <numFmt numFmtId="167" formatCode="&quot;$&quot;#,##0.00_);[Red]\(&quot;$&quot;#,##0.00\)"/>
    <numFmt numFmtId="168" formatCode="_(&quot;$&quot;* #,##0.00_);_(&quot;$&quot;* \(#,##0.00\);_(&quot;$&quot;* &quot;-&quot;??_);_(@_)"/>
    <numFmt numFmtId="169" formatCode="_(* #,##0.00_);_(* \(#,##0.00\);_(* &quot;-&quot;??_);_(@_)"/>
    <numFmt numFmtId="170" formatCode="_(* #,##0_);_(* \(#,##0\);_(* &quot;-&quot;??_);_(@_)"/>
    <numFmt numFmtId="171" formatCode="0.0"/>
    <numFmt numFmtId="172" formatCode="_-* #,##0_-;\-* #,##0_-;_-* &quot;-&quot;??_-;_-@_-"/>
    <numFmt numFmtId="173" formatCode="0.000"/>
    <numFmt numFmtId="174" formatCode="#,##0.0"/>
    <numFmt numFmtId="175" formatCode="&quot;True&quot;;&quot;True&quot;;&quot;False&quot;"/>
    <numFmt numFmtId="176" formatCode="_ &quot;¥&quot;* #,##0.00_ ;_ &quot;¥&quot;* \-#,##0.00_ ;_ &quot;¥&quot;* &quot;-&quot;??_ ;_ @_ "/>
    <numFmt numFmtId="177" formatCode="&quot;¥&quot;#,##0;\-&quot;¥&quot;#,##0"/>
    <numFmt numFmtId="178" formatCode="&quot; &quot;* #,##0.00&quot; &quot;;&quot; &quot;* \(#,##0.00\);&quot; &quot;* &quot;-&quot;??&quot; &quot;"/>
    <numFmt numFmtId="179" formatCode="&quot; &quot;* #,##0&quot; &quot;;&quot; &quot;* \(#,##0\);&quot; &quot;* &quot;-&quot;??&quot; &quot;"/>
    <numFmt numFmtId="180" formatCode="0.0%"/>
  </numFmts>
  <fonts count="33" x14ac:knownFonts="1">
    <font>
      <sz val="11"/>
      <color theme="1"/>
      <name val="Calibri"/>
      <family val="2"/>
      <scheme val="minor"/>
    </font>
    <font>
      <sz val="10"/>
      <name val="Arial"/>
      <family val="2"/>
    </font>
    <font>
      <sz val="10"/>
      <name val="Times New Roman"/>
      <family val="1"/>
    </font>
    <font>
      <sz val="11"/>
      <color theme="1"/>
      <name val="Calibri"/>
      <family val="2"/>
      <scheme val="minor"/>
    </font>
    <font>
      <b/>
      <sz val="12"/>
      <color theme="1" tint="0.249977111117893"/>
      <name val="Times New Roman"/>
      <family val="1"/>
    </font>
    <font>
      <b/>
      <sz val="12"/>
      <color theme="1"/>
      <name val="Times New Roman"/>
      <family val="1"/>
    </font>
    <font>
      <b/>
      <sz val="12"/>
      <name val="Times New Roman"/>
      <family val="1"/>
    </font>
    <font>
      <sz val="12"/>
      <name val="Times New Roman"/>
      <family val="1"/>
    </font>
    <font>
      <b/>
      <u/>
      <sz val="12"/>
      <name val="Times New Roman"/>
      <family val="1"/>
    </font>
    <font>
      <sz val="12"/>
      <color theme="1"/>
      <name val="Times New Roman"/>
      <family val="1"/>
    </font>
    <font>
      <b/>
      <u/>
      <sz val="12"/>
      <color theme="1"/>
      <name val="Times New Roman"/>
      <family val="1"/>
    </font>
    <font>
      <sz val="12"/>
      <color rgb="FFFF0000"/>
      <name val="Times New Roman"/>
      <family val="1"/>
    </font>
    <font>
      <vertAlign val="superscript"/>
      <sz val="12"/>
      <name val="Times New Roman"/>
      <family val="1"/>
    </font>
    <font>
      <sz val="12"/>
      <name val="Arial"/>
      <family val="2"/>
    </font>
    <font>
      <sz val="12"/>
      <color rgb="FF000000"/>
      <name val="Times New Roman"/>
      <family val="1"/>
    </font>
    <font>
      <b/>
      <sz val="12"/>
      <color theme="1"/>
      <name val="Calibri"/>
      <family val="2"/>
      <scheme val="minor"/>
    </font>
    <font>
      <sz val="12"/>
      <color theme="1"/>
      <name val="Calibri"/>
      <family val="2"/>
      <scheme val="minor"/>
    </font>
    <font>
      <sz val="10"/>
      <color theme="1"/>
      <name val="Arial"/>
      <family val="2"/>
    </font>
    <font>
      <sz val="10"/>
      <name val="Eras Medium ITC"/>
      <family val="2"/>
    </font>
    <font>
      <sz val="10"/>
      <color indexed="8"/>
      <name val="Arial"/>
      <family val="2"/>
    </font>
    <font>
      <sz val="11"/>
      <color indexed="8"/>
      <name val="Calibri"/>
      <family val="2"/>
    </font>
    <font>
      <sz val="11"/>
      <color indexed="8"/>
      <name val="Arial"/>
      <family val="2"/>
    </font>
    <font>
      <sz val="10"/>
      <color theme="1"/>
      <name val="Times New Roman"/>
      <family val="1"/>
    </font>
    <font>
      <b/>
      <sz val="12"/>
      <color indexed="8"/>
      <name val="Times New Roman"/>
      <family val="1"/>
    </font>
    <font>
      <b/>
      <sz val="11"/>
      <color indexed="8"/>
      <name val="Times New Roman"/>
      <family val="1"/>
    </font>
    <font>
      <sz val="11"/>
      <color indexed="8"/>
      <name val="Times New Roman"/>
      <family val="1"/>
    </font>
    <font>
      <sz val="12"/>
      <color indexed="8"/>
      <name val="Times New Roman"/>
      <family val="1"/>
    </font>
    <font>
      <sz val="12"/>
      <color indexed="8"/>
      <name val="Calibri"/>
      <family val="2"/>
    </font>
    <font>
      <vertAlign val="superscript"/>
      <sz val="12"/>
      <color indexed="8"/>
      <name val="Times New Roman"/>
      <family val="1"/>
    </font>
    <font>
      <vertAlign val="superscript"/>
      <sz val="12"/>
      <color theme="1"/>
      <name val="Times New Roman"/>
      <family val="1"/>
    </font>
    <font>
      <vertAlign val="superscript"/>
      <sz val="12"/>
      <color rgb="FF000000"/>
      <name val="Times New Roman"/>
      <family val="1"/>
    </font>
    <font>
      <sz val="12"/>
      <color theme="1"/>
      <name val="Arial Narrow"/>
      <family val="2"/>
    </font>
    <font>
      <vertAlign val="superscript"/>
      <sz val="12"/>
      <color theme="1"/>
      <name val="Arial Narrow"/>
      <family val="2"/>
    </font>
  </fonts>
  <fills count="3">
    <fill>
      <patternFill patternType="none"/>
    </fill>
    <fill>
      <patternFill patternType="gray125"/>
    </fill>
    <fill>
      <patternFill patternType="solid">
        <fgColor indexed="9"/>
        <bgColor auto="1"/>
      </patternFill>
    </fill>
  </fills>
  <borders count="78">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auto="1"/>
      </left>
      <right style="thin">
        <color indexed="64"/>
      </right>
      <top/>
      <bottom/>
      <diagonal/>
    </border>
    <border>
      <left style="hair">
        <color indexed="64"/>
      </left>
      <right style="thin">
        <color indexed="64"/>
      </right>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hair">
        <color indexed="64"/>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style="medium">
        <color rgb="FF000000"/>
      </right>
      <top style="hair">
        <color rgb="FF000000"/>
      </top>
      <bottom style="hair">
        <color rgb="FF000000"/>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hair">
        <color rgb="FF000000"/>
      </top>
      <bottom/>
      <diagonal/>
    </border>
    <border>
      <left style="hair">
        <color indexed="64"/>
      </left>
      <right style="thin">
        <color indexed="64"/>
      </right>
      <top/>
      <bottom style="thin">
        <color indexed="64"/>
      </bottom>
      <diagonal/>
    </border>
    <border>
      <left style="medium">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thin">
        <color auto="1"/>
      </left>
      <right style="thin">
        <color auto="1"/>
      </right>
      <top style="thin">
        <color auto="1"/>
      </top>
      <bottom style="thin">
        <color auto="1"/>
      </bottom>
      <diagonal/>
    </border>
  </borders>
  <cellStyleXfs count="1318">
    <xf numFmtId="0" fontId="0" fillId="0" borderId="0"/>
    <xf numFmtId="0" fontId="1" fillId="0" borderId="0"/>
    <xf numFmtId="169" fontId="1" fillId="0" borderId="0" applyFont="0" applyFill="0" applyBorder="0" applyAlignment="0" applyProtection="0"/>
    <xf numFmtId="0" fontId="1" fillId="0" borderId="0"/>
    <xf numFmtId="0" fontId="1" fillId="0" borderId="0" applyFont="0" applyFill="0" applyBorder="0" applyAlignment="0" applyProtection="0"/>
    <xf numFmtId="0" fontId="2" fillId="0" borderId="0"/>
    <xf numFmtId="0" fontId="1" fillId="0" borderId="0"/>
    <xf numFmtId="169" fontId="1"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2" fillId="0" borderId="0"/>
    <xf numFmtId="169" fontId="3" fillId="0" borderId="0" applyFont="0" applyFill="0" applyBorder="0" applyAlignment="0" applyProtection="0"/>
    <xf numFmtId="169" fontId="2" fillId="0" borderId="0" applyFont="0" applyFill="0" applyBorder="0" applyAlignment="0" applyProtection="0"/>
    <xf numFmtId="0" fontId="1" fillId="0" borderId="0"/>
    <xf numFmtId="169" fontId="2"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xf numFmtId="0" fontId="1" fillId="0" borderId="0"/>
    <xf numFmtId="0" fontId="2" fillId="0" borderId="0"/>
    <xf numFmtId="0" fontId="2" fillId="0" borderId="0"/>
    <xf numFmtId="0" fontId="3"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0" fontId="2" fillId="0" borderId="0"/>
    <xf numFmtId="0" fontId="3" fillId="0" borderId="0"/>
    <xf numFmtId="43" fontId="2" fillId="0" borderId="0" applyFont="0" applyFill="0" applyBorder="0" applyAlignment="0" applyProtection="0"/>
    <xf numFmtId="0" fontId="3" fillId="0" borderId="0"/>
    <xf numFmtId="0" fontId="1" fillId="0" borderId="0"/>
    <xf numFmtId="0" fontId="3" fillId="0" borderId="0"/>
    <xf numFmtId="0" fontId="1" fillId="0" borderId="27" applyNumberFormat="0">
      <protection locked="0"/>
    </xf>
    <xf numFmtId="43" fontId="1" fillId="0" borderId="0" applyFont="0" applyFill="0" applyBorder="0" applyAlignment="0" applyProtection="0"/>
    <xf numFmtId="43"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applyFont="0" applyFill="0" applyBorder="0" applyAlignment="0" applyProtection="0"/>
    <xf numFmtId="0" fontId="18" fillId="0" borderId="0"/>
    <xf numFmtId="43" fontId="3"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2" fillId="0" borderId="0" applyFont="0" applyFill="0" applyBorder="0" applyAlignment="0" applyProtection="0"/>
    <xf numFmtId="0" fontId="1" fillId="0" borderId="0"/>
    <xf numFmtId="41" fontId="2"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20" fillId="0" borderId="0"/>
    <xf numFmtId="0" fontId="3" fillId="0" borderId="0"/>
    <xf numFmtId="0" fontId="20" fillId="0" borderId="0"/>
    <xf numFmtId="0" fontId="2" fillId="0" borderId="0"/>
    <xf numFmtId="0" fontId="2" fillId="0" borderId="0"/>
    <xf numFmtId="0" fontId="1" fillId="0" borderId="0"/>
    <xf numFmtId="0" fontId="3" fillId="0" borderId="0"/>
    <xf numFmtId="0" fontId="3" fillId="0" borderId="0"/>
    <xf numFmtId="0" fontId="1" fillId="0" borderId="0"/>
    <xf numFmtId="0" fontId="2" fillId="0" borderId="0"/>
    <xf numFmtId="0" fontId="1"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0" fontId="2"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174"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8" fontId="3"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2" fillId="0" borderId="0"/>
    <xf numFmtId="0" fontId="1" fillId="0" borderId="0"/>
    <xf numFmtId="0" fontId="2" fillId="0" borderId="0"/>
    <xf numFmtId="0" fontId="3" fillId="0" borderId="0"/>
    <xf numFmtId="0" fontId="20" fillId="0" borderId="0"/>
    <xf numFmtId="0" fontId="3" fillId="0" borderId="0"/>
    <xf numFmtId="0" fontId="20" fillId="0" borderId="0"/>
    <xf numFmtId="0" fontId="2" fillId="0" borderId="0"/>
    <xf numFmtId="0" fontId="20" fillId="0" borderId="0"/>
    <xf numFmtId="0" fontId="1" fillId="0" borderId="0"/>
    <xf numFmtId="0" fontId="1" fillId="0" borderId="0"/>
    <xf numFmtId="0" fontId="3" fillId="0" borderId="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3" fillId="0" borderId="0"/>
    <xf numFmtId="0" fontId="3" fillId="0" borderId="0"/>
    <xf numFmtId="0" fontId="1" fillId="0" borderId="0"/>
    <xf numFmtId="0" fontId="1" fillId="0" borderId="0"/>
    <xf numFmtId="0" fontId="2" fillId="0" borderId="0"/>
    <xf numFmtId="0" fontId="1"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19" fillId="0" borderId="0">
      <alignment vertical="top"/>
    </xf>
    <xf numFmtId="0" fontId="7" fillId="0" borderId="0"/>
    <xf numFmtId="0" fontId="3" fillId="0" borderId="0"/>
    <xf numFmtId="0" fontId="3" fillId="0" borderId="0"/>
    <xf numFmtId="0" fontId="3" fillId="0" borderId="0"/>
    <xf numFmtId="0" fontId="3" fillId="0" borderId="0"/>
    <xf numFmtId="0" fontId="2" fillId="0" borderId="0"/>
    <xf numFmtId="43" fontId="3" fillId="0" borderId="0" applyFont="0" applyFill="0" applyBorder="0" applyAlignment="0" applyProtection="0"/>
    <xf numFmtId="0" fontId="1" fillId="0" borderId="27" applyNumberFormat="0">
      <protection locked="0"/>
    </xf>
    <xf numFmtId="0" fontId="1" fillId="0" borderId="0"/>
    <xf numFmtId="43" fontId="3" fillId="0" borderId="0" applyFont="0" applyFill="0" applyBorder="0" applyAlignment="0" applyProtection="0"/>
    <xf numFmtId="0" fontId="3" fillId="0" borderId="0"/>
    <xf numFmtId="9" fontId="2" fillId="0" borderId="0" applyFont="0" applyFill="0" applyBorder="0" applyAlignment="0" applyProtection="0"/>
    <xf numFmtId="0" fontId="1"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2" fillId="0" borderId="0"/>
    <xf numFmtId="43" fontId="2" fillId="0" borderId="0"/>
    <xf numFmtId="0" fontId="3" fillId="0" borderId="0"/>
    <xf numFmtId="41" fontId="3" fillId="0" borderId="0" applyFont="0" applyFill="0" applyBorder="0" applyAlignment="0" applyProtection="0">
      <alignment vertical="center"/>
    </xf>
    <xf numFmtId="43" fontId="1"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76" fontId="3"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27" applyNumberFormat="0">
      <protection locked="0"/>
    </xf>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alignment vertical="center"/>
    </xf>
    <xf numFmtId="0" fontId="1" fillId="0" borderId="48" applyNumberFormat="0" applyFont="0" applyBorder="0" applyAlignment="0">
      <alignment horizontal="center" vertical="top"/>
    </xf>
    <xf numFmtId="0" fontId="1" fillId="0" borderId="48" applyNumberFormat="0" applyFont="0" applyBorder="0" applyAlignment="0">
      <alignment horizontal="center" vertical="top"/>
    </xf>
    <xf numFmtId="43" fontId="1" fillId="0" borderId="0" applyFont="0" applyFill="0" applyBorder="0" applyAlignment="0" applyProtection="0"/>
    <xf numFmtId="167" fontId="21" fillId="0" borderId="0" applyFont="0" applyFill="0" applyBorder="0" applyAlignment="0" applyProtection="0"/>
    <xf numFmtId="172" fontId="21" fillId="0" borderId="0" applyFont="0" applyFill="0" applyBorder="0" applyAlignment="0" applyProtection="0"/>
    <xf numFmtId="177" fontId="3" fillId="0" borderId="0" applyFont="0" applyFill="0" applyBorder="0" applyAlignment="0" applyProtection="0">
      <alignment vertical="center"/>
    </xf>
    <xf numFmtId="165" fontId="1" fillId="0" borderId="0" applyFont="0" applyFill="0" applyBorder="0" applyAlignment="0" applyProtection="0"/>
    <xf numFmtId="166" fontId="21" fillId="0" borderId="0" applyFont="0" applyFill="0" applyBorder="0" applyAlignment="0" applyProtection="0"/>
    <xf numFmtId="170" fontId="21" fillId="0" borderId="0" applyFont="0" applyFill="0" applyBorder="0" applyAlignment="0" applyProtection="0"/>
    <xf numFmtId="0" fontId="21" fillId="0" borderId="0"/>
    <xf numFmtId="9" fontId="21" fillId="0" borderId="0" applyFont="0" applyFill="0" applyBorder="0" applyAlignment="0" applyProtection="0"/>
    <xf numFmtId="41" fontId="2"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2"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2"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2"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1" fillId="0" borderId="27" applyNumberFormat="0">
      <protection locked="0"/>
    </xf>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2"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1" fontId="3" fillId="0" borderId="0" applyFont="0" applyFill="0" applyBorder="0" applyAlignment="0" applyProtection="0">
      <alignment vertical="center"/>
    </xf>
    <xf numFmtId="43" fontId="2" fillId="0" borderId="0" applyFont="0" applyFill="0" applyBorder="0" applyAlignment="0" applyProtection="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76" fontId="3" fillId="0" borderId="0" applyFont="0" applyFill="0" applyBorder="0" applyAlignment="0" applyProtection="0">
      <alignment vertical="center"/>
    </xf>
    <xf numFmtId="43" fontId="2"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alignment vertical="center"/>
    </xf>
    <xf numFmtId="177" fontId="3" fillId="0" borderId="0" applyFont="0" applyFill="0" applyBorder="0" applyAlignment="0" applyProtection="0">
      <alignment vertical="center"/>
    </xf>
    <xf numFmtId="0" fontId="2"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1" fillId="0" borderId="27" applyNumberFormat="0">
      <protection locked="0"/>
    </xf>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Protection="0"/>
  </cellStyleXfs>
  <cellXfs count="398">
    <xf numFmtId="0" fontId="0" fillId="0" borderId="0" xfId="0"/>
    <xf numFmtId="0" fontId="1" fillId="0" borderId="0" xfId="6"/>
    <xf numFmtId="0" fontId="5" fillId="0" borderId="22" xfId="6" applyFont="1" applyBorder="1" applyAlignment="1">
      <alignment horizontal="right" vertical="center"/>
    </xf>
    <xf numFmtId="0" fontId="6" fillId="0" borderId="26" xfId="6" applyFont="1" applyBorder="1" applyAlignment="1">
      <alignment horizontal="right" vertical="center"/>
    </xf>
    <xf numFmtId="0" fontId="6" fillId="0" borderId="26" xfId="6" applyFont="1" applyBorder="1" applyAlignment="1">
      <alignment horizontal="center" vertical="center" wrapText="1"/>
    </xf>
    <xf numFmtId="170" fontId="6" fillId="0" borderId="26" xfId="2" applyNumberFormat="1" applyFont="1" applyFill="1" applyBorder="1" applyAlignment="1">
      <alignment horizontal="center" vertical="center"/>
    </xf>
    <xf numFmtId="172" fontId="6" fillId="0" borderId="26" xfId="2" applyNumberFormat="1" applyFont="1" applyBorder="1" applyAlignment="1">
      <alignment horizontal="center" vertical="center"/>
    </xf>
    <xf numFmtId="169" fontId="6" fillId="0" borderId="26" xfId="2" applyFont="1" applyBorder="1" applyAlignment="1">
      <alignment horizontal="center" vertical="center"/>
    </xf>
    <xf numFmtId="0" fontId="6" fillId="0" borderId="27" xfId="6" applyFont="1" applyBorder="1" applyAlignment="1">
      <alignment horizontal="right" vertical="center"/>
    </xf>
    <xf numFmtId="0" fontId="6" fillId="0" borderId="27" xfId="6" applyFont="1" applyBorder="1" applyAlignment="1">
      <alignment horizontal="center" vertical="center" wrapText="1"/>
    </xf>
    <xf numFmtId="170" fontId="6" fillId="0" borderId="27" xfId="2" applyNumberFormat="1" applyFont="1" applyFill="1" applyBorder="1" applyAlignment="1">
      <alignment horizontal="center" vertical="center"/>
    </xf>
    <xf numFmtId="172" fontId="6" fillId="0" borderId="27" xfId="2" applyNumberFormat="1" applyFont="1" applyBorder="1" applyAlignment="1">
      <alignment horizontal="center" vertical="center"/>
    </xf>
    <xf numFmtId="169" fontId="6" fillId="0" borderId="27" xfId="2" applyFont="1" applyBorder="1" applyAlignment="1">
      <alignment horizontal="center" vertical="center"/>
    </xf>
    <xf numFmtId="0" fontId="7" fillId="0" borderId="21" xfId="6" applyFont="1" applyBorder="1" applyAlignment="1">
      <alignment horizontal="right" vertical="center"/>
    </xf>
    <xf numFmtId="0" fontId="8" fillId="0" borderId="21" xfId="6" applyFont="1" applyBorder="1" applyAlignment="1">
      <alignment vertical="center" wrapText="1"/>
    </xf>
    <xf numFmtId="170" fontId="7" fillId="0" borderId="21" xfId="2" applyNumberFormat="1" applyFont="1" applyFill="1" applyBorder="1" applyAlignment="1">
      <alignment vertical="center"/>
    </xf>
    <xf numFmtId="172" fontId="7" fillId="0" borderId="21" xfId="2" applyNumberFormat="1" applyFont="1" applyBorder="1" applyAlignment="1">
      <alignment vertical="center"/>
    </xf>
    <xf numFmtId="169" fontId="7" fillId="0" borderId="21" xfId="2" applyFont="1" applyBorder="1" applyAlignment="1">
      <alignment vertical="center"/>
    </xf>
    <xf numFmtId="0" fontId="9" fillId="0" borderId="28" xfId="6" applyFont="1" applyBorder="1" applyAlignment="1">
      <alignment horizontal="right" vertical="center"/>
    </xf>
    <xf numFmtId="43" fontId="9" fillId="0" borderId="29" xfId="2" applyNumberFormat="1" applyFont="1" applyBorder="1" applyAlignment="1">
      <alignment horizontal="right" vertical="center"/>
    </xf>
    <xf numFmtId="0" fontId="9" fillId="0" borderId="29" xfId="6" applyFont="1" applyBorder="1" applyAlignment="1">
      <alignment vertical="center"/>
    </xf>
    <xf numFmtId="172" fontId="9" fillId="0" borderId="29" xfId="2" applyNumberFormat="1" applyFont="1" applyBorder="1" applyAlignment="1">
      <alignment vertical="center"/>
    </xf>
    <xf numFmtId="43" fontId="9" fillId="0" borderId="29" xfId="2" applyNumberFormat="1" applyFont="1" applyBorder="1" applyAlignment="1">
      <alignment vertical="center"/>
    </xf>
    <xf numFmtId="0" fontId="9" fillId="0" borderId="29" xfId="6" applyFont="1" applyBorder="1" applyAlignment="1">
      <alignment vertical="center" wrapText="1"/>
    </xf>
    <xf numFmtId="0" fontId="7" fillId="0" borderId="0" xfId="3" applyFont="1"/>
    <xf numFmtId="43" fontId="7" fillId="0" borderId="0" xfId="4" applyNumberFormat="1" applyFont="1"/>
    <xf numFmtId="0" fontId="7" fillId="0" borderId="0" xfId="3" applyFont="1" applyAlignment="1">
      <alignment horizontal="center"/>
    </xf>
    <xf numFmtId="0" fontId="7" fillId="0" borderId="2" xfId="3" applyFont="1" applyBorder="1" applyAlignment="1">
      <alignment horizontal="center" vertical="top"/>
    </xf>
    <xf numFmtId="0" fontId="7" fillId="0" borderId="3" xfId="5" applyFont="1" applyBorder="1"/>
    <xf numFmtId="0" fontId="7" fillId="0" borderId="0" xfId="5" applyFont="1"/>
    <xf numFmtId="3" fontId="7" fillId="0" borderId="1" xfId="5" applyNumberFormat="1" applyFont="1" applyBorder="1"/>
    <xf numFmtId="0" fontId="6" fillId="0" borderId="7" xfId="3" applyFont="1" applyBorder="1" applyAlignment="1">
      <alignment horizontal="center" vertical="top"/>
    </xf>
    <xf numFmtId="0" fontId="6" fillId="0" borderId="8" xfId="3" applyFont="1" applyBorder="1" applyAlignment="1">
      <alignment horizontal="center" vertical="top" wrapText="1"/>
    </xf>
    <xf numFmtId="0" fontId="6" fillId="0" borderId="9" xfId="3" applyFont="1" applyBorder="1" applyAlignment="1">
      <alignment horizontal="center"/>
    </xf>
    <xf numFmtId="3" fontId="6" fillId="0" borderId="10" xfId="3" applyNumberFormat="1" applyFont="1" applyBorder="1" applyAlignment="1">
      <alignment horizontal="center"/>
    </xf>
    <xf numFmtId="0" fontId="6" fillId="0" borderId="11" xfId="3" applyFont="1" applyBorder="1" applyAlignment="1">
      <alignment horizontal="center" vertical="top"/>
    </xf>
    <xf numFmtId="0" fontId="6" fillId="0" borderId="12" xfId="3" applyFont="1" applyBorder="1" applyAlignment="1">
      <alignment horizontal="center" vertical="top" wrapText="1"/>
    </xf>
    <xf numFmtId="3" fontId="6" fillId="0" borderId="13" xfId="3" applyNumberFormat="1" applyFont="1" applyBorder="1" applyAlignment="1">
      <alignment horizontal="center"/>
    </xf>
    <xf numFmtId="3" fontId="6" fillId="0" borderId="4" xfId="3" applyNumberFormat="1" applyFont="1" applyBorder="1" applyAlignment="1">
      <alignment horizontal="center"/>
    </xf>
    <xf numFmtId="0" fontId="7" fillId="0" borderId="14" xfId="6" applyFont="1" applyBorder="1" applyAlignment="1">
      <alignment horizontal="center" vertical="center"/>
    </xf>
    <xf numFmtId="0" fontId="7" fillId="0" borderId="15" xfId="6" applyFont="1" applyBorder="1" applyAlignment="1">
      <alignment horizontal="center" vertical="center"/>
    </xf>
    <xf numFmtId="3" fontId="7" fillId="0" borderId="15" xfId="6" applyNumberFormat="1" applyFont="1" applyBorder="1" applyAlignment="1">
      <alignment horizontal="center"/>
    </xf>
    <xf numFmtId="3" fontId="7" fillId="0" borderId="16" xfId="6" applyNumberFormat="1" applyFont="1" applyBorder="1" applyAlignment="1">
      <alignment horizontal="center" vertical="center"/>
    </xf>
    <xf numFmtId="0" fontId="11" fillId="0" borderId="0" xfId="6" applyFont="1"/>
    <xf numFmtId="43" fontId="11" fillId="0" borderId="0" xfId="7" applyNumberFormat="1" applyFont="1" applyBorder="1"/>
    <xf numFmtId="0" fontId="7" fillId="0" borderId="14" xfId="8" applyFont="1" applyBorder="1" applyAlignment="1">
      <alignment horizontal="center"/>
    </xf>
    <xf numFmtId="0" fontId="7" fillId="0" borderId="15" xfId="8" applyFont="1" applyBorder="1" applyAlignment="1">
      <alignment horizontal="center"/>
    </xf>
    <xf numFmtId="1" fontId="7" fillId="0" borderId="17" xfId="8" applyNumberFormat="1" applyFont="1" applyBorder="1" applyAlignment="1" applyProtection="1">
      <alignment horizontal="center"/>
      <protection locked="0"/>
    </xf>
    <xf numFmtId="3" fontId="7" fillId="0" borderId="15" xfId="8" applyNumberFormat="1" applyFont="1" applyBorder="1" applyAlignment="1" applyProtection="1">
      <alignment horizontal="center"/>
      <protection locked="0"/>
    </xf>
    <xf numFmtId="3" fontId="7" fillId="0" borderId="16" xfId="8" applyNumberFormat="1" applyFont="1" applyBorder="1" applyAlignment="1" applyProtection="1">
      <alignment horizontal="right"/>
      <protection locked="0"/>
    </xf>
    <xf numFmtId="0" fontId="7" fillId="0" borderId="18" xfId="9" applyFont="1" applyBorder="1" applyAlignment="1">
      <alignment horizontal="center" vertical="top"/>
    </xf>
    <xf numFmtId="0" fontId="7" fillId="0" borderId="17" xfId="9" applyFont="1" applyBorder="1" applyAlignment="1">
      <alignment horizontal="left" vertical="top" wrapText="1"/>
    </xf>
    <xf numFmtId="0" fontId="7" fillId="0" borderId="18" xfId="8" applyFont="1" applyBorder="1" applyAlignment="1">
      <alignment horizontal="center" vertical="top"/>
    </xf>
    <xf numFmtId="0" fontId="7" fillId="0" borderId="17" xfId="8" applyFont="1" applyBorder="1" applyAlignment="1">
      <alignment horizontal="left" vertical="top" wrapText="1"/>
    </xf>
    <xf numFmtId="0" fontId="7" fillId="0" borderId="0" xfId="3" applyFont="1" applyAlignment="1">
      <alignment horizontal="center" vertical="top"/>
    </xf>
    <xf numFmtId="0" fontId="7" fillId="0" borderId="0" xfId="3" applyFont="1" applyAlignment="1">
      <alignment vertical="top" wrapText="1"/>
    </xf>
    <xf numFmtId="3" fontId="7" fillId="0" borderId="0" xfId="3" applyNumberFormat="1" applyFont="1"/>
    <xf numFmtId="0" fontId="13" fillId="0" borderId="0" xfId="6" applyFont="1"/>
    <xf numFmtId="0" fontId="13" fillId="0" borderId="0" xfId="6" applyFont="1" applyAlignment="1">
      <alignment horizontal="right"/>
    </xf>
    <xf numFmtId="0" fontId="15" fillId="0" borderId="31" xfId="6" applyFont="1" applyBorder="1"/>
    <xf numFmtId="0" fontId="5" fillId="0" borderId="30" xfId="6" applyFont="1" applyBorder="1" applyAlignment="1">
      <alignment horizontal="center"/>
    </xf>
    <xf numFmtId="0" fontId="5" fillId="0" borderId="32" xfId="6" applyFont="1" applyBorder="1"/>
    <xf numFmtId="0" fontId="9" fillId="0" borderId="33" xfId="6" applyFont="1" applyBorder="1"/>
    <xf numFmtId="0" fontId="9" fillId="0" borderId="34" xfId="6" applyFont="1" applyBorder="1"/>
    <xf numFmtId="43" fontId="9" fillId="0" borderId="1" xfId="2" applyNumberFormat="1" applyFont="1" applyBorder="1"/>
    <xf numFmtId="0" fontId="9" fillId="0" borderId="35" xfId="6" applyFont="1" applyBorder="1"/>
    <xf numFmtId="0" fontId="9" fillId="0" borderId="29" xfId="6" applyFont="1" applyBorder="1"/>
    <xf numFmtId="43" fontId="9" fillId="0" borderId="36" xfId="2" applyNumberFormat="1" applyFont="1" applyBorder="1"/>
    <xf numFmtId="169" fontId="9" fillId="0" borderId="38" xfId="2" applyFont="1" applyBorder="1"/>
    <xf numFmtId="0" fontId="16" fillId="0" borderId="11" xfId="6" applyFont="1" applyBorder="1"/>
    <xf numFmtId="169" fontId="5" fillId="0" borderId="41" xfId="2" applyFont="1" applyBorder="1"/>
    <xf numFmtId="4" fontId="1" fillId="0" borderId="0" xfId="6" applyNumberFormat="1"/>
    <xf numFmtId="43" fontId="1" fillId="0" borderId="0" xfId="6" applyNumberFormat="1"/>
    <xf numFmtId="43" fontId="9" fillId="0" borderId="37" xfId="2" applyNumberFormat="1" applyFont="1" applyBorder="1" applyAlignment="1">
      <alignment vertical="center"/>
    </xf>
    <xf numFmtId="0" fontId="9" fillId="0" borderId="45" xfId="6" applyFont="1" applyBorder="1" applyAlignment="1">
      <alignment horizontal="right" vertical="center"/>
    </xf>
    <xf numFmtId="0" fontId="9" fillId="0" borderId="37" xfId="6" applyFont="1" applyBorder="1" applyAlignment="1">
      <alignment vertical="center" wrapText="1"/>
    </xf>
    <xf numFmtId="172" fontId="9" fillId="0" borderId="37" xfId="2" applyNumberFormat="1" applyFont="1" applyBorder="1" applyAlignment="1">
      <alignment vertical="center"/>
    </xf>
    <xf numFmtId="43" fontId="9" fillId="0" borderId="37" xfId="2" applyNumberFormat="1" applyFont="1" applyBorder="1" applyAlignment="1">
      <alignment horizontal="right" vertical="center"/>
    </xf>
    <xf numFmtId="0" fontId="9" fillId="0" borderId="29" xfId="6"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top"/>
    </xf>
    <xf numFmtId="0" fontId="5" fillId="0" borderId="6" xfId="0" applyFont="1" applyBorder="1" applyAlignment="1">
      <alignment horizontal="center"/>
    </xf>
    <xf numFmtId="172" fontId="5" fillId="0" borderId="6" xfId="1315" applyNumberFormat="1" applyFont="1" applyBorder="1" applyAlignment="1">
      <alignment horizontal="center" vertical="center"/>
    </xf>
    <xf numFmtId="172" fontId="5" fillId="0" borderId="6" xfId="1315" applyNumberFormat="1" applyFont="1" applyBorder="1" applyAlignment="1">
      <alignment horizontal="center" vertical="top"/>
    </xf>
    <xf numFmtId="43" fontId="5" fillId="0" borderId="49" xfId="1315" applyFont="1" applyBorder="1" applyAlignment="1">
      <alignment horizontal="center" vertical="top"/>
    </xf>
    <xf numFmtId="0" fontId="6" fillId="0" borderId="15" xfId="8" applyFont="1" applyBorder="1" applyAlignment="1">
      <alignment horizontal="left"/>
    </xf>
    <xf numFmtId="0" fontId="7" fillId="0" borderId="17" xfId="9" applyFont="1" applyBorder="1" applyAlignment="1">
      <alignment horizontal="center" vertical="center"/>
    </xf>
    <xf numFmtId="3" fontId="7" fillId="0" borderId="17" xfId="9" applyNumberFormat="1" applyFont="1" applyBorder="1" applyAlignment="1" applyProtection="1">
      <alignment horizontal="center" vertical="center"/>
      <protection locked="0"/>
    </xf>
    <xf numFmtId="3" fontId="7" fillId="0" borderId="19" xfId="9" applyNumberFormat="1" applyFont="1" applyBorder="1" applyAlignment="1" applyProtection="1">
      <alignment horizontal="right" vertical="center"/>
      <protection locked="0"/>
    </xf>
    <xf numFmtId="0" fontId="6" fillId="0" borderId="17" xfId="9" applyFont="1" applyBorder="1" applyAlignment="1">
      <alignment horizontal="left" vertical="top" wrapText="1"/>
    </xf>
    <xf numFmtId="3" fontId="7" fillId="0" borderId="17" xfId="9" applyNumberFormat="1" applyFont="1" applyBorder="1" applyAlignment="1">
      <alignment horizontal="center" vertical="center"/>
    </xf>
    <xf numFmtId="0" fontId="7" fillId="0" borderId="17" xfId="8" applyFont="1" applyBorder="1" applyAlignment="1">
      <alignment horizontal="left" vertical="center" wrapText="1"/>
    </xf>
    <xf numFmtId="0" fontId="7" fillId="0" borderId="17" xfId="8" applyFont="1" applyBorder="1" applyAlignment="1">
      <alignment horizontal="center" vertical="center"/>
    </xf>
    <xf numFmtId="1" fontId="7" fillId="0" borderId="17" xfId="8" applyNumberFormat="1" applyFont="1" applyBorder="1" applyAlignment="1" applyProtection="1">
      <alignment horizontal="center" vertical="center"/>
      <protection locked="0"/>
    </xf>
    <xf numFmtId="3" fontId="7" fillId="0" borderId="17" xfId="8" applyNumberFormat="1" applyFont="1" applyBorder="1" applyAlignment="1" applyProtection="1">
      <alignment horizontal="center" vertical="center"/>
      <protection locked="0"/>
    </xf>
    <xf numFmtId="0" fontId="7" fillId="0" borderId="18" xfId="9" applyFont="1" applyBorder="1" applyAlignment="1">
      <alignment horizontal="center" vertical="center"/>
    </xf>
    <xf numFmtId="0" fontId="7" fillId="0" borderId="17" xfId="9" applyFont="1" applyBorder="1" applyAlignment="1">
      <alignment horizontal="left" vertical="center" wrapText="1"/>
    </xf>
    <xf numFmtId="172" fontId="7" fillId="0" borderId="17" xfId="1315" applyNumberFormat="1" applyFont="1" applyBorder="1" applyAlignment="1" applyProtection="1">
      <alignment horizontal="center" vertical="center"/>
      <protection locked="0"/>
    </xf>
    <xf numFmtId="3" fontId="7" fillId="0" borderId="17" xfId="10" applyNumberFormat="1" applyFont="1" applyBorder="1" applyAlignment="1" applyProtection="1">
      <alignment horizontal="center" vertical="center"/>
      <protection locked="0"/>
    </xf>
    <xf numFmtId="3" fontId="7" fillId="0" borderId="19" xfId="8" applyNumberFormat="1" applyFont="1" applyBorder="1" applyAlignment="1" applyProtection="1">
      <alignment horizontal="right" vertical="center"/>
      <protection locked="0"/>
    </xf>
    <xf numFmtId="0" fontId="9" fillId="0" borderId="0" xfId="0" applyFont="1" applyAlignment="1">
      <alignment horizontal="center" vertical="center"/>
    </xf>
    <xf numFmtId="0" fontId="9" fillId="0" borderId="0" xfId="0" applyFont="1"/>
    <xf numFmtId="0" fontId="9" fillId="0" borderId="0" xfId="0" applyFont="1" applyAlignment="1">
      <alignment horizontal="center"/>
    </xf>
    <xf numFmtId="172" fontId="9" fillId="0" borderId="0" xfId="1315" applyNumberFormat="1" applyFont="1" applyBorder="1" applyAlignment="1">
      <alignment horizontal="center" vertical="center"/>
    </xf>
    <xf numFmtId="172" fontId="9" fillId="0" borderId="0" xfId="1315" applyNumberFormat="1" applyFont="1" applyBorder="1"/>
    <xf numFmtId="43" fontId="9" fillId="0" borderId="0" xfId="1315" applyFont="1" applyBorder="1"/>
    <xf numFmtId="0" fontId="9" fillId="0" borderId="46" xfId="0" applyFont="1" applyBorder="1" applyAlignment="1">
      <alignment horizontal="center" vertical="center"/>
    </xf>
    <xf numFmtId="0" fontId="5" fillId="0" borderId="47" xfId="0" applyFont="1" applyBorder="1"/>
    <xf numFmtId="0" fontId="9" fillId="0" borderId="47" xfId="0" applyFont="1" applyBorder="1" applyAlignment="1">
      <alignment horizontal="center"/>
    </xf>
    <xf numFmtId="172" fontId="9" fillId="0" borderId="47" xfId="1315" applyNumberFormat="1" applyFont="1" applyBorder="1" applyAlignment="1">
      <alignment horizontal="center" vertical="center"/>
    </xf>
    <xf numFmtId="172" fontId="9" fillId="0" borderId="47" xfId="1315" applyNumberFormat="1" applyFont="1" applyBorder="1"/>
    <xf numFmtId="172" fontId="5" fillId="0" borderId="50" xfId="1315" applyNumberFormat="1" applyFont="1" applyBorder="1"/>
    <xf numFmtId="0" fontId="4" fillId="0" borderId="54" xfId="6" applyFont="1" applyBorder="1" applyAlignment="1">
      <alignment vertical="center" wrapText="1"/>
    </xf>
    <xf numFmtId="0" fontId="5" fillId="0" borderId="0" xfId="6" applyFont="1" applyAlignment="1">
      <alignment vertical="center"/>
    </xf>
    <xf numFmtId="0" fontId="4" fillId="0" borderId="0" xfId="6" applyFont="1" applyAlignment="1">
      <alignment vertical="center" wrapText="1"/>
    </xf>
    <xf numFmtId="0" fontId="9" fillId="0" borderId="37" xfId="6" applyFont="1" applyBorder="1" applyAlignment="1">
      <alignment vertical="center"/>
    </xf>
    <xf numFmtId="43" fontId="9" fillId="0" borderId="55" xfId="2" applyNumberFormat="1" applyFont="1" applyBorder="1" applyAlignment="1">
      <alignment horizontal="right" vertical="center"/>
    </xf>
    <xf numFmtId="172" fontId="9" fillId="0" borderId="55" xfId="2" applyNumberFormat="1" applyFont="1" applyBorder="1" applyAlignment="1">
      <alignment vertical="center"/>
    </xf>
    <xf numFmtId="43" fontId="9" fillId="0" borderId="55" xfId="2" applyNumberFormat="1" applyFont="1" applyBorder="1" applyAlignment="1">
      <alignment vertical="center"/>
    </xf>
    <xf numFmtId="0" fontId="9" fillId="0" borderId="21" xfId="6" applyFont="1" applyBorder="1" applyAlignment="1">
      <alignment vertical="center" wrapText="1"/>
    </xf>
    <xf numFmtId="43" fontId="9" fillId="0" borderId="21" xfId="2" applyNumberFormat="1" applyFont="1" applyBorder="1" applyAlignment="1">
      <alignment horizontal="right" vertical="center"/>
    </xf>
    <xf numFmtId="0" fontId="9" fillId="0" borderId="21" xfId="6" applyFont="1" applyBorder="1" applyAlignment="1">
      <alignment vertical="center"/>
    </xf>
    <xf numFmtId="172" fontId="9" fillId="0" borderId="21" xfId="2" applyNumberFormat="1" applyFont="1" applyBorder="1" applyAlignment="1">
      <alignment vertical="center"/>
    </xf>
    <xf numFmtId="0" fontId="6" fillId="0" borderId="15" xfId="6" applyFont="1" applyBorder="1" applyAlignment="1">
      <alignment horizontal="left" vertical="center" wrapText="1"/>
    </xf>
    <xf numFmtId="3" fontId="7" fillId="0" borderId="19" xfId="9" applyNumberFormat="1" applyFont="1" applyBorder="1" applyAlignment="1">
      <alignment horizontal="right" vertical="center"/>
    </xf>
    <xf numFmtId="171" fontId="9" fillId="0" borderId="56" xfId="6" applyNumberFormat="1" applyFont="1" applyBorder="1" applyAlignment="1">
      <alignment horizontal="right" vertical="center"/>
    </xf>
    <xf numFmtId="0" fontId="9" fillId="0" borderId="57" xfId="6" applyFont="1" applyBorder="1" applyAlignment="1">
      <alignment vertical="center" wrapText="1"/>
    </xf>
    <xf numFmtId="172" fontId="9" fillId="0" borderId="57" xfId="2" applyNumberFormat="1" applyFont="1" applyBorder="1" applyAlignment="1">
      <alignment vertical="center"/>
    </xf>
    <xf numFmtId="43" fontId="9" fillId="0" borderId="57" xfId="2" applyNumberFormat="1" applyFont="1" applyBorder="1" applyAlignment="1">
      <alignment vertical="center"/>
    </xf>
    <xf numFmtId="43" fontId="5" fillId="0" borderId="21" xfId="6" applyNumberFormat="1" applyFont="1" applyBorder="1" applyAlignment="1">
      <alignment horizontal="center" vertical="center"/>
    </xf>
    <xf numFmtId="0" fontId="5" fillId="0" borderId="21" xfId="13" applyFont="1" applyBorder="1" applyAlignment="1">
      <alignment vertical="top" wrapText="1"/>
    </xf>
    <xf numFmtId="0" fontId="9" fillId="0" borderId="58" xfId="6" applyFont="1" applyBorder="1" applyAlignment="1">
      <alignment vertical="center" wrapText="1"/>
    </xf>
    <xf numFmtId="0" fontId="13" fillId="0" borderId="21" xfId="6" applyFont="1" applyBorder="1" applyAlignment="1">
      <alignment horizontal="right"/>
    </xf>
    <xf numFmtId="0" fontId="13" fillId="0" borderId="21" xfId="6" applyFont="1" applyBorder="1"/>
    <xf numFmtId="0" fontId="6" fillId="0" borderId="17" xfId="8" applyFont="1" applyBorder="1" applyAlignment="1">
      <alignment horizontal="left" vertical="center" wrapText="1"/>
    </xf>
    <xf numFmtId="0" fontId="9" fillId="0" borderId="39" xfId="0" applyFont="1" applyBorder="1" applyAlignment="1">
      <alignment horizontal="center" vertical="center"/>
    </xf>
    <xf numFmtId="0" fontId="5" fillId="0" borderId="21" xfId="0" applyFont="1" applyBorder="1" applyAlignment="1">
      <alignment horizontal="left" vertical="center"/>
    </xf>
    <xf numFmtId="0" fontId="5" fillId="0" borderId="21" xfId="0" applyFont="1" applyBorder="1" applyAlignment="1">
      <alignment horizontal="center"/>
    </xf>
    <xf numFmtId="172" fontId="5" fillId="0" borderId="21" xfId="1315" applyNumberFormat="1" applyFont="1" applyBorder="1" applyAlignment="1">
      <alignment horizontal="center" vertical="center"/>
    </xf>
    <xf numFmtId="172" fontId="5" fillId="0" borderId="21" xfId="1315" applyNumberFormat="1" applyFont="1" applyBorder="1" applyAlignment="1">
      <alignment horizontal="center" vertical="top"/>
    </xf>
    <xf numFmtId="43" fontId="5" fillId="0" borderId="40" xfId="1315" applyFont="1" applyBorder="1" applyAlignment="1">
      <alignment horizontal="center" vertical="top"/>
    </xf>
    <xf numFmtId="0" fontId="9" fillId="0" borderId="21" xfId="0" applyFont="1" applyBorder="1" applyAlignment="1">
      <alignment wrapText="1"/>
    </xf>
    <xf numFmtId="0" fontId="9" fillId="0" borderId="21" xfId="0" applyFont="1" applyBorder="1" applyAlignment="1">
      <alignment horizontal="center"/>
    </xf>
    <xf numFmtId="172" fontId="9" fillId="0" borderId="21" xfId="1315" applyNumberFormat="1" applyFont="1" applyBorder="1" applyAlignment="1">
      <alignment horizontal="center"/>
    </xf>
    <xf numFmtId="172" fontId="9" fillId="0" borderId="21" xfId="1315" applyNumberFormat="1" applyFont="1" applyBorder="1"/>
    <xf numFmtId="172" fontId="9" fillId="0" borderId="40" xfId="1315" applyNumberFormat="1" applyFont="1" applyBorder="1"/>
    <xf numFmtId="172" fontId="9" fillId="0" borderId="21" xfId="1315" applyNumberFormat="1" applyFont="1" applyBorder="1" applyAlignment="1">
      <alignment horizontal="center" vertical="center"/>
    </xf>
    <xf numFmtId="0" fontId="9" fillId="0" borderId="21" xfId="0" applyFont="1" applyBorder="1" applyAlignment="1">
      <alignment vertical="center" wrapText="1"/>
    </xf>
    <xf numFmtId="0" fontId="9" fillId="0" borderId="21" xfId="0" applyFont="1" applyBorder="1" applyAlignment="1">
      <alignment horizontal="center" vertical="center"/>
    </xf>
    <xf numFmtId="172" fontId="9" fillId="0" borderId="21" xfId="1315" applyNumberFormat="1" applyFont="1" applyBorder="1" applyAlignment="1">
      <alignment vertical="center"/>
    </xf>
    <xf numFmtId="172" fontId="9" fillId="0" borderId="40" xfId="1315" applyNumberFormat="1" applyFont="1" applyBorder="1" applyAlignment="1">
      <alignment vertical="center"/>
    </xf>
    <xf numFmtId="43" fontId="9" fillId="0" borderId="40" xfId="1315" applyFont="1" applyBorder="1"/>
    <xf numFmtId="0" fontId="5" fillId="0" borderId="21" xfId="0" applyFont="1" applyBorder="1" applyAlignment="1">
      <alignment vertical="center" wrapText="1"/>
    </xf>
    <xf numFmtId="0" fontId="5" fillId="0" borderId="39" xfId="0" applyFont="1" applyBorder="1" applyAlignment="1">
      <alignment horizontal="center" vertical="center"/>
    </xf>
    <xf numFmtId="0" fontId="5" fillId="0" borderId="21" xfId="0" applyFont="1" applyBorder="1" applyAlignment="1">
      <alignment wrapText="1"/>
    </xf>
    <xf numFmtId="0" fontId="9" fillId="0" borderId="21" xfId="0" applyFont="1" applyBorder="1" applyAlignment="1">
      <alignment horizontal="left" vertical="center"/>
    </xf>
    <xf numFmtId="172" fontId="9" fillId="0" borderId="21" xfId="1315" applyNumberFormat="1" applyFont="1" applyBorder="1" applyAlignment="1">
      <alignment horizontal="center" vertical="top"/>
    </xf>
    <xf numFmtId="172" fontId="9" fillId="0" borderId="40" xfId="1315" applyNumberFormat="1" applyFont="1" applyBorder="1" applyAlignment="1">
      <alignment horizontal="center" vertical="center"/>
    </xf>
    <xf numFmtId="0" fontId="9" fillId="0" borderId="21" xfId="0" applyFont="1" applyBorder="1"/>
    <xf numFmtId="0" fontId="9" fillId="0" borderId="21" xfId="0" applyFont="1" applyBorder="1" applyAlignment="1">
      <alignment horizontal="left" wrapText="1"/>
    </xf>
    <xf numFmtId="0" fontId="9" fillId="0" borderId="21" xfId="0" applyFont="1" applyBorder="1" applyAlignment="1">
      <alignment horizontal="left" vertical="center" wrapText="1"/>
    </xf>
    <xf numFmtId="0" fontId="5" fillId="0" borderId="21" xfId="0" applyFont="1" applyBorder="1"/>
    <xf numFmtId="172" fontId="5" fillId="0" borderId="40" xfId="1315" applyNumberFormat="1" applyFont="1" applyBorder="1" applyAlignment="1">
      <alignment horizontal="center" vertical="center"/>
    </xf>
    <xf numFmtId="0" fontId="6" fillId="0" borderId="20" xfId="3" applyFont="1" applyBorder="1" applyAlignment="1">
      <alignment horizontal="left" vertical="center" wrapText="1"/>
    </xf>
    <xf numFmtId="3" fontId="6" fillId="0" borderId="19" xfId="9" applyNumberFormat="1" applyFont="1" applyBorder="1" applyAlignment="1" applyProtection="1">
      <alignment horizontal="right" vertical="center"/>
      <protection locked="0"/>
    </xf>
    <xf numFmtId="0" fontId="9" fillId="0" borderId="17" xfId="6" applyFont="1" applyBorder="1"/>
    <xf numFmtId="0" fontId="9" fillId="0" borderId="45" xfId="6" applyFont="1" applyBorder="1"/>
    <xf numFmtId="43" fontId="9" fillId="0" borderId="1" xfId="6" applyNumberFormat="1" applyFont="1" applyBorder="1"/>
    <xf numFmtId="43" fontId="9" fillId="0" borderId="59" xfId="6" applyNumberFormat="1" applyFont="1" applyBorder="1"/>
    <xf numFmtId="0" fontId="9" fillId="0" borderId="27" xfId="6" applyFont="1" applyBorder="1" applyAlignment="1">
      <alignment horizontal="left"/>
    </xf>
    <xf numFmtId="0" fontId="5" fillId="0" borderId="13" xfId="6" applyFont="1" applyBorder="1" applyAlignment="1">
      <alignment horizontal="left"/>
    </xf>
    <xf numFmtId="0" fontId="9" fillId="0" borderId="37" xfId="6" applyFont="1" applyBorder="1" applyAlignment="1">
      <alignment horizontal="center" vertical="center"/>
    </xf>
    <xf numFmtId="0" fontId="5" fillId="0" borderId="37" xfId="6" applyFont="1" applyBorder="1" applyAlignment="1">
      <alignment vertical="center" wrapText="1"/>
    </xf>
    <xf numFmtId="0" fontId="9" fillId="0" borderId="21" xfId="6" applyFont="1" applyBorder="1" applyAlignment="1">
      <alignment horizontal="right" vertical="center"/>
    </xf>
    <xf numFmtId="0" fontId="9" fillId="0" borderId="21" xfId="6" applyFont="1" applyBorder="1" applyAlignment="1">
      <alignment horizontal="center" vertical="center"/>
    </xf>
    <xf numFmtId="43" fontId="9" fillId="0" borderId="21" xfId="2" applyNumberFormat="1" applyFont="1" applyBorder="1" applyAlignment="1">
      <alignment vertical="center"/>
    </xf>
    <xf numFmtId="0" fontId="9" fillId="0" borderId="21" xfId="3" applyFont="1" applyBorder="1" applyAlignment="1">
      <alignment vertical="top" wrapText="1"/>
    </xf>
    <xf numFmtId="43" fontId="9" fillId="0" borderId="21" xfId="6" applyNumberFormat="1" applyFont="1" applyBorder="1" applyAlignment="1">
      <alignment vertical="center"/>
    </xf>
    <xf numFmtId="9" fontId="9" fillId="0" borderId="21" xfId="1316" applyFont="1" applyBorder="1" applyAlignment="1">
      <alignment vertical="center"/>
    </xf>
    <xf numFmtId="0" fontId="9" fillId="0" borderId="27" xfId="6" applyFont="1" applyBorder="1" applyAlignment="1">
      <alignment horizontal="right" vertical="center"/>
    </xf>
    <xf numFmtId="43" fontId="9" fillId="0" borderId="27" xfId="2" applyNumberFormat="1" applyFont="1" applyBorder="1" applyAlignment="1">
      <alignment horizontal="right" vertical="center"/>
    </xf>
    <xf numFmtId="43" fontId="9" fillId="0" borderId="27" xfId="6" applyNumberFormat="1" applyFont="1" applyBorder="1" applyAlignment="1">
      <alignment vertical="center"/>
    </xf>
    <xf numFmtId="9" fontId="9" fillId="0" borderId="27" xfId="1316" applyFont="1" applyBorder="1" applyAlignment="1">
      <alignment vertical="center"/>
    </xf>
    <xf numFmtId="43" fontId="9" fillId="0" borderId="27" xfId="2" applyNumberFormat="1" applyFont="1" applyBorder="1" applyAlignment="1">
      <alignment vertical="center"/>
    </xf>
    <xf numFmtId="0" fontId="22" fillId="0" borderId="21" xfId="0" applyFont="1" applyBorder="1" applyAlignment="1">
      <alignment vertical="center" wrapText="1"/>
    </xf>
    <xf numFmtId="0" fontId="9" fillId="0" borderId="21" xfId="0" applyFont="1" applyBorder="1" applyAlignment="1">
      <alignment horizontal="left" vertical="top" wrapText="1"/>
    </xf>
    <xf numFmtId="0" fontId="20" fillId="0" borderId="0" xfId="1317" applyNumberFormat="1"/>
    <xf numFmtId="0" fontId="24" fillId="2" borderId="68" xfId="1317" applyNumberFormat="1" applyFont="1" applyFill="1" applyBorder="1" applyAlignment="1">
      <alignment horizontal="center" vertical="center" wrapText="1"/>
    </xf>
    <xf numFmtId="178" fontId="24" fillId="2" borderId="69" xfId="1317" applyNumberFormat="1" applyFont="1" applyFill="1" applyBorder="1" applyAlignment="1">
      <alignment horizontal="right" vertical="center" wrapText="1"/>
    </xf>
    <xf numFmtId="178" fontId="24" fillId="2" borderId="70" xfId="1317" applyNumberFormat="1" applyFont="1" applyFill="1" applyBorder="1" applyAlignment="1">
      <alignment horizontal="center" vertical="center" wrapText="1"/>
    </xf>
    <xf numFmtId="49" fontId="24" fillId="2" borderId="68" xfId="1317" applyNumberFormat="1" applyFont="1" applyFill="1" applyBorder="1" applyAlignment="1">
      <alignment horizontal="center" vertical="center" wrapText="1"/>
    </xf>
    <xf numFmtId="49" fontId="24" fillId="2" borderId="69" xfId="1317" applyNumberFormat="1" applyFont="1" applyFill="1" applyBorder="1" applyAlignment="1">
      <alignment horizontal="right" vertical="center" wrapText="1"/>
    </xf>
    <xf numFmtId="49" fontId="24" fillId="2" borderId="70" xfId="1317" applyNumberFormat="1" applyFont="1" applyFill="1" applyBorder="1" applyAlignment="1">
      <alignment horizontal="center" vertical="center" wrapText="1"/>
    </xf>
    <xf numFmtId="49" fontId="24" fillId="2" borderId="69" xfId="1317" applyNumberFormat="1" applyFont="1" applyFill="1" applyBorder="1" applyAlignment="1">
      <alignment vertical="top" wrapText="1"/>
    </xf>
    <xf numFmtId="0" fontId="25" fillId="2" borderId="69" xfId="1317" applyNumberFormat="1" applyFont="1" applyFill="1" applyBorder="1" applyAlignment="1">
      <alignment horizontal="right" vertical="center" wrapText="1"/>
    </xf>
    <xf numFmtId="178" fontId="25" fillId="2" borderId="69" xfId="1317" applyNumberFormat="1" applyFont="1" applyFill="1" applyBorder="1" applyAlignment="1">
      <alignment horizontal="right" vertical="center" wrapText="1"/>
    </xf>
    <xf numFmtId="178" fontId="25" fillId="2" borderId="70" xfId="1317" applyNumberFormat="1" applyFont="1" applyFill="1" applyBorder="1" applyAlignment="1">
      <alignment horizontal="center" vertical="center" wrapText="1"/>
    </xf>
    <xf numFmtId="49" fontId="25" fillId="2" borderId="68" xfId="1317" applyNumberFormat="1" applyFont="1" applyFill="1" applyBorder="1" applyAlignment="1">
      <alignment horizontal="center" vertical="center" wrapText="1"/>
    </xf>
    <xf numFmtId="49" fontId="25" fillId="2" borderId="69" xfId="1317" applyNumberFormat="1" applyFont="1" applyFill="1" applyBorder="1" applyAlignment="1">
      <alignment vertical="top" wrapText="1"/>
    </xf>
    <xf numFmtId="49" fontId="25" fillId="2" borderId="69" xfId="1317" applyNumberFormat="1" applyFont="1" applyFill="1" applyBorder="1" applyAlignment="1">
      <alignment horizontal="right" vertical="center" wrapText="1"/>
    </xf>
    <xf numFmtId="0" fontId="25" fillId="2" borderId="68" xfId="1317" applyNumberFormat="1" applyFont="1" applyFill="1" applyBorder="1" applyAlignment="1">
      <alignment horizontal="center" vertical="center" wrapText="1"/>
    </xf>
    <xf numFmtId="0" fontId="25" fillId="2" borderId="69" xfId="1317" applyNumberFormat="1" applyFont="1" applyFill="1" applyBorder="1" applyAlignment="1">
      <alignment vertical="top" wrapText="1"/>
    </xf>
    <xf numFmtId="0" fontId="24" fillId="2" borderId="69" xfId="1317" applyNumberFormat="1" applyFont="1" applyFill="1" applyBorder="1" applyAlignment="1">
      <alignment vertical="top" wrapText="1"/>
    </xf>
    <xf numFmtId="0" fontId="20" fillId="0" borderId="0" xfId="1317"/>
    <xf numFmtId="49" fontId="26" fillId="2" borderId="69" xfId="1317" applyNumberFormat="1" applyFont="1" applyFill="1" applyBorder="1" applyAlignment="1">
      <alignment vertical="top" wrapText="1"/>
    </xf>
    <xf numFmtId="0" fontId="26" fillId="2" borderId="69" xfId="1317" applyNumberFormat="1" applyFont="1" applyFill="1" applyBorder="1" applyAlignment="1">
      <alignment vertical="top" wrapText="1"/>
    </xf>
    <xf numFmtId="49" fontId="23" fillId="2" borderId="69" xfId="1317" applyNumberFormat="1" applyFont="1" applyFill="1" applyBorder="1" applyAlignment="1">
      <alignment vertical="center" wrapText="1"/>
    </xf>
    <xf numFmtId="49" fontId="26" fillId="2" borderId="69" xfId="1317" applyNumberFormat="1" applyFont="1" applyFill="1" applyBorder="1" applyAlignment="1">
      <alignment horizontal="left" vertical="top" wrapText="1"/>
    </xf>
    <xf numFmtId="0" fontId="26" fillId="2" borderId="69" xfId="1317" applyNumberFormat="1" applyFont="1" applyFill="1" applyBorder="1" applyAlignment="1">
      <alignment horizontal="right" vertical="center" wrapText="1"/>
    </xf>
    <xf numFmtId="178" fontId="26" fillId="2" borderId="69" xfId="1317" applyNumberFormat="1" applyFont="1" applyFill="1" applyBorder="1" applyAlignment="1">
      <alignment horizontal="right" vertical="center" wrapText="1"/>
    </xf>
    <xf numFmtId="178" fontId="26" fillId="2" borderId="70" xfId="1317" applyNumberFormat="1" applyFont="1" applyFill="1" applyBorder="1" applyAlignment="1">
      <alignment horizontal="center" vertical="center" wrapText="1"/>
    </xf>
    <xf numFmtId="49" fontId="26" fillId="2" borderId="69" xfId="1317" applyNumberFormat="1" applyFont="1" applyFill="1" applyBorder="1" applyAlignment="1">
      <alignment horizontal="right" vertical="center" wrapText="1"/>
    </xf>
    <xf numFmtId="49" fontId="23" fillId="2" borderId="69" xfId="1317" applyNumberFormat="1" applyFont="1" applyFill="1" applyBorder="1" applyAlignment="1">
      <alignment vertical="top" wrapText="1"/>
    </xf>
    <xf numFmtId="0" fontId="23" fillId="2" borderId="69" xfId="1317" applyNumberFormat="1" applyFont="1" applyFill="1" applyBorder="1" applyAlignment="1">
      <alignment horizontal="right" vertical="center" wrapText="1"/>
    </xf>
    <xf numFmtId="178" fontId="23" fillId="2" borderId="69" xfId="1317" applyNumberFormat="1" applyFont="1" applyFill="1" applyBorder="1" applyAlignment="1">
      <alignment horizontal="right" vertical="center" wrapText="1"/>
    </xf>
    <xf numFmtId="178" fontId="23" fillId="2" borderId="70" xfId="1317" applyNumberFormat="1" applyFont="1" applyFill="1" applyBorder="1" applyAlignment="1">
      <alignment horizontal="center" vertical="center" wrapText="1"/>
    </xf>
    <xf numFmtId="0" fontId="23" fillId="2" borderId="69" xfId="1317" applyNumberFormat="1" applyFont="1" applyFill="1" applyBorder="1" applyAlignment="1">
      <alignment vertical="top" wrapText="1"/>
    </xf>
    <xf numFmtId="178" fontId="26" fillId="2" borderId="69" xfId="1317" applyNumberFormat="1" applyFont="1" applyFill="1" applyBorder="1" applyAlignment="1">
      <alignment horizontal="left" vertical="center" wrapText="1"/>
    </xf>
    <xf numFmtId="0" fontId="23" fillId="2" borderId="68" xfId="1317" applyNumberFormat="1" applyFont="1" applyFill="1" applyBorder="1" applyAlignment="1">
      <alignment horizontal="center" vertical="center" wrapText="1"/>
    </xf>
    <xf numFmtId="171" fontId="23" fillId="2" borderId="68" xfId="1317" applyNumberFormat="1" applyFont="1" applyFill="1" applyBorder="1" applyAlignment="1">
      <alignment horizontal="center" vertical="center" wrapText="1"/>
    </xf>
    <xf numFmtId="49" fontId="26" fillId="2" borderId="68" xfId="1317" applyNumberFormat="1" applyFont="1" applyFill="1" applyBorder="1" applyAlignment="1">
      <alignment horizontal="center" vertical="center" wrapText="1"/>
    </xf>
    <xf numFmtId="0" fontId="26" fillId="2" borderId="68" xfId="1317" applyNumberFormat="1" applyFont="1" applyFill="1" applyBorder="1" applyAlignment="1">
      <alignment horizontal="center" vertical="center" wrapText="1"/>
    </xf>
    <xf numFmtId="172" fontId="7" fillId="0" borderId="17" xfId="1315" applyNumberFormat="1" applyFont="1" applyBorder="1" applyAlignment="1">
      <alignment horizontal="center" vertical="center"/>
    </xf>
    <xf numFmtId="0" fontId="5" fillId="0" borderId="21" xfId="0" applyFont="1" applyBorder="1" applyAlignment="1">
      <alignment horizontal="left" vertical="top" wrapText="1"/>
    </xf>
    <xf numFmtId="0" fontId="9" fillId="0" borderId="57" xfId="6" applyFont="1" applyBorder="1" applyAlignment="1">
      <alignment horizontal="center" vertical="center" wrapText="1"/>
    </xf>
    <xf numFmtId="43" fontId="29" fillId="0" borderId="0" xfId="2" applyNumberFormat="1" applyFont="1" applyBorder="1" applyAlignment="1">
      <alignment vertical="center"/>
    </xf>
    <xf numFmtId="0" fontId="9" fillId="0" borderId="21" xfId="1312" applyFont="1" applyBorder="1" applyAlignment="1">
      <alignment vertical="top" wrapText="1"/>
    </xf>
    <xf numFmtId="0" fontId="5" fillId="0" borderId="21" xfId="6" applyFont="1" applyBorder="1" applyAlignment="1">
      <alignment vertical="center" wrapText="1"/>
    </xf>
    <xf numFmtId="172" fontId="9" fillId="0" borderId="21" xfId="6" applyNumberFormat="1" applyFont="1" applyBorder="1" applyAlignment="1">
      <alignment vertical="center"/>
    </xf>
    <xf numFmtId="0" fontId="5" fillId="0" borderId="21" xfId="0" applyFont="1" applyBorder="1" applyAlignment="1">
      <alignment horizontal="center" vertical="center"/>
    </xf>
    <xf numFmtId="171" fontId="9" fillId="0" borderId="21" xfId="6" applyNumberFormat="1" applyFont="1" applyBorder="1" applyAlignment="1">
      <alignment horizontal="right" vertical="center"/>
    </xf>
    <xf numFmtId="0" fontId="9" fillId="0" borderId="71" xfId="0" applyFont="1" applyBorder="1" applyAlignment="1">
      <alignment horizontal="left" vertical="top" wrapText="1"/>
    </xf>
    <xf numFmtId="3" fontId="9" fillId="0" borderId="21" xfId="1316" applyNumberFormat="1" applyFont="1" applyBorder="1" applyAlignment="1">
      <alignment vertical="center"/>
    </xf>
    <xf numFmtId="43" fontId="9" fillId="0" borderId="57" xfId="2" applyNumberFormat="1" applyFont="1" applyBorder="1" applyAlignment="1">
      <alignment horizontal="right" vertical="center"/>
    </xf>
    <xf numFmtId="43" fontId="9" fillId="0" borderId="57" xfId="6" applyNumberFormat="1" applyFont="1" applyBorder="1" applyAlignment="1">
      <alignment vertical="center"/>
    </xf>
    <xf numFmtId="3" fontId="9" fillId="0" borderId="57" xfId="1316" applyNumberFormat="1" applyFont="1" applyBorder="1" applyAlignment="1">
      <alignment vertical="center"/>
    </xf>
    <xf numFmtId="0" fontId="9" fillId="0" borderId="21" xfId="6" applyFont="1" applyBorder="1" applyAlignment="1">
      <alignment horizontal="center" vertical="center" wrapText="1"/>
    </xf>
    <xf numFmtId="0" fontId="7" fillId="0" borderId="21" xfId="3" applyFont="1" applyBorder="1" applyAlignment="1">
      <alignment horizontal="center" vertical="center"/>
    </xf>
    <xf numFmtId="3" fontId="7" fillId="0" borderId="21" xfId="3" applyNumberFormat="1" applyFont="1" applyBorder="1" applyAlignment="1">
      <alignment horizontal="center" vertical="center"/>
    </xf>
    <xf numFmtId="9" fontId="7" fillId="0" borderId="21" xfId="2" applyNumberFormat="1" applyFont="1" applyBorder="1" applyAlignment="1">
      <alignment horizontal="right" vertical="center"/>
    </xf>
    <xf numFmtId="169" fontId="7" fillId="0" borderId="21" xfId="2" applyFont="1" applyBorder="1" applyAlignment="1">
      <alignment horizontal="right" vertical="center"/>
    </xf>
    <xf numFmtId="0" fontId="6" fillId="0" borderId="21" xfId="3" applyFont="1" applyBorder="1" applyAlignment="1">
      <alignment vertical="top" wrapText="1"/>
    </xf>
    <xf numFmtId="43" fontId="9" fillId="0" borderId="27" xfId="2" applyNumberFormat="1" applyFont="1" applyBorder="1" applyAlignment="1">
      <alignment horizontal="center" vertical="center"/>
    </xf>
    <xf numFmtId="43" fontId="9" fillId="0" borderId="44" xfId="2" applyNumberFormat="1" applyFont="1" applyBorder="1" applyAlignment="1">
      <alignment horizontal="right" vertical="center"/>
    </xf>
    <xf numFmtId="172" fontId="9" fillId="0" borderId="44" xfId="2" applyNumberFormat="1" applyFont="1" applyBorder="1" applyAlignment="1">
      <alignment vertical="center"/>
    </xf>
    <xf numFmtId="43" fontId="9" fillId="0" borderId="44" xfId="2" applyNumberFormat="1" applyFont="1" applyBorder="1" applyAlignment="1">
      <alignment vertical="center"/>
    </xf>
    <xf numFmtId="0" fontId="9" fillId="0" borderId="21" xfId="0" applyFont="1" applyBorder="1" applyAlignment="1">
      <alignment horizontal="center" vertical="center" wrapText="1"/>
    </xf>
    <xf numFmtId="170" fontId="9" fillId="0" borderId="21" xfId="0" applyNumberFormat="1" applyFont="1" applyBorder="1" applyAlignment="1">
      <alignment horizontal="center" vertical="center" wrapText="1"/>
    </xf>
    <xf numFmtId="170" fontId="9" fillId="0" borderId="21" xfId="0" applyNumberFormat="1" applyFont="1" applyBorder="1" applyAlignment="1">
      <alignment vertical="center" wrapText="1"/>
    </xf>
    <xf numFmtId="0" fontId="9" fillId="0" borderId="44" xfId="6" applyFont="1" applyBorder="1" applyAlignment="1">
      <alignment vertical="center" wrapText="1"/>
    </xf>
    <xf numFmtId="0" fontId="9" fillId="0" borderId="44" xfId="6" applyFont="1" applyBorder="1" applyAlignment="1">
      <alignment vertical="center"/>
    </xf>
    <xf numFmtId="0" fontId="10" fillId="0" borderId="21" xfId="6" applyFont="1" applyBorder="1" applyAlignment="1">
      <alignment vertical="center" wrapText="1"/>
    </xf>
    <xf numFmtId="0" fontId="9" fillId="0" borderId="21" xfId="0" applyFont="1" applyBorder="1" applyAlignment="1">
      <alignment horizontal="right" vertical="center"/>
    </xf>
    <xf numFmtId="0" fontId="13" fillId="0" borderId="27" xfId="6" applyFont="1" applyBorder="1"/>
    <xf numFmtId="0" fontId="5" fillId="0" borderId="60" xfId="0" applyFont="1" applyBorder="1" applyAlignment="1">
      <alignment horizontal="left" vertical="top" wrapText="1"/>
    </xf>
    <xf numFmtId="0" fontId="9" fillId="0" borderId="55" xfId="6" applyFont="1" applyBorder="1" applyAlignment="1">
      <alignment horizontal="center" vertical="center"/>
    </xf>
    <xf numFmtId="0" fontId="5" fillId="0" borderId="21" xfId="3" applyFont="1" applyBorder="1" applyAlignment="1">
      <alignment vertical="top" wrapText="1"/>
    </xf>
    <xf numFmtId="0" fontId="5" fillId="0" borderId="21" xfId="0" applyFont="1" applyBorder="1" applyAlignment="1">
      <alignment horizontal="left" vertical="center" wrapText="1"/>
    </xf>
    <xf numFmtId="170" fontId="5" fillId="0" borderId="21" xfId="0" applyNumberFormat="1" applyFont="1" applyBorder="1" applyAlignment="1">
      <alignment vertical="center" wrapText="1"/>
    </xf>
    <xf numFmtId="172" fontId="5" fillId="0" borderId="21" xfId="1315" applyNumberFormat="1" applyFont="1" applyBorder="1" applyAlignment="1">
      <alignment vertical="center"/>
    </xf>
    <xf numFmtId="0" fontId="7" fillId="0" borderId="21" xfId="6" applyFont="1" applyBorder="1"/>
    <xf numFmtId="170" fontId="7" fillId="0" borderId="21" xfId="6" applyNumberFormat="1" applyFont="1" applyBorder="1"/>
    <xf numFmtId="172" fontId="7" fillId="0" borderId="21" xfId="6" applyNumberFormat="1" applyFont="1" applyBorder="1"/>
    <xf numFmtId="43" fontId="7" fillId="0" borderId="21" xfId="6" applyNumberFormat="1" applyFont="1" applyBorder="1"/>
    <xf numFmtId="0" fontId="6" fillId="0" borderId="21" xfId="6" applyFont="1" applyBorder="1" applyAlignment="1">
      <alignment wrapText="1"/>
    </xf>
    <xf numFmtId="170" fontId="6" fillId="0" borderId="21" xfId="6" applyNumberFormat="1" applyFont="1" applyBorder="1"/>
    <xf numFmtId="0" fontId="7" fillId="0" borderId="0" xfId="8" applyFont="1" applyAlignment="1">
      <alignment horizontal="left" vertical="center" wrapText="1"/>
    </xf>
    <xf numFmtId="1" fontId="24" fillId="2" borderId="69" xfId="1317" applyNumberFormat="1" applyFont="1" applyFill="1" applyBorder="1" applyAlignment="1">
      <alignment horizontal="right" vertical="center" wrapText="1"/>
    </xf>
    <xf numFmtId="172" fontId="9" fillId="0" borderId="27" xfId="6" applyNumberFormat="1" applyFont="1" applyBorder="1" applyAlignment="1">
      <alignment horizontal="right" vertical="center"/>
    </xf>
    <xf numFmtId="0" fontId="9" fillId="0" borderId="27" xfId="6" applyFont="1" applyBorder="1" applyAlignment="1">
      <alignment vertical="center" wrapText="1"/>
    </xf>
    <xf numFmtId="0" fontId="9" fillId="0" borderId="73" xfId="6" applyFont="1" applyBorder="1" applyAlignment="1">
      <alignment horizontal="right" vertical="center"/>
    </xf>
    <xf numFmtId="171" fontId="26" fillId="2" borderId="68" xfId="1317" applyNumberFormat="1" applyFont="1" applyFill="1" applyBorder="1" applyAlignment="1">
      <alignment horizontal="center" vertical="center" wrapText="1"/>
    </xf>
    <xf numFmtId="179" fontId="26" fillId="2" borderId="69" xfId="1317" applyNumberFormat="1" applyFont="1" applyFill="1" applyBorder="1" applyAlignment="1">
      <alignment horizontal="right" vertical="center" wrapText="1"/>
    </xf>
    <xf numFmtId="0" fontId="7" fillId="0" borderId="15" xfId="8" applyFont="1" applyBorder="1" applyAlignment="1">
      <alignment horizontal="left" vertical="top" wrapText="1"/>
    </xf>
    <xf numFmtId="0" fontId="7" fillId="0" borderId="15" xfId="8" applyFont="1" applyBorder="1" applyAlignment="1">
      <alignment horizontal="center" vertical="center"/>
    </xf>
    <xf numFmtId="3" fontId="7" fillId="0" borderId="15" xfId="10" applyNumberFormat="1" applyFont="1" applyBorder="1" applyAlignment="1" applyProtection="1">
      <alignment horizontal="center" vertical="center"/>
      <protection locked="0"/>
    </xf>
    <xf numFmtId="3" fontId="7" fillId="0" borderId="16" xfId="8" applyNumberFormat="1" applyFont="1" applyBorder="1" applyAlignment="1" applyProtection="1">
      <alignment horizontal="right" vertical="center"/>
      <protection locked="0"/>
    </xf>
    <xf numFmtId="0" fontId="7" fillId="0" borderId="14" xfId="8" applyFont="1" applyBorder="1" applyAlignment="1">
      <alignment horizontal="center" vertical="top"/>
    </xf>
    <xf numFmtId="0" fontId="7" fillId="0" borderId="15" xfId="8" applyFont="1" applyBorder="1" applyAlignment="1">
      <alignment horizontal="left" vertical="center" wrapText="1"/>
    </xf>
    <xf numFmtId="172" fontId="7" fillId="0" borderId="15" xfId="1315" applyNumberFormat="1" applyFont="1" applyBorder="1" applyAlignment="1" applyProtection="1">
      <alignment horizontal="center" vertical="center"/>
      <protection locked="0"/>
    </xf>
    <xf numFmtId="3" fontId="7" fillId="0" borderId="15" xfId="8" applyNumberFormat="1" applyFont="1" applyBorder="1" applyAlignment="1" applyProtection="1">
      <alignment horizontal="center" vertical="center"/>
      <protection locked="0"/>
    </xf>
    <xf numFmtId="3" fontId="7" fillId="0" borderId="16" xfId="9" applyNumberFormat="1" applyFont="1" applyBorder="1" applyAlignment="1" applyProtection="1">
      <alignment horizontal="right" vertical="center"/>
      <protection locked="0"/>
    </xf>
    <xf numFmtId="49" fontId="26" fillId="2" borderId="69" xfId="1317" applyNumberFormat="1" applyFont="1" applyFill="1" applyBorder="1" applyAlignment="1">
      <alignment horizontal="center" vertical="center" wrapText="1"/>
    </xf>
    <xf numFmtId="0" fontId="7" fillId="0" borderId="69" xfId="8" applyFont="1" applyBorder="1" applyAlignment="1">
      <alignment horizontal="center" vertical="top"/>
    </xf>
    <xf numFmtId="0" fontId="8" fillId="0" borderId="69" xfId="9" applyFont="1" applyBorder="1" applyAlignment="1">
      <alignment horizontal="left" wrapText="1"/>
    </xf>
    <xf numFmtId="0" fontId="7" fillId="0" borderId="69" xfId="8" applyFont="1" applyBorder="1" applyAlignment="1">
      <alignment horizontal="center"/>
    </xf>
    <xf numFmtId="1" fontId="7" fillId="0" borderId="69" xfId="8" applyNumberFormat="1" applyFont="1" applyBorder="1" applyAlignment="1" applyProtection="1">
      <alignment horizontal="center"/>
      <protection locked="0"/>
    </xf>
    <xf numFmtId="3" fontId="7" fillId="0" borderId="69" xfId="8" applyNumberFormat="1" applyFont="1" applyBorder="1" applyAlignment="1" applyProtection="1">
      <alignment horizontal="center"/>
      <protection locked="0"/>
    </xf>
    <xf numFmtId="3" fontId="7" fillId="0" borderId="69" xfId="9" applyNumberFormat="1" applyFont="1" applyBorder="1" applyAlignment="1" applyProtection="1">
      <alignment horizontal="right"/>
      <protection locked="0"/>
    </xf>
    <xf numFmtId="0" fontId="7" fillId="0" borderId="69" xfId="8" applyFont="1" applyBorder="1" applyAlignment="1">
      <alignment horizontal="left" vertical="top" wrapText="1"/>
    </xf>
    <xf numFmtId="0" fontId="7" fillId="0" borderId="69" xfId="9" applyFont="1" applyBorder="1" applyAlignment="1">
      <alignment horizontal="center"/>
    </xf>
    <xf numFmtId="0" fontId="7" fillId="0" borderId="35" xfId="9" applyFont="1" applyBorder="1" applyAlignment="1">
      <alignment horizontal="center" vertical="top"/>
    </xf>
    <xf numFmtId="0" fontId="6" fillId="0" borderId="28" xfId="9" applyFont="1" applyBorder="1" applyAlignment="1">
      <alignment horizontal="left" vertical="top" wrapText="1"/>
    </xf>
    <xf numFmtId="0" fontId="7" fillId="0" borderId="28" xfId="9" applyFont="1" applyBorder="1" applyAlignment="1">
      <alignment horizontal="center"/>
    </xf>
    <xf numFmtId="3" fontId="7" fillId="0" borderId="28" xfId="9" applyNumberFormat="1" applyFont="1" applyBorder="1" applyAlignment="1">
      <alignment horizontal="center"/>
    </xf>
    <xf numFmtId="3" fontId="7" fillId="0" borderId="28" xfId="9" applyNumberFormat="1" applyFont="1" applyBorder="1" applyAlignment="1" applyProtection="1">
      <alignment horizontal="center"/>
      <protection locked="0"/>
    </xf>
    <xf numFmtId="3" fontId="7" fillId="0" borderId="59" xfId="9" applyNumberFormat="1" applyFont="1" applyBorder="1" applyAlignment="1" applyProtection="1">
      <alignment horizontal="right"/>
      <protection locked="0"/>
    </xf>
    <xf numFmtId="0" fontId="7" fillId="0" borderId="14" xfId="9" applyFont="1" applyBorder="1" applyAlignment="1">
      <alignment horizontal="center" vertical="top"/>
    </xf>
    <xf numFmtId="0" fontId="7" fillId="0" borderId="15" xfId="9" applyFont="1" applyBorder="1" applyAlignment="1">
      <alignment horizontal="left" vertical="top" wrapText="1"/>
    </xf>
    <xf numFmtId="0" fontId="7" fillId="0" borderId="15" xfId="9" applyFont="1" applyBorder="1" applyAlignment="1">
      <alignment horizontal="center" vertical="center"/>
    </xf>
    <xf numFmtId="3" fontId="7" fillId="0" borderId="15" xfId="9" applyNumberFormat="1" applyFont="1" applyBorder="1" applyAlignment="1">
      <alignment horizontal="center" vertical="center"/>
    </xf>
    <xf numFmtId="3" fontId="7" fillId="0" borderId="15" xfId="9" applyNumberFormat="1" applyFont="1" applyBorder="1" applyAlignment="1" applyProtection="1">
      <alignment horizontal="center" vertical="center"/>
      <protection locked="0"/>
    </xf>
    <xf numFmtId="0" fontId="7" fillId="0" borderId="39" xfId="9" applyFont="1" applyBorder="1" applyAlignment="1">
      <alignment horizontal="center" vertical="top"/>
    </xf>
    <xf numFmtId="0" fontId="7" fillId="0" borderId="21" xfId="9" applyFont="1" applyBorder="1" applyAlignment="1">
      <alignment horizontal="left" vertical="top" wrapText="1"/>
    </xf>
    <xf numFmtId="0" fontId="7" fillId="0" borderId="21" xfId="9" applyFont="1" applyBorder="1" applyAlignment="1">
      <alignment horizontal="center" vertical="center"/>
    </xf>
    <xf numFmtId="3" fontId="7" fillId="0" borderId="21" xfId="9" applyNumberFormat="1" applyFont="1" applyBorder="1" applyAlignment="1">
      <alignment horizontal="center" vertical="center"/>
    </xf>
    <xf numFmtId="3" fontId="7" fillId="0" borderId="21" xfId="9" applyNumberFormat="1" applyFont="1" applyBorder="1" applyAlignment="1" applyProtection="1">
      <alignment horizontal="center" vertical="center"/>
      <protection locked="0"/>
    </xf>
    <xf numFmtId="3" fontId="7" fillId="0" borderId="40" xfId="9" applyNumberFormat="1" applyFont="1" applyBorder="1" applyAlignment="1" applyProtection="1">
      <alignment horizontal="right" vertical="center"/>
      <protection locked="0"/>
    </xf>
    <xf numFmtId="179" fontId="26" fillId="2" borderId="70" xfId="1317" applyNumberFormat="1" applyFont="1" applyFill="1" applyBorder="1" applyAlignment="1">
      <alignment horizontal="center" vertical="center" wrapText="1"/>
    </xf>
    <xf numFmtId="0" fontId="7" fillId="0" borderId="14" xfId="9" applyFont="1" applyBorder="1" applyAlignment="1">
      <alignment horizontal="center" vertical="center"/>
    </xf>
    <xf numFmtId="0" fontId="6" fillId="0" borderId="15" xfId="9" applyFont="1" applyBorder="1" applyAlignment="1">
      <alignment horizontal="left" vertical="center" wrapText="1"/>
    </xf>
    <xf numFmtId="3" fontId="7" fillId="0" borderId="16" xfId="9" applyNumberFormat="1" applyFont="1" applyBorder="1" applyAlignment="1">
      <alignment horizontal="right" vertical="center"/>
    </xf>
    <xf numFmtId="0" fontId="7" fillId="0" borderId="74" xfId="9" applyFont="1" applyBorder="1" applyAlignment="1">
      <alignment horizontal="center" vertical="top"/>
    </xf>
    <xf numFmtId="0" fontId="7" fillId="0" borderId="75" xfId="9" applyFont="1" applyBorder="1" applyAlignment="1">
      <alignment horizontal="left" vertical="top" wrapText="1"/>
    </xf>
    <xf numFmtId="0" fontId="7" fillId="0" borderId="75" xfId="9" applyFont="1" applyBorder="1" applyAlignment="1">
      <alignment horizontal="center" vertical="center"/>
    </xf>
    <xf numFmtId="172" fontId="7" fillId="0" borderId="75" xfId="1315" applyNumberFormat="1" applyFont="1" applyBorder="1" applyAlignment="1">
      <alignment horizontal="center" vertical="center"/>
    </xf>
    <xf numFmtId="3" fontId="7" fillId="0" borderId="75" xfId="9" applyNumberFormat="1" applyFont="1" applyBorder="1" applyAlignment="1" applyProtection="1">
      <alignment horizontal="center" vertical="center"/>
      <protection locked="0"/>
    </xf>
    <xf numFmtId="3" fontId="7" fillId="0" borderId="76" xfId="9" applyNumberFormat="1" applyFont="1" applyBorder="1" applyAlignment="1" applyProtection="1">
      <alignment horizontal="right" vertical="center"/>
      <protection locked="0"/>
    </xf>
    <xf numFmtId="0" fontId="7" fillId="0" borderId="21" xfId="9" applyFont="1" applyBorder="1" applyAlignment="1">
      <alignment horizontal="left" wrapText="1"/>
    </xf>
    <xf numFmtId="0" fontId="7" fillId="0" borderId="21" xfId="9" applyFont="1" applyBorder="1" applyAlignment="1">
      <alignment horizontal="center"/>
    </xf>
    <xf numFmtId="3" fontId="7" fillId="0" borderId="21" xfId="9" applyNumberFormat="1" applyFont="1" applyBorder="1" applyAlignment="1" applyProtection="1">
      <alignment horizontal="center"/>
      <protection locked="0"/>
    </xf>
    <xf numFmtId="3" fontId="7" fillId="0" borderId="40" xfId="9" applyNumberFormat="1" applyFont="1" applyBorder="1" applyAlignment="1" applyProtection="1">
      <alignment horizontal="right"/>
      <protection locked="0"/>
    </xf>
    <xf numFmtId="0" fontId="6" fillId="0" borderId="21" xfId="9" applyFont="1" applyBorder="1" applyAlignment="1">
      <alignment horizontal="left" wrapText="1"/>
    </xf>
    <xf numFmtId="170" fontId="7" fillId="0" borderId="21" xfId="10" applyNumberFormat="1" applyFont="1" applyBorder="1" applyAlignment="1">
      <alignment horizontal="justify"/>
    </xf>
    <xf numFmtId="0" fontId="7" fillId="0" borderId="39" xfId="9" applyFont="1" applyBorder="1" applyAlignment="1">
      <alignment horizontal="center" vertical="center"/>
    </xf>
    <xf numFmtId="0" fontId="7" fillId="0" borderId="21" xfId="9" applyFont="1" applyBorder="1" applyAlignment="1">
      <alignment horizontal="left" vertical="center" wrapText="1"/>
    </xf>
    <xf numFmtId="3" fontId="7" fillId="0" borderId="40" xfId="9" applyNumberFormat="1" applyFont="1" applyBorder="1" applyAlignment="1">
      <alignment horizontal="right" vertical="center"/>
    </xf>
    <xf numFmtId="3" fontId="9" fillId="0" borderId="27" xfId="1316" applyNumberFormat="1" applyFont="1" applyBorder="1" applyAlignment="1">
      <alignment horizontal="right" vertical="center"/>
    </xf>
    <xf numFmtId="0" fontId="9" fillId="0" borderId="61" xfId="0" applyFont="1" applyBorder="1" applyAlignment="1">
      <alignment horizontal="left" vertical="top" wrapText="1"/>
    </xf>
    <xf numFmtId="43" fontId="9" fillId="0" borderId="27" xfId="2" applyNumberFormat="1" applyFont="1" applyFill="1" applyBorder="1" applyAlignment="1">
      <alignment horizontal="center" vertical="center"/>
    </xf>
    <xf numFmtId="172" fontId="9" fillId="0" borderId="27" xfId="6" applyNumberFormat="1" applyFont="1" applyBorder="1" applyAlignment="1">
      <alignment vertical="center"/>
    </xf>
    <xf numFmtId="180" fontId="9" fillId="0" borderId="27" xfId="1316" applyNumberFormat="1" applyFont="1" applyFill="1" applyBorder="1" applyAlignment="1">
      <alignment vertical="center"/>
    </xf>
    <xf numFmtId="43" fontId="9" fillId="0" borderId="27" xfId="2" applyNumberFormat="1" applyFont="1" applyFill="1" applyBorder="1" applyAlignment="1">
      <alignment vertical="center"/>
    </xf>
    <xf numFmtId="10" fontId="13" fillId="0" borderId="0" xfId="6" applyNumberFormat="1" applyFont="1"/>
    <xf numFmtId="0" fontId="9" fillId="0" borderId="62" xfId="0" applyFont="1" applyBorder="1" applyAlignment="1">
      <alignment horizontal="left" vertical="top" wrapText="1"/>
    </xf>
    <xf numFmtId="43" fontId="9" fillId="0" borderId="21" xfId="2" applyNumberFormat="1" applyFont="1" applyFill="1" applyBorder="1" applyAlignment="1">
      <alignment horizontal="right" vertical="center"/>
    </xf>
    <xf numFmtId="180" fontId="9" fillId="0" borderId="21" xfId="1316" applyNumberFormat="1" applyFont="1" applyFill="1" applyBorder="1" applyAlignment="1">
      <alignment vertical="center"/>
    </xf>
    <xf numFmtId="43" fontId="9" fillId="0" borderId="21" xfId="2" applyNumberFormat="1" applyFont="1" applyFill="1" applyBorder="1" applyAlignment="1">
      <alignment vertical="center"/>
    </xf>
    <xf numFmtId="0" fontId="9" fillId="0" borderId="62" xfId="0" applyFont="1" applyBorder="1" applyAlignment="1">
      <alignment horizontal="left" vertical="center" wrapText="1"/>
    </xf>
    <xf numFmtId="0" fontId="9" fillId="0" borderId="62" xfId="0" applyFont="1" applyBorder="1" applyAlignment="1">
      <alignment horizontal="center" vertical="center" wrapText="1"/>
    </xf>
    <xf numFmtId="170" fontId="9" fillId="0" borderId="62" xfId="0" applyNumberFormat="1" applyFont="1" applyBorder="1" applyAlignment="1">
      <alignment horizontal="center" vertical="center" wrapText="1"/>
    </xf>
    <xf numFmtId="170" fontId="9" fillId="0" borderId="72" xfId="0" applyNumberFormat="1" applyFont="1" applyBorder="1" applyAlignment="1">
      <alignment vertical="center" wrapText="1"/>
    </xf>
    <xf numFmtId="0" fontId="14" fillId="0" borderId="21" xfId="6" applyFont="1" applyBorder="1" applyAlignment="1">
      <alignment horizontal="right" vertical="center" wrapText="1"/>
    </xf>
    <xf numFmtId="0" fontId="7" fillId="0" borderId="21" xfId="6" applyFont="1" applyBorder="1" applyAlignment="1">
      <alignment horizontal="left" vertical="center" wrapText="1"/>
    </xf>
    <xf numFmtId="0" fontId="7" fillId="0" borderId="21" xfId="6" applyFont="1" applyBorder="1" applyAlignment="1">
      <alignment horizontal="center" vertical="center" wrapText="1"/>
    </xf>
    <xf numFmtId="171" fontId="14" fillId="0" borderId="21" xfId="6" applyNumberFormat="1" applyFont="1" applyBorder="1" applyAlignment="1">
      <alignment horizontal="center" vertical="center" shrinkToFit="1"/>
    </xf>
    <xf numFmtId="170" fontId="14" fillId="0" borderId="21" xfId="2" applyNumberFormat="1" applyFont="1" applyFill="1" applyBorder="1" applyAlignment="1">
      <alignment horizontal="center" vertical="center" wrapText="1"/>
    </xf>
    <xf numFmtId="169" fontId="14" fillId="0" borderId="21" xfId="2" applyFont="1" applyFill="1" applyBorder="1" applyAlignment="1">
      <alignment horizontal="right" vertical="center" wrapText="1"/>
    </xf>
    <xf numFmtId="43" fontId="9" fillId="0" borderId="37" xfId="2" applyNumberFormat="1" applyFont="1" applyFill="1" applyBorder="1" applyAlignment="1">
      <alignment horizontal="right" vertical="center"/>
    </xf>
    <xf numFmtId="172" fontId="9" fillId="0" borderId="37" xfId="2" applyNumberFormat="1" applyFont="1" applyFill="1" applyBorder="1" applyAlignment="1">
      <alignment vertical="center"/>
    </xf>
    <xf numFmtId="43" fontId="9" fillId="0" borderId="37" xfId="2" applyNumberFormat="1" applyFont="1" applyFill="1" applyBorder="1" applyAlignment="1">
      <alignment vertical="center"/>
    </xf>
    <xf numFmtId="43" fontId="9" fillId="0" borderId="29" xfId="2" applyNumberFormat="1" applyFont="1" applyFill="1" applyBorder="1" applyAlignment="1">
      <alignment horizontal="right" vertical="center"/>
    </xf>
    <xf numFmtId="43" fontId="9" fillId="0" borderId="29" xfId="6" applyNumberFormat="1" applyFont="1" applyBorder="1" applyAlignment="1">
      <alignment vertical="center"/>
    </xf>
    <xf numFmtId="180" fontId="9" fillId="0" borderId="29" xfId="1316" applyNumberFormat="1" applyFont="1" applyFill="1" applyBorder="1" applyAlignment="1">
      <alignment vertical="center"/>
    </xf>
    <xf numFmtId="43" fontId="9" fillId="0" borderId="29" xfId="2" applyNumberFormat="1" applyFont="1" applyFill="1" applyBorder="1" applyAlignment="1">
      <alignment vertical="center"/>
    </xf>
    <xf numFmtId="0" fontId="9" fillId="0" borderId="63" xfId="0" applyFont="1" applyBorder="1" applyAlignment="1">
      <alignment horizontal="left" vertical="top" wrapText="1"/>
    </xf>
    <xf numFmtId="43" fontId="9" fillId="0" borderId="37" xfId="6" applyNumberFormat="1" applyFont="1" applyBorder="1" applyAlignment="1">
      <alignment vertical="center"/>
    </xf>
    <xf numFmtId="172" fontId="9" fillId="0" borderId="37" xfId="1315" applyNumberFormat="1" applyFont="1" applyFill="1" applyBorder="1" applyAlignment="1">
      <alignment vertical="center"/>
    </xf>
    <xf numFmtId="0" fontId="9" fillId="0" borderId="21" xfId="3" applyFont="1" applyBorder="1" applyAlignment="1">
      <alignment horizontal="left" vertical="top" wrapText="1"/>
    </xf>
    <xf numFmtId="172" fontId="9" fillId="0" borderId="21" xfId="2" applyNumberFormat="1" applyFont="1" applyFill="1" applyBorder="1" applyAlignment="1">
      <alignment vertical="center"/>
    </xf>
    <xf numFmtId="3" fontId="9" fillId="0" borderId="21" xfId="6" applyNumberFormat="1" applyFont="1" applyBorder="1" applyAlignment="1">
      <alignment horizontal="center" vertical="center"/>
    </xf>
    <xf numFmtId="0" fontId="9" fillId="0" borderId="61" xfId="0" applyFont="1" applyBorder="1" applyAlignment="1">
      <alignment horizontal="center" vertical="center" wrapText="1"/>
    </xf>
    <xf numFmtId="170" fontId="9" fillId="0" borderId="61" xfId="0" applyNumberFormat="1" applyFont="1" applyBorder="1" applyAlignment="1">
      <alignment horizontal="center" vertical="center" wrapText="1"/>
    </xf>
    <xf numFmtId="170" fontId="9" fillId="0" borderId="64" xfId="0" applyNumberFormat="1" applyFont="1" applyBorder="1" applyAlignment="1">
      <alignment vertical="center" wrapText="1"/>
    </xf>
    <xf numFmtId="172" fontId="9" fillId="0" borderId="21" xfId="6" applyNumberFormat="1" applyFont="1" applyBorder="1" applyAlignment="1">
      <alignment horizontal="center" vertical="center"/>
    </xf>
    <xf numFmtId="172" fontId="9" fillId="0" borderId="21" xfId="1315" applyNumberFormat="1" applyFont="1" applyFill="1" applyBorder="1" applyAlignment="1">
      <alignment vertical="center"/>
    </xf>
    <xf numFmtId="172" fontId="9" fillId="0" borderId="21" xfId="1315" applyNumberFormat="1" applyFont="1" applyFill="1" applyBorder="1" applyAlignment="1">
      <alignment horizontal="center" vertical="center"/>
    </xf>
    <xf numFmtId="172" fontId="9" fillId="0" borderId="57" xfId="6" applyNumberFormat="1" applyFont="1" applyBorder="1" applyAlignment="1">
      <alignment vertical="center"/>
    </xf>
    <xf numFmtId="180" fontId="9" fillId="0" borderId="57" xfId="1316" applyNumberFormat="1" applyFont="1" applyFill="1" applyBorder="1" applyAlignment="1">
      <alignment vertical="center"/>
    </xf>
    <xf numFmtId="172" fontId="9" fillId="0" borderId="57" xfId="2" applyNumberFormat="1" applyFont="1" applyFill="1" applyBorder="1" applyAlignment="1">
      <alignment vertical="center"/>
    </xf>
    <xf numFmtId="0" fontId="7" fillId="0" borderId="21" xfId="0" applyFont="1" applyBorder="1" applyAlignment="1">
      <alignment vertical="center" wrapText="1"/>
    </xf>
    <xf numFmtId="43" fontId="7" fillId="0" borderId="17" xfId="1315" applyFont="1" applyBorder="1" applyAlignment="1" applyProtection="1">
      <alignment horizontal="center" vertical="center"/>
      <protection locked="0"/>
    </xf>
    <xf numFmtId="43" fontId="9" fillId="0" borderId="35" xfId="1315" applyFont="1" applyBorder="1"/>
    <xf numFmtId="169" fontId="31" fillId="0" borderId="77" xfId="15" applyFont="1" applyBorder="1" applyAlignment="1">
      <alignment horizontal="right" vertical="center"/>
    </xf>
    <xf numFmtId="0" fontId="0" fillId="0" borderId="0" xfId="0" applyAlignment="1">
      <alignment vertical="top"/>
    </xf>
    <xf numFmtId="0" fontId="4" fillId="0" borderId="42" xfId="6" applyFont="1" applyBorder="1" applyAlignment="1">
      <alignment horizontal="center" vertical="center" wrapText="1"/>
    </xf>
    <xf numFmtId="0" fontId="4" fillId="0" borderId="43" xfId="6" applyFont="1" applyBorder="1" applyAlignment="1">
      <alignment horizontal="center" vertical="center" wrapText="1"/>
    </xf>
    <xf numFmtId="0" fontId="4" fillId="0" borderId="44" xfId="6" applyFont="1" applyBorder="1" applyAlignment="1">
      <alignment horizontal="center" vertical="center" wrapText="1"/>
    </xf>
    <xf numFmtId="0" fontId="5" fillId="0" borderId="23" xfId="6" applyFont="1" applyBorder="1" applyAlignment="1">
      <alignment horizontal="center" vertical="center"/>
    </xf>
    <xf numFmtId="0" fontId="5" fillId="0" borderId="24" xfId="6" applyFont="1" applyBorder="1" applyAlignment="1">
      <alignment horizontal="center" vertical="center"/>
    </xf>
    <xf numFmtId="0" fontId="4" fillId="0" borderId="21" xfId="6" applyFont="1" applyBorder="1" applyAlignment="1">
      <alignment horizontal="center" vertical="center" wrapText="1"/>
    </xf>
    <xf numFmtId="0" fontId="5" fillId="0" borderId="23" xfId="6" applyFont="1" applyBorder="1" applyAlignment="1">
      <alignment horizontal="left" vertical="center"/>
    </xf>
    <xf numFmtId="0" fontId="5" fillId="0" borderId="24" xfId="6" applyFont="1" applyBorder="1" applyAlignment="1">
      <alignment horizontal="left" vertical="center"/>
    </xf>
    <xf numFmtId="0" fontId="5" fillId="0" borderId="25" xfId="6" applyFont="1" applyBorder="1" applyAlignment="1">
      <alignment horizontal="lef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5" xfId="6" applyFont="1" applyBorder="1" applyAlignment="1">
      <alignment horizontal="center" vertical="center"/>
    </xf>
    <xf numFmtId="0" fontId="6" fillId="0" borderId="9"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9" xfId="3" applyFont="1" applyBorder="1" applyAlignment="1">
      <alignment horizontal="center" vertical="center"/>
    </xf>
    <xf numFmtId="0" fontId="6" fillId="0" borderId="13" xfId="3" applyFont="1" applyBorder="1" applyAlignment="1">
      <alignment horizontal="center" vertical="center"/>
    </xf>
    <xf numFmtId="49" fontId="24" fillId="2" borderId="65" xfId="1317" applyNumberFormat="1" applyFont="1" applyFill="1" applyBorder="1" applyAlignment="1">
      <alignment wrapText="1"/>
    </xf>
    <xf numFmtId="0" fontId="24" fillId="2" borderId="66" xfId="1317" applyNumberFormat="1" applyFont="1" applyFill="1" applyBorder="1" applyAlignment="1">
      <alignment wrapText="1"/>
    </xf>
    <xf numFmtId="0" fontId="24" fillId="2" borderId="67" xfId="1317" applyNumberFormat="1" applyFont="1" applyFill="1" applyBorder="1" applyAlignment="1">
      <alignment wrapText="1"/>
    </xf>
  </cellXfs>
  <cellStyles count="1318">
    <cellStyle name="Comma" xfId="1315" builtinId="3"/>
    <cellStyle name="Comma [0] 2" xfId="67" xr:uid="{00000000-0005-0000-0000-000001000000}"/>
    <cellStyle name="Comma [0] 2 2" xfId="651" xr:uid="{00000000-0005-0000-0000-000002000000}"/>
    <cellStyle name="Comma [0] 3" xfId="340" xr:uid="{00000000-0005-0000-0000-000003000000}"/>
    <cellStyle name="Comma [0] 3 2" xfId="960" xr:uid="{00000000-0005-0000-0000-000004000000}"/>
    <cellStyle name="Comma 10" xfId="68" xr:uid="{00000000-0005-0000-0000-000005000000}"/>
    <cellStyle name="Comma 10 2" xfId="652" xr:uid="{00000000-0005-0000-0000-000006000000}"/>
    <cellStyle name="Comma 10 3" xfId="1308" xr:uid="{00000000-0005-0000-0000-000007000000}"/>
    <cellStyle name="Comma 11" xfId="69" xr:uid="{00000000-0005-0000-0000-000008000000}"/>
    <cellStyle name="Comma 11 2" xfId="653" xr:uid="{00000000-0005-0000-0000-000009000000}"/>
    <cellStyle name="Comma 12" xfId="70" xr:uid="{00000000-0005-0000-0000-00000A000000}"/>
    <cellStyle name="Comma 12 2" xfId="654" xr:uid="{00000000-0005-0000-0000-00000B000000}"/>
    <cellStyle name="Comma 13" xfId="71" xr:uid="{00000000-0005-0000-0000-00000C000000}"/>
    <cellStyle name="Comma 13 2" xfId="655" xr:uid="{00000000-0005-0000-0000-00000D000000}"/>
    <cellStyle name="Comma 14" xfId="72" xr:uid="{00000000-0005-0000-0000-00000E000000}"/>
    <cellStyle name="Comma 14 2" xfId="656" xr:uid="{00000000-0005-0000-0000-00000F000000}"/>
    <cellStyle name="Comma 15" xfId="73" xr:uid="{00000000-0005-0000-0000-000010000000}"/>
    <cellStyle name="Comma 15 2" xfId="657" xr:uid="{00000000-0005-0000-0000-000011000000}"/>
    <cellStyle name="Comma 16" xfId="74" xr:uid="{00000000-0005-0000-0000-000012000000}"/>
    <cellStyle name="Comma 16 2" xfId="658" xr:uid="{00000000-0005-0000-0000-000013000000}"/>
    <cellStyle name="Comma 17" xfId="75" xr:uid="{00000000-0005-0000-0000-000014000000}"/>
    <cellStyle name="Comma 17 2" xfId="659" xr:uid="{00000000-0005-0000-0000-000015000000}"/>
    <cellStyle name="Comma 18" xfId="76" xr:uid="{00000000-0005-0000-0000-000016000000}"/>
    <cellStyle name="Comma 18 2" xfId="660" xr:uid="{00000000-0005-0000-0000-000017000000}"/>
    <cellStyle name="Comma 19" xfId="77" xr:uid="{00000000-0005-0000-0000-000018000000}"/>
    <cellStyle name="Comma 19 2" xfId="661" xr:uid="{00000000-0005-0000-0000-000019000000}"/>
    <cellStyle name="Comma 2" xfId="2" xr:uid="{00000000-0005-0000-0000-00001A000000}"/>
    <cellStyle name="Comma 2 10" xfId="192" xr:uid="{00000000-0005-0000-0000-00001B000000}"/>
    <cellStyle name="Comma 2 11" xfId="193" xr:uid="{00000000-0005-0000-0000-00001C000000}"/>
    <cellStyle name="Comma 2 12" xfId="194" xr:uid="{00000000-0005-0000-0000-00001D000000}"/>
    <cellStyle name="Comma 2 13" xfId="195" xr:uid="{00000000-0005-0000-0000-00001E000000}"/>
    <cellStyle name="Comma 2 14" xfId="196" xr:uid="{00000000-0005-0000-0000-00001F000000}"/>
    <cellStyle name="Comma 2 15" xfId="197" xr:uid="{00000000-0005-0000-0000-000020000000}"/>
    <cellStyle name="Comma 2 16" xfId="198" xr:uid="{00000000-0005-0000-0000-000021000000}"/>
    <cellStyle name="Comma 2 17" xfId="199" xr:uid="{00000000-0005-0000-0000-000022000000}"/>
    <cellStyle name="Comma 2 18" xfId="336" xr:uid="{00000000-0005-0000-0000-000023000000}"/>
    <cellStyle name="Comma 2 18 2" xfId="958" xr:uid="{00000000-0005-0000-0000-000024000000}"/>
    <cellStyle name="Comma 2 18 2 2" xfId="1296" xr:uid="{00000000-0005-0000-0000-000025000000}"/>
    <cellStyle name="Comma 2 18 3" xfId="1292" xr:uid="{00000000-0005-0000-0000-000026000000}"/>
    <cellStyle name="Comma 2 18 4" xfId="1298" xr:uid="{00000000-0005-0000-0000-000027000000}"/>
    <cellStyle name="Comma 2 19" xfId="78" xr:uid="{00000000-0005-0000-0000-000028000000}"/>
    <cellStyle name="Comma 2 2" xfId="18" xr:uid="{00000000-0005-0000-0000-000029000000}"/>
    <cellStyle name="Comma 2 2 10" xfId="7" xr:uid="{00000000-0005-0000-0000-00002A000000}"/>
    <cellStyle name="Comma 2 2 10 2" xfId="200" xr:uid="{00000000-0005-0000-0000-00002B000000}"/>
    <cellStyle name="Comma 2 2 11" xfId="201" xr:uid="{00000000-0005-0000-0000-00002C000000}"/>
    <cellStyle name="Comma 2 2 12" xfId="29" xr:uid="{00000000-0005-0000-0000-00002D000000}"/>
    <cellStyle name="Comma 2 2 2" xfId="45" xr:uid="{00000000-0005-0000-0000-00002E000000}"/>
    <cellStyle name="Comma 2 2 2 2" xfId="341" xr:uid="{00000000-0005-0000-0000-00002F000000}"/>
    <cellStyle name="Comma 2 2 3" xfId="202" xr:uid="{00000000-0005-0000-0000-000030000000}"/>
    <cellStyle name="Comma 2 2 4" xfId="203" xr:uid="{00000000-0005-0000-0000-000031000000}"/>
    <cellStyle name="Comma 2 2 5" xfId="204" xr:uid="{00000000-0005-0000-0000-000032000000}"/>
    <cellStyle name="Comma 2 2 6" xfId="205" xr:uid="{00000000-0005-0000-0000-000033000000}"/>
    <cellStyle name="Comma 2 2 7" xfId="206" xr:uid="{00000000-0005-0000-0000-000034000000}"/>
    <cellStyle name="Comma 2 2 8" xfId="207" xr:uid="{00000000-0005-0000-0000-000035000000}"/>
    <cellStyle name="Comma 2 2 9" xfId="208" xr:uid="{00000000-0005-0000-0000-000036000000}"/>
    <cellStyle name="Comma 2 20" xfId="40" xr:uid="{00000000-0005-0000-0000-000037000000}"/>
    <cellStyle name="Comma 2 3" xfId="106" xr:uid="{00000000-0005-0000-0000-000038000000}"/>
    <cellStyle name="Comma 2 3 2" xfId="342" xr:uid="{00000000-0005-0000-0000-000039000000}"/>
    <cellStyle name="Comma 2 4" xfId="109" xr:uid="{00000000-0005-0000-0000-00003A000000}"/>
    <cellStyle name="Comma 2 5" xfId="126" xr:uid="{00000000-0005-0000-0000-00003B000000}"/>
    <cellStyle name="Comma 2 6" xfId="127" xr:uid="{00000000-0005-0000-0000-00003C000000}"/>
    <cellStyle name="Comma 2 7" xfId="128" xr:uid="{00000000-0005-0000-0000-00003D000000}"/>
    <cellStyle name="Comma 2 8" xfId="129" xr:uid="{00000000-0005-0000-0000-00003E000000}"/>
    <cellStyle name="Comma 2 9" xfId="209" xr:uid="{00000000-0005-0000-0000-00003F000000}"/>
    <cellStyle name="Comma 2_Eldoret BoQs" xfId="10" xr:uid="{00000000-0005-0000-0000-000040000000}"/>
    <cellStyle name="Comma 20" xfId="79" xr:uid="{00000000-0005-0000-0000-000041000000}"/>
    <cellStyle name="Comma 20 2" xfId="662" xr:uid="{00000000-0005-0000-0000-000042000000}"/>
    <cellStyle name="Comma 21" xfId="35" xr:uid="{00000000-0005-0000-0000-000043000000}"/>
    <cellStyle name="Comma 21 10" xfId="343" xr:uid="{00000000-0005-0000-0000-000044000000}"/>
    <cellStyle name="Comma 21 11" xfId="344" xr:uid="{00000000-0005-0000-0000-000045000000}"/>
    <cellStyle name="Comma 21 12" xfId="345" xr:uid="{00000000-0005-0000-0000-000046000000}"/>
    <cellStyle name="Comma 21 13" xfId="346" xr:uid="{00000000-0005-0000-0000-000047000000}"/>
    <cellStyle name="Comma 21 14" xfId="347" xr:uid="{00000000-0005-0000-0000-000048000000}"/>
    <cellStyle name="Comma 21 15" xfId="348" xr:uid="{00000000-0005-0000-0000-000049000000}"/>
    <cellStyle name="Comma 21 16" xfId="349" xr:uid="{00000000-0005-0000-0000-00004A000000}"/>
    <cellStyle name="Comma 21 17" xfId="350" xr:uid="{00000000-0005-0000-0000-00004B000000}"/>
    <cellStyle name="Comma 21 18" xfId="351" xr:uid="{00000000-0005-0000-0000-00004C000000}"/>
    <cellStyle name="Comma 21 19" xfId="352" xr:uid="{00000000-0005-0000-0000-00004D000000}"/>
    <cellStyle name="Comma 21 2" xfId="124" xr:uid="{00000000-0005-0000-0000-00004E000000}"/>
    <cellStyle name="Comma 21 3" xfId="353" xr:uid="{00000000-0005-0000-0000-00004F000000}"/>
    <cellStyle name="Comma 21 4" xfId="354" xr:uid="{00000000-0005-0000-0000-000050000000}"/>
    <cellStyle name="Comma 21 5" xfId="355" xr:uid="{00000000-0005-0000-0000-000051000000}"/>
    <cellStyle name="Comma 21 6" xfId="356" xr:uid="{00000000-0005-0000-0000-000052000000}"/>
    <cellStyle name="Comma 21 7" xfId="357" xr:uid="{00000000-0005-0000-0000-000053000000}"/>
    <cellStyle name="Comma 21 8" xfId="358" xr:uid="{00000000-0005-0000-0000-000054000000}"/>
    <cellStyle name="Comma 21 9" xfId="359" xr:uid="{00000000-0005-0000-0000-000055000000}"/>
    <cellStyle name="Comma 22" xfId="80" xr:uid="{00000000-0005-0000-0000-000056000000}"/>
    <cellStyle name="Comma 22 10" xfId="360" xr:uid="{00000000-0005-0000-0000-000057000000}"/>
    <cellStyle name="Comma 22 11" xfId="361" xr:uid="{00000000-0005-0000-0000-000058000000}"/>
    <cellStyle name="Comma 22 12" xfId="362" xr:uid="{00000000-0005-0000-0000-000059000000}"/>
    <cellStyle name="Comma 22 13" xfId="363" xr:uid="{00000000-0005-0000-0000-00005A000000}"/>
    <cellStyle name="Comma 22 14" xfId="364" xr:uid="{00000000-0005-0000-0000-00005B000000}"/>
    <cellStyle name="Comma 22 15" xfId="365" xr:uid="{00000000-0005-0000-0000-00005C000000}"/>
    <cellStyle name="Comma 22 16" xfId="366" xr:uid="{00000000-0005-0000-0000-00005D000000}"/>
    <cellStyle name="Comma 22 17" xfId="367" xr:uid="{00000000-0005-0000-0000-00005E000000}"/>
    <cellStyle name="Comma 22 18" xfId="368" xr:uid="{00000000-0005-0000-0000-00005F000000}"/>
    <cellStyle name="Comma 22 19" xfId="369" xr:uid="{00000000-0005-0000-0000-000060000000}"/>
    <cellStyle name="Comma 22 2" xfId="370" xr:uid="{00000000-0005-0000-0000-000061000000}"/>
    <cellStyle name="Comma 22 3" xfId="371" xr:uid="{00000000-0005-0000-0000-000062000000}"/>
    <cellStyle name="Comma 22 4" xfId="372" xr:uid="{00000000-0005-0000-0000-000063000000}"/>
    <cellStyle name="Comma 22 5" xfId="373" xr:uid="{00000000-0005-0000-0000-000064000000}"/>
    <cellStyle name="Comma 22 6" xfId="374" xr:uid="{00000000-0005-0000-0000-000065000000}"/>
    <cellStyle name="Comma 22 7" xfId="375" xr:uid="{00000000-0005-0000-0000-000066000000}"/>
    <cellStyle name="Comma 22 8" xfId="376" xr:uid="{00000000-0005-0000-0000-000067000000}"/>
    <cellStyle name="Comma 22 9" xfId="377" xr:uid="{00000000-0005-0000-0000-000068000000}"/>
    <cellStyle name="Comma 23" xfId="81" xr:uid="{00000000-0005-0000-0000-000069000000}"/>
    <cellStyle name="Comma 23 2" xfId="663" xr:uid="{00000000-0005-0000-0000-00006A000000}"/>
    <cellStyle name="Comma 24" xfId="82" xr:uid="{00000000-0005-0000-0000-00006B000000}"/>
    <cellStyle name="Comma 24 10" xfId="378" xr:uid="{00000000-0005-0000-0000-00006C000000}"/>
    <cellStyle name="Comma 24 11" xfId="379" xr:uid="{00000000-0005-0000-0000-00006D000000}"/>
    <cellStyle name="Comma 24 12" xfId="380" xr:uid="{00000000-0005-0000-0000-00006E000000}"/>
    <cellStyle name="Comma 24 13" xfId="381" xr:uid="{00000000-0005-0000-0000-00006F000000}"/>
    <cellStyle name="Comma 24 14" xfId="382" xr:uid="{00000000-0005-0000-0000-000070000000}"/>
    <cellStyle name="Comma 24 15" xfId="383" xr:uid="{00000000-0005-0000-0000-000071000000}"/>
    <cellStyle name="Comma 24 16" xfId="384" xr:uid="{00000000-0005-0000-0000-000072000000}"/>
    <cellStyle name="Comma 24 17" xfId="385" xr:uid="{00000000-0005-0000-0000-000073000000}"/>
    <cellStyle name="Comma 24 18" xfId="386" xr:uid="{00000000-0005-0000-0000-000074000000}"/>
    <cellStyle name="Comma 24 19" xfId="387" xr:uid="{00000000-0005-0000-0000-000075000000}"/>
    <cellStyle name="Comma 24 2" xfId="16" xr:uid="{00000000-0005-0000-0000-000076000000}"/>
    <cellStyle name="Comma 24 2 2" xfId="46" xr:uid="{00000000-0005-0000-0000-000077000000}"/>
    <cellStyle name="Comma 24 20" xfId="388" xr:uid="{00000000-0005-0000-0000-000078000000}"/>
    <cellStyle name="Comma 24 21" xfId="338" xr:uid="{00000000-0005-0000-0000-000079000000}"/>
    <cellStyle name="Comma 24 3" xfId="389" xr:uid="{00000000-0005-0000-0000-00007A000000}"/>
    <cellStyle name="Comma 24 4" xfId="390" xr:uid="{00000000-0005-0000-0000-00007B000000}"/>
    <cellStyle name="Comma 24 5" xfId="391" xr:uid="{00000000-0005-0000-0000-00007C000000}"/>
    <cellStyle name="Comma 24 6" xfId="392" xr:uid="{00000000-0005-0000-0000-00007D000000}"/>
    <cellStyle name="Comma 24 7" xfId="393" xr:uid="{00000000-0005-0000-0000-00007E000000}"/>
    <cellStyle name="Comma 24 8" xfId="394" xr:uid="{00000000-0005-0000-0000-00007F000000}"/>
    <cellStyle name="Comma 24 9" xfId="395" xr:uid="{00000000-0005-0000-0000-000080000000}"/>
    <cellStyle name="Comma 24_Xl0000026" xfId="130" xr:uid="{00000000-0005-0000-0000-000081000000}"/>
    <cellStyle name="Comma 25" xfId="83" xr:uid="{00000000-0005-0000-0000-000082000000}"/>
    <cellStyle name="Comma 25 10" xfId="396" xr:uid="{00000000-0005-0000-0000-000083000000}"/>
    <cellStyle name="Comma 25 11" xfId="397" xr:uid="{00000000-0005-0000-0000-000084000000}"/>
    <cellStyle name="Comma 25 12" xfId="398" xr:uid="{00000000-0005-0000-0000-000085000000}"/>
    <cellStyle name="Comma 25 13" xfId="399" xr:uid="{00000000-0005-0000-0000-000086000000}"/>
    <cellStyle name="Comma 25 14" xfId="400" xr:uid="{00000000-0005-0000-0000-000087000000}"/>
    <cellStyle name="Comma 25 15" xfId="401" xr:uid="{00000000-0005-0000-0000-000088000000}"/>
    <cellStyle name="Comma 25 16" xfId="402" xr:uid="{00000000-0005-0000-0000-000089000000}"/>
    <cellStyle name="Comma 25 17" xfId="403" xr:uid="{00000000-0005-0000-0000-00008A000000}"/>
    <cellStyle name="Comma 25 18" xfId="404" xr:uid="{00000000-0005-0000-0000-00008B000000}"/>
    <cellStyle name="Comma 25 19" xfId="405" xr:uid="{00000000-0005-0000-0000-00008C000000}"/>
    <cellStyle name="Comma 25 2" xfId="406" xr:uid="{00000000-0005-0000-0000-00008D000000}"/>
    <cellStyle name="Comma 25 3" xfId="407" xr:uid="{00000000-0005-0000-0000-00008E000000}"/>
    <cellStyle name="Comma 25 4" xfId="408" xr:uid="{00000000-0005-0000-0000-00008F000000}"/>
    <cellStyle name="Comma 25 5" xfId="409" xr:uid="{00000000-0005-0000-0000-000090000000}"/>
    <cellStyle name="Comma 25 6" xfId="410" xr:uid="{00000000-0005-0000-0000-000091000000}"/>
    <cellStyle name="Comma 25 7" xfId="411" xr:uid="{00000000-0005-0000-0000-000092000000}"/>
    <cellStyle name="Comma 25 8" xfId="412" xr:uid="{00000000-0005-0000-0000-000093000000}"/>
    <cellStyle name="Comma 25 9" xfId="413" xr:uid="{00000000-0005-0000-0000-000094000000}"/>
    <cellStyle name="Comma 26" xfId="84" xr:uid="{00000000-0005-0000-0000-000095000000}"/>
    <cellStyle name="Comma 26 10" xfId="414" xr:uid="{00000000-0005-0000-0000-000096000000}"/>
    <cellStyle name="Comma 26 11" xfId="415" xr:uid="{00000000-0005-0000-0000-000097000000}"/>
    <cellStyle name="Comma 26 12" xfId="416" xr:uid="{00000000-0005-0000-0000-000098000000}"/>
    <cellStyle name="Comma 26 13" xfId="417" xr:uid="{00000000-0005-0000-0000-000099000000}"/>
    <cellStyle name="Comma 26 14" xfId="418" xr:uid="{00000000-0005-0000-0000-00009A000000}"/>
    <cellStyle name="Comma 26 15" xfId="419" xr:uid="{00000000-0005-0000-0000-00009B000000}"/>
    <cellStyle name="Comma 26 16" xfId="420" xr:uid="{00000000-0005-0000-0000-00009C000000}"/>
    <cellStyle name="Comma 26 17" xfId="421" xr:uid="{00000000-0005-0000-0000-00009D000000}"/>
    <cellStyle name="Comma 26 18" xfId="422" xr:uid="{00000000-0005-0000-0000-00009E000000}"/>
    <cellStyle name="Comma 26 19" xfId="423" xr:uid="{00000000-0005-0000-0000-00009F000000}"/>
    <cellStyle name="Comma 26 2" xfId="85" xr:uid="{00000000-0005-0000-0000-0000A0000000}"/>
    <cellStyle name="Comma 26 2 2" xfId="664" xr:uid="{00000000-0005-0000-0000-0000A1000000}"/>
    <cellStyle name="Comma 26 20" xfId="424" xr:uid="{00000000-0005-0000-0000-0000A2000000}"/>
    <cellStyle name="Comma 26 3" xfId="425" xr:uid="{00000000-0005-0000-0000-0000A3000000}"/>
    <cellStyle name="Comma 26 4" xfId="426" xr:uid="{00000000-0005-0000-0000-0000A4000000}"/>
    <cellStyle name="Comma 26 5" xfId="427" xr:uid="{00000000-0005-0000-0000-0000A5000000}"/>
    <cellStyle name="Comma 26 6" xfId="428" xr:uid="{00000000-0005-0000-0000-0000A6000000}"/>
    <cellStyle name="Comma 26 7" xfId="429" xr:uid="{00000000-0005-0000-0000-0000A7000000}"/>
    <cellStyle name="Comma 26 8" xfId="430" xr:uid="{00000000-0005-0000-0000-0000A8000000}"/>
    <cellStyle name="Comma 26 9" xfId="431" xr:uid="{00000000-0005-0000-0000-0000A9000000}"/>
    <cellStyle name="Comma 27" xfId="120" xr:uid="{00000000-0005-0000-0000-0000AA000000}"/>
    <cellStyle name="Comma 27 2" xfId="132" xr:uid="{00000000-0005-0000-0000-0000AB000000}"/>
    <cellStyle name="Comma 27 3" xfId="131" xr:uid="{00000000-0005-0000-0000-0000AC000000}"/>
    <cellStyle name="Comma 27 4" xfId="822" xr:uid="{00000000-0005-0000-0000-0000AD000000}"/>
    <cellStyle name="Comma 27 4 2" xfId="1219" xr:uid="{00000000-0005-0000-0000-0000AE000000}"/>
    <cellStyle name="Comma 27 5" xfId="763" xr:uid="{00000000-0005-0000-0000-0000AF000000}"/>
    <cellStyle name="Comma 27 5 2" xfId="1161" xr:uid="{00000000-0005-0000-0000-0000B0000000}"/>
    <cellStyle name="Comma 27 6" xfId="705" xr:uid="{00000000-0005-0000-0000-0000B1000000}"/>
    <cellStyle name="Comma 27 6 2" xfId="1104" xr:uid="{00000000-0005-0000-0000-0000B2000000}"/>
    <cellStyle name="Comma 27 7" xfId="876" xr:uid="{00000000-0005-0000-0000-0000B3000000}"/>
    <cellStyle name="Comma 27 7 2" xfId="1272" xr:uid="{00000000-0005-0000-0000-0000B4000000}"/>
    <cellStyle name="Comma 27 8" xfId="908" xr:uid="{00000000-0005-0000-0000-0000B5000000}"/>
    <cellStyle name="Comma 28" xfId="133" xr:uid="{00000000-0005-0000-0000-0000B6000000}"/>
    <cellStyle name="Comma 28 10" xfId="432" xr:uid="{00000000-0005-0000-0000-0000B7000000}"/>
    <cellStyle name="Comma 28 11" xfId="433" xr:uid="{00000000-0005-0000-0000-0000B8000000}"/>
    <cellStyle name="Comma 28 12" xfId="434" xr:uid="{00000000-0005-0000-0000-0000B9000000}"/>
    <cellStyle name="Comma 28 13" xfId="435" xr:uid="{00000000-0005-0000-0000-0000BA000000}"/>
    <cellStyle name="Comma 28 14" xfId="436" xr:uid="{00000000-0005-0000-0000-0000BB000000}"/>
    <cellStyle name="Comma 28 15" xfId="437" xr:uid="{00000000-0005-0000-0000-0000BC000000}"/>
    <cellStyle name="Comma 28 16" xfId="438" xr:uid="{00000000-0005-0000-0000-0000BD000000}"/>
    <cellStyle name="Comma 28 17" xfId="439" xr:uid="{00000000-0005-0000-0000-0000BE000000}"/>
    <cellStyle name="Comma 28 18" xfId="440" xr:uid="{00000000-0005-0000-0000-0000BF000000}"/>
    <cellStyle name="Comma 28 19" xfId="441" xr:uid="{00000000-0005-0000-0000-0000C0000000}"/>
    <cellStyle name="Comma 28 2" xfId="134" xr:uid="{00000000-0005-0000-0000-0000C1000000}"/>
    <cellStyle name="Comma 28 3" xfId="442" xr:uid="{00000000-0005-0000-0000-0000C2000000}"/>
    <cellStyle name="Comma 28 4" xfId="443" xr:uid="{00000000-0005-0000-0000-0000C3000000}"/>
    <cellStyle name="Comma 28 5" xfId="444" xr:uid="{00000000-0005-0000-0000-0000C4000000}"/>
    <cellStyle name="Comma 28 6" xfId="445" xr:uid="{00000000-0005-0000-0000-0000C5000000}"/>
    <cellStyle name="Comma 28 7" xfId="446" xr:uid="{00000000-0005-0000-0000-0000C6000000}"/>
    <cellStyle name="Comma 28 8" xfId="447" xr:uid="{00000000-0005-0000-0000-0000C7000000}"/>
    <cellStyle name="Comma 28 9" xfId="448" xr:uid="{00000000-0005-0000-0000-0000C8000000}"/>
    <cellStyle name="Comma 29" xfId="135" xr:uid="{00000000-0005-0000-0000-0000C9000000}"/>
    <cellStyle name="Comma 3" xfId="20" xr:uid="{00000000-0005-0000-0000-0000CA000000}"/>
    <cellStyle name="Comma 3 10" xfId="136" xr:uid="{00000000-0005-0000-0000-0000CB000000}"/>
    <cellStyle name="Comma 3 11" xfId="137" xr:uid="{00000000-0005-0000-0000-0000CC000000}"/>
    <cellStyle name="Comma 3 12" xfId="210" xr:uid="{00000000-0005-0000-0000-0000CD000000}"/>
    <cellStyle name="Comma 3 13" xfId="211" xr:uid="{00000000-0005-0000-0000-0000CE000000}"/>
    <cellStyle name="Comma 3 14" xfId="212" xr:uid="{00000000-0005-0000-0000-0000CF000000}"/>
    <cellStyle name="Comma 3 15" xfId="213" xr:uid="{00000000-0005-0000-0000-0000D0000000}"/>
    <cellStyle name="Comma 3 16" xfId="214" xr:uid="{00000000-0005-0000-0000-0000D1000000}"/>
    <cellStyle name="Comma 3 17" xfId="215" xr:uid="{00000000-0005-0000-0000-0000D2000000}"/>
    <cellStyle name="Comma 3 18" xfId="216" xr:uid="{00000000-0005-0000-0000-0000D3000000}"/>
    <cellStyle name="Comma 3 19" xfId="217" xr:uid="{00000000-0005-0000-0000-0000D4000000}"/>
    <cellStyle name="Comma 3 2" xfId="4" xr:uid="{00000000-0005-0000-0000-0000D5000000}"/>
    <cellStyle name="Comma 3 2 10" xfId="218" xr:uid="{00000000-0005-0000-0000-0000D6000000}"/>
    <cellStyle name="Comma 3 2 11" xfId="219" xr:uid="{00000000-0005-0000-0000-0000D7000000}"/>
    <cellStyle name="Comma 3 2 2" xfId="220" xr:uid="{00000000-0005-0000-0000-0000D8000000}"/>
    <cellStyle name="Comma 3 2 3" xfId="221" xr:uid="{00000000-0005-0000-0000-0000D9000000}"/>
    <cellStyle name="Comma 3 2 4" xfId="222" xr:uid="{00000000-0005-0000-0000-0000DA000000}"/>
    <cellStyle name="Comma 3 2 5" xfId="223" xr:uid="{00000000-0005-0000-0000-0000DB000000}"/>
    <cellStyle name="Comma 3 2 6" xfId="224" xr:uid="{00000000-0005-0000-0000-0000DC000000}"/>
    <cellStyle name="Comma 3 2 7" xfId="225" xr:uid="{00000000-0005-0000-0000-0000DD000000}"/>
    <cellStyle name="Comma 3 2 8" xfId="226" xr:uid="{00000000-0005-0000-0000-0000DE000000}"/>
    <cellStyle name="Comma 3 2 9" xfId="227" xr:uid="{00000000-0005-0000-0000-0000DF000000}"/>
    <cellStyle name="Comma 3 20" xfId="86" xr:uid="{00000000-0005-0000-0000-0000E0000000}"/>
    <cellStyle name="Comma 3 3" xfId="138" xr:uid="{00000000-0005-0000-0000-0000E1000000}"/>
    <cellStyle name="Comma 3 3 2" xfId="228" xr:uid="{00000000-0005-0000-0000-0000E2000000}"/>
    <cellStyle name="Comma 3 4" xfId="139" xr:uid="{00000000-0005-0000-0000-0000E3000000}"/>
    <cellStyle name="Comma 3 5" xfId="140" xr:uid="{00000000-0005-0000-0000-0000E4000000}"/>
    <cellStyle name="Comma 3 6" xfId="141" xr:uid="{00000000-0005-0000-0000-0000E5000000}"/>
    <cellStyle name="Comma 3 7" xfId="142" xr:uid="{00000000-0005-0000-0000-0000E6000000}"/>
    <cellStyle name="Comma 3 8" xfId="143" xr:uid="{00000000-0005-0000-0000-0000E7000000}"/>
    <cellStyle name="Comma 3 9" xfId="144" xr:uid="{00000000-0005-0000-0000-0000E8000000}"/>
    <cellStyle name="Comma 30" xfId="145" xr:uid="{00000000-0005-0000-0000-0000E9000000}"/>
    <cellStyle name="Comma 30 2" xfId="146" xr:uid="{00000000-0005-0000-0000-0000EA000000}"/>
    <cellStyle name="Comma 30 2 2" xfId="57" xr:uid="{00000000-0005-0000-0000-0000EB000000}"/>
    <cellStyle name="Comma 30 2 2 2" xfId="229" xr:uid="{00000000-0005-0000-0000-0000EC000000}"/>
    <cellStyle name="Comma 30 2 2 2 2" xfId="451" xr:uid="{00000000-0005-0000-0000-0000ED000000}"/>
    <cellStyle name="Comma 30 2 2 2 2 2" xfId="836" xr:uid="{00000000-0005-0000-0000-0000EE000000}"/>
    <cellStyle name="Comma 30 2 2 2 2 2 2" xfId="1233" xr:uid="{00000000-0005-0000-0000-0000EF000000}"/>
    <cellStyle name="Comma 30 2 2 2 2 3" xfId="966" xr:uid="{00000000-0005-0000-0000-0000F0000000}"/>
    <cellStyle name="Comma 30 2 2 2 3" xfId="777" xr:uid="{00000000-0005-0000-0000-0000F1000000}"/>
    <cellStyle name="Comma 30 2 2 2 3 2" xfId="1175" xr:uid="{00000000-0005-0000-0000-0000F2000000}"/>
    <cellStyle name="Comma 30 2 2 2 4" xfId="719" xr:uid="{00000000-0005-0000-0000-0000F3000000}"/>
    <cellStyle name="Comma 30 2 2 2 4 2" xfId="1118" xr:uid="{00000000-0005-0000-0000-0000F4000000}"/>
    <cellStyle name="Comma 30 2 2 2 5" xfId="924" xr:uid="{00000000-0005-0000-0000-0000F5000000}"/>
    <cellStyle name="Comma 30 2 2 3" xfId="147" xr:uid="{00000000-0005-0000-0000-0000F6000000}"/>
    <cellStyle name="Comma 30 2 2 3 2" xfId="828" xr:uid="{00000000-0005-0000-0000-0000F7000000}"/>
    <cellStyle name="Comma 30 2 2 3 2 2" xfId="1225" xr:uid="{00000000-0005-0000-0000-0000F8000000}"/>
    <cellStyle name="Comma 30 2 2 3 3" xfId="769" xr:uid="{00000000-0005-0000-0000-0000F9000000}"/>
    <cellStyle name="Comma 30 2 2 3 3 2" xfId="1167" xr:uid="{00000000-0005-0000-0000-0000FA000000}"/>
    <cellStyle name="Comma 30 2 2 3 4" xfId="711" xr:uid="{00000000-0005-0000-0000-0000FB000000}"/>
    <cellStyle name="Comma 30 2 2 3 4 2" xfId="1110" xr:uid="{00000000-0005-0000-0000-0000FC000000}"/>
    <cellStyle name="Comma 30 2 2 3 5" xfId="914" xr:uid="{00000000-0005-0000-0000-0000FD000000}"/>
    <cellStyle name="Comma 30 2 2 4" xfId="450" xr:uid="{00000000-0005-0000-0000-0000FE000000}"/>
    <cellStyle name="Comma 30 2 2 4 2" xfId="815" xr:uid="{00000000-0005-0000-0000-0000FF000000}"/>
    <cellStyle name="Comma 30 2 2 4 2 2" xfId="1212" xr:uid="{00000000-0005-0000-0000-000000010000}"/>
    <cellStyle name="Comma 30 2 2 4 3" xfId="965" xr:uid="{00000000-0005-0000-0000-000001010000}"/>
    <cellStyle name="Comma 30 2 2 5" xfId="756" xr:uid="{00000000-0005-0000-0000-000002010000}"/>
    <cellStyle name="Comma 30 2 2 5 2" xfId="1154" xr:uid="{00000000-0005-0000-0000-000003010000}"/>
    <cellStyle name="Comma 30 2 2 6" xfId="698" xr:uid="{00000000-0005-0000-0000-000004010000}"/>
    <cellStyle name="Comma 30 2 2 6 2" xfId="1097" xr:uid="{00000000-0005-0000-0000-000005010000}"/>
    <cellStyle name="Comma 30 2 2 7" xfId="112" xr:uid="{00000000-0005-0000-0000-000006010000}"/>
    <cellStyle name="Comma 30 2 2 8" xfId="901" xr:uid="{00000000-0005-0000-0000-000007010000}"/>
    <cellStyle name="Comma 30 2 3" xfId="449" xr:uid="{00000000-0005-0000-0000-000008010000}"/>
    <cellStyle name="Comma 30 2 3 2" xfId="827" xr:uid="{00000000-0005-0000-0000-000009010000}"/>
    <cellStyle name="Comma 30 2 3 2 2" xfId="1224" xr:uid="{00000000-0005-0000-0000-00000A010000}"/>
    <cellStyle name="Comma 30 2 3 3" xfId="964" xr:uid="{00000000-0005-0000-0000-00000B010000}"/>
    <cellStyle name="Comma 30 2 4" xfId="768" xr:uid="{00000000-0005-0000-0000-00000C010000}"/>
    <cellStyle name="Comma 30 2 4 2" xfId="1166" xr:uid="{00000000-0005-0000-0000-00000D010000}"/>
    <cellStyle name="Comma 30 2 5" xfId="710" xr:uid="{00000000-0005-0000-0000-00000E010000}"/>
    <cellStyle name="Comma 30 2 5 2" xfId="1109" xr:uid="{00000000-0005-0000-0000-00000F010000}"/>
    <cellStyle name="Comma 30 2 6" xfId="913" xr:uid="{00000000-0005-0000-0000-000010010000}"/>
    <cellStyle name="Comma 30 3" xfId="148" xr:uid="{00000000-0005-0000-0000-000011010000}"/>
    <cellStyle name="Comma 30 3 2" xfId="452" xr:uid="{00000000-0005-0000-0000-000012010000}"/>
    <cellStyle name="Comma 30 3 2 2" xfId="829" xr:uid="{00000000-0005-0000-0000-000013010000}"/>
    <cellStyle name="Comma 30 3 2 2 2" xfId="1226" xr:uid="{00000000-0005-0000-0000-000014010000}"/>
    <cellStyle name="Comma 30 3 2 3" xfId="967" xr:uid="{00000000-0005-0000-0000-000015010000}"/>
    <cellStyle name="Comma 30 3 3" xfId="770" xr:uid="{00000000-0005-0000-0000-000016010000}"/>
    <cellStyle name="Comma 30 3 3 2" xfId="1168" xr:uid="{00000000-0005-0000-0000-000017010000}"/>
    <cellStyle name="Comma 30 3 4" xfId="712" xr:uid="{00000000-0005-0000-0000-000018010000}"/>
    <cellStyle name="Comma 30 3 4 2" xfId="1111" xr:uid="{00000000-0005-0000-0000-000019010000}"/>
    <cellStyle name="Comma 30 3 5" xfId="915" xr:uid="{00000000-0005-0000-0000-00001A010000}"/>
    <cellStyle name="Comma 30 4" xfId="31" xr:uid="{00000000-0005-0000-0000-00001B010000}"/>
    <cellStyle name="Comma 30 5" xfId="15" xr:uid="{00000000-0005-0000-0000-00001C010000}"/>
    <cellStyle name="Comma 30 5 2" xfId="867" xr:uid="{00000000-0005-0000-0000-00001D010000}"/>
    <cellStyle name="Comma 30 5 2 2" xfId="1263" xr:uid="{00000000-0005-0000-0000-00001E010000}"/>
    <cellStyle name="Comma 30 5 3" xfId="807" xr:uid="{00000000-0005-0000-0000-00001F010000}"/>
    <cellStyle name="Comma 30 5 3 2" xfId="1205" xr:uid="{00000000-0005-0000-0000-000020010000}"/>
    <cellStyle name="Comma 30 5 4" xfId="54" xr:uid="{00000000-0005-0000-0000-000021010000}"/>
    <cellStyle name="Comma 30 5 4 2" xfId="868" xr:uid="{00000000-0005-0000-0000-000022010000}"/>
    <cellStyle name="Comma 30 5 4 3" xfId="1264" xr:uid="{00000000-0005-0000-0000-000023010000}"/>
    <cellStyle name="Comma 30 5 5" xfId="453" xr:uid="{00000000-0005-0000-0000-000024010000}"/>
    <cellStyle name="Comma 30 5 6" xfId="968" xr:uid="{00000000-0005-0000-0000-000025010000}"/>
    <cellStyle name="Comma 30 5 7" xfId="53" xr:uid="{00000000-0005-0000-0000-000026010000}"/>
    <cellStyle name="Comma 30 6" xfId="454" xr:uid="{00000000-0005-0000-0000-000027010000}"/>
    <cellStyle name="Comma 30 6 2" xfId="826" xr:uid="{00000000-0005-0000-0000-000028010000}"/>
    <cellStyle name="Comma 30 6 2 2" xfId="1223" xr:uid="{00000000-0005-0000-0000-000029010000}"/>
    <cellStyle name="Comma 30 6 3" xfId="969" xr:uid="{00000000-0005-0000-0000-00002A010000}"/>
    <cellStyle name="Comma 30 7" xfId="334" xr:uid="{00000000-0005-0000-0000-00002B010000}"/>
    <cellStyle name="Comma 30 7 2" xfId="767" xr:uid="{00000000-0005-0000-0000-00002C010000}"/>
    <cellStyle name="Comma 30 7 2 2" xfId="1165" xr:uid="{00000000-0005-0000-0000-00002D010000}"/>
    <cellStyle name="Comma 30 7 3" xfId="956" xr:uid="{00000000-0005-0000-0000-00002E010000}"/>
    <cellStyle name="Comma 30 8" xfId="709" xr:uid="{00000000-0005-0000-0000-00002F010000}"/>
    <cellStyle name="Comma 30 8 2" xfId="1108" xr:uid="{00000000-0005-0000-0000-000030010000}"/>
    <cellStyle name="Comma 30 9" xfId="912" xr:uid="{00000000-0005-0000-0000-000031010000}"/>
    <cellStyle name="Comma 31" xfId="149" xr:uid="{00000000-0005-0000-0000-000032010000}"/>
    <cellStyle name="Comma 32" xfId="150" xr:uid="{00000000-0005-0000-0000-000033010000}"/>
    <cellStyle name="Comma 32 2" xfId="52" xr:uid="{00000000-0005-0000-0000-000034010000}"/>
    <cellStyle name="Comma 33" xfId="44" xr:uid="{00000000-0005-0000-0000-000035010000}"/>
    <cellStyle name="Comma 34" xfId="151" xr:uid="{00000000-0005-0000-0000-000036010000}"/>
    <cellStyle name="Comma 35" xfId="152" xr:uid="{00000000-0005-0000-0000-000037010000}"/>
    <cellStyle name="Comma 36" xfId="153" xr:uid="{00000000-0005-0000-0000-000038010000}"/>
    <cellStyle name="Comma 37" xfId="154" xr:uid="{00000000-0005-0000-0000-000039010000}"/>
    <cellStyle name="Comma 38" xfId="155" xr:uid="{00000000-0005-0000-0000-00003A010000}"/>
    <cellStyle name="Comma 39" xfId="156" xr:uid="{00000000-0005-0000-0000-00003B010000}"/>
    <cellStyle name="Comma 4" xfId="22" xr:uid="{00000000-0005-0000-0000-00003C010000}"/>
    <cellStyle name="Comma 4 10" xfId="47" xr:uid="{00000000-0005-0000-0000-00003D010000}"/>
    <cellStyle name="Comma 4 11" xfId="230" xr:uid="{00000000-0005-0000-0000-00003E010000}"/>
    <cellStyle name="Comma 4 12" xfId="455" xr:uid="{00000000-0005-0000-0000-00003F010000}"/>
    <cellStyle name="Comma 4 13" xfId="456" xr:uid="{00000000-0005-0000-0000-000040010000}"/>
    <cellStyle name="Comma 4 14" xfId="457" xr:uid="{00000000-0005-0000-0000-000041010000}"/>
    <cellStyle name="Comma 4 15" xfId="458" xr:uid="{00000000-0005-0000-0000-000042010000}"/>
    <cellStyle name="Comma 4 16" xfId="459" xr:uid="{00000000-0005-0000-0000-000043010000}"/>
    <cellStyle name="Comma 4 17" xfId="460" xr:uid="{00000000-0005-0000-0000-000044010000}"/>
    <cellStyle name="Comma 4 18" xfId="461" xr:uid="{00000000-0005-0000-0000-000045010000}"/>
    <cellStyle name="Comma 4 19" xfId="462" xr:uid="{00000000-0005-0000-0000-000046010000}"/>
    <cellStyle name="Comma 4 2" xfId="87" xr:uid="{00000000-0005-0000-0000-000047010000}"/>
    <cellStyle name="Comma 4 2 2" xfId="231" xr:uid="{00000000-0005-0000-0000-000048010000}"/>
    <cellStyle name="Comma 4 20" xfId="463" xr:uid="{00000000-0005-0000-0000-000049010000}"/>
    <cellStyle name="Comma 4 3" xfId="232" xr:uid="{00000000-0005-0000-0000-00004A010000}"/>
    <cellStyle name="Comma 4 4" xfId="233" xr:uid="{00000000-0005-0000-0000-00004B010000}"/>
    <cellStyle name="Comma 4 5" xfId="234" xr:uid="{00000000-0005-0000-0000-00004C010000}"/>
    <cellStyle name="Comma 4 6" xfId="235" xr:uid="{00000000-0005-0000-0000-00004D010000}"/>
    <cellStyle name="Comma 4 7" xfId="236" xr:uid="{00000000-0005-0000-0000-00004E010000}"/>
    <cellStyle name="Comma 4 8" xfId="237" xr:uid="{00000000-0005-0000-0000-00004F010000}"/>
    <cellStyle name="Comma 4 9" xfId="238" xr:uid="{00000000-0005-0000-0000-000050010000}"/>
    <cellStyle name="Comma 40" xfId="157" xr:uid="{00000000-0005-0000-0000-000051010000}"/>
    <cellStyle name="Comma 41" xfId="158" xr:uid="{00000000-0005-0000-0000-000052010000}"/>
    <cellStyle name="Comma 42" xfId="58" xr:uid="{00000000-0005-0000-0000-000053010000}"/>
    <cellStyle name="Comma 43" xfId="318" xr:uid="{00000000-0005-0000-0000-000054010000}"/>
    <cellStyle name="Comma 43 10" xfId="740" xr:uid="{00000000-0005-0000-0000-000055010000}"/>
    <cellStyle name="Comma 43 10 2" xfId="1139" xr:uid="{00000000-0005-0000-0000-000056010000}"/>
    <cellStyle name="Comma 43 11" xfId="947" xr:uid="{00000000-0005-0000-0000-000057010000}"/>
    <cellStyle name="Comma 43 2" xfId="327" xr:uid="{00000000-0005-0000-0000-000058010000}"/>
    <cellStyle name="Comma 43 2 2" xfId="465" xr:uid="{00000000-0005-0000-0000-000059010000}"/>
    <cellStyle name="Comma 43 2 2 2" xfId="863" xr:uid="{00000000-0005-0000-0000-00005A010000}"/>
    <cellStyle name="Comma 43 2 2 2 2" xfId="1260" xr:uid="{00000000-0005-0000-0000-00005B010000}"/>
    <cellStyle name="Comma 43 2 2 3" xfId="971" xr:uid="{00000000-0005-0000-0000-00005C010000}"/>
    <cellStyle name="Comma 43 2 3" xfId="804" xr:uid="{00000000-0005-0000-0000-00005D010000}"/>
    <cellStyle name="Comma 43 2 3 2" xfId="1202" xr:uid="{00000000-0005-0000-0000-00005E010000}"/>
    <cellStyle name="Comma 43 2 4" xfId="746" xr:uid="{00000000-0005-0000-0000-00005F010000}"/>
    <cellStyle name="Comma 43 2 4 2" xfId="1145" xr:uid="{00000000-0005-0000-0000-000060010000}"/>
    <cellStyle name="Comma 43 2 5" xfId="953" xr:uid="{00000000-0005-0000-0000-000061010000}"/>
    <cellStyle name="Comma 43 3" xfId="59" xr:uid="{00000000-0005-0000-0000-000062010000}"/>
    <cellStyle name="Comma 43 3 2" xfId="62" xr:uid="{00000000-0005-0000-0000-000063010000}"/>
    <cellStyle name="Comma 43 3 2 2" xfId="864" xr:uid="{00000000-0005-0000-0000-000064010000}"/>
    <cellStyle name="Comma 43 3 2 2 2" xfId="1261" xr:uid="{00000000-0005-0000-0000-000065010000}"/>
    <cellStyle name="Comma 43 3 2 3" xfId="466" xr:uid="{00000000-0005-0000-0000-000066010000}"/>
    <cellStyle name="Comma 43 3 2 4" xfId="972" xr:uid="{00000000-0005-0000-0000-000067010000}"/>
    <cellStyle name="Comma 43 3 2 5" xfId="1286" xr:uid="{00000000-0005-0000-0000-000068010000}"/>
    <cellStyle name="Comma 43 3 3" xfId="805" xr:uid="{00000000-0005-0000-0000-000069010000}"/>
    <cellStyle name="Comma 43 3 3 2" xfId="1203" xr:uid="{00000000-0005-0000-0000-00006A010000}"/>
    <cellStyle name="Comma 43 3 3 3" xfId="1301" xr:uid="{00000000-0005-0000-0000-00006B010000}"/>
    <cellStyle name="Comma 43 3 3 4" xfId="1310" xr:uid="{00000000-0005-0000-0000-00006C010000}"/>
    <cellStyle name="Comma 43 3 4" xfId="747" xr:uid="{00000000-0005-0000-0000-00006D010000}"/>
    <cellStyle name="Comma 43 3 4 2" xfId="1146" xr:uid="{00000000-0005-0000-0000-00006E010000}"/>
    <cellStyle name="Comma 43 3 5" xfId="870" xr:uid="{00000000-0005-0000-0000-00006F010000}"/>
    <cellStyle name="Comma 43 3 5 2" xfId="1266" xr:uid="{00000000-0005-0000-0000-000070010000}"/>
    <cellStyle name="Comma 43 3 6" xfId="877" xr:uid="{00000000-0005-0000-0000-000071010000}"/>
    <cellStyle name="Comma 43 3 6 2" xfId="1273" xr:uid="{00000000-0005-0000-0000-000072010000}"/>
    <cellStyle name="Comma 43 3 7" xfId="330" xr:uid="{00000000-0005-0000-0000-000073010000}"/>
    <cellStyle name="Comma 43 3 8" xfId="954" xr:uid="{00000000-0005-0000-0000-000074010000}"/>
    <cellStyle name="Comma 43 4" xfId="467" xr:uid="{00000000-0005-0000-0000-000075010000}"/>
    <cellStyle name="Comma 43 4 2" xfId="857" xr:uid="{00000000-0005-0000-0000-000076010000}"/>
    <cellStyle name="Comma 43 4 2 2" xfId="1254" xr:uid="{00000000-0005-0000-0000-000077010000}"/>
    <cellStyle name="Comma 43 4 3" xfId="973" xr:uid="{00000000-0005-0000-0000-000078010000}"/>
    <cellStyle name="Comma 43 5" xfId="468" xr:uid="{00000000-0005-0000-0000-000079010000}"/>
    <cellStyle name="Comma 43 5 2" xfId="469" xr:uid="{00000000-0005-0000-0000-00007A010000}"/>
    <cellStyle name="Comma 43 5 2 2" xfId="975" xr:uid="{00000000-0005-0000-0000-00007B010000}"/>
    <cellStyle name="Comma 43 5 3" xfId="798" xr:uid="{00000000-0005-0000-0000-00007C010000}"/>
    <cellStyle name="Comma 43 5 3 2" xfId="1196" xr:uid="{00000000-0005-0000-0000-00007D010000}"/>
    <cellStyle name="Comma 43 5 4" xfId="974" xr:uid="{00000000-0005-0000-0000-00007E010000}"/>
    <cellStyle name="Comma 43 6" xfId="470" xr:uid="{00000000-0005-0000-0000-00007F010000}"/>
    <cellStyle name="Comma 43 6 2" xfId="675" xr:uid="{00000000-0005-0000-0000-000080010000}"/>
    <cellStyle name="Comma 43 6 2 2" xfId="685" xr:uid="{00000000-0005-0000-0000-000081010000}"/>
    <cellStyle name="Comma 43 6 2 2 2" xfId="1087" xr:uid="{00000000-0005-0000-0000-000082010000}"/>
    <cellStyle name="Comma 43 6 2 3" xfId="1077" xr:uid="{00000000-0005-0000-0000-000083010000}"/>
    <cellStyle name="Comma 43 6 3" xfId="976" xr:uid="{00000000-0005-0000-0000-000084010000}"/>
    <cellStyle name="Comma 43 7" xfId="471" xr:uid="{00000000-0005-0000-0000-000085010000}"/>
    <cellStyle name="Comma 43 7 2" xfId="977" xr:uid="{00000000-0005-0000-0000-000086010000}"/>
    <cellStyle name="Comma 43 8" xfId="667" xr:uid="{00000000-0005-0000-0000-000087010000}"/>
    <cellStyle name="Comma 43 8 2" xfId="677" xr:uid="{00000000-0005-0000-0000-000088010000}"/>
    <cellStyle name="Comma 43 8 2 2" xfId="1079" xr:uid="{00000000-0005-0000-0000-000089010000}"/>
    <cellStyle name="Comma 43 8 3" xfId="1069" xr:uid="{00000000-0005-0000-0000-00008A010000}"/>
    <cellStyle name="Comma 43 9" xfId="464" xr:uid="{00000000-0005-0000-0000-00008B010000}"/>
    <cellStyle name="Comma 43 9 2" xfId="970" xr:uid="{00000000-0005-0000-0000-00008C010000}"/>
    <cellStyle name="Comma 44" xfId="472" xr:uid="{00000000-0005-0000-0000-00008D010000}"/>
    <cellStyle name="Comma 44 2" xfId="978" xr:uid="{00000000-0005-0000-0000-00008E010000}"/>
    <cellStyle name="Comma 45" xfId="671" xr:uid="{00000000-0005-0000-0000-00008F010000}"/>
    <cellStyle name="Comma 45 2" xfId="680" xr:uid="{00000000-0005-0000-0000-000090010000}"/>
    <cellStyle name="Comma 45 2 2" xfId="1082" xr:uid="{00000000-0005-0000-0000-000091010000}"/>
    <cellStyle name="Comma 45 3" xfId="1073" xr:uid="{00000000-0005-0000-0000-000092010000}"/>
    <cellStyle name="Comma 46" xfId="690" xr:uid="{00000000-0005-0000-0000-000093010000}"/>
    <cellStyle name="Comma 46 2" xfId="1090" xr:uid="{00000000-0005-0000-0000-000094010000}"/>
    <cellStyle name="Comma 47" xfId="110" xr:uid="{00000000-0005-0000-0000-000095010000}"/>
    <cellStyle name="Comma 47 2" xfId="813" xr:uid="{00000000-0005-0000-0000-000096010000}"/>
    <cellStyle name="Comma 47 2 2" xfId="1211" xr:uid="{00000000-0005-0000-0000-000097010000}"/>
    <cellStyle name="Comma 47 3" xfId="754" xr:uid="{00000000-0005-0000-0000-000098010000}"/>
    <cellStyle name="Comma 47 3 2" xfId="1153" xr:uid="{00000000-0005-0000-0000-000099010000}"/>
    <cellStyle name="Comma 47 4" xfId="696" xr:uid="{00000000-0005-0000-0000-00009A010000}"/>
    <cellStyle name="Comma 47 4 2" xfId="1096" xr:uid="{00000000-0005-0000-0000-00009B010000}"/>
    <cellStyle name="Comma 47 5" xfId="891" xr:uid="{00000000-0005-0000-0000-00009C010000}"/>
    <cellStyle name="Comma 47 6" xfId="900" xr:uid="{00000000-0005-0000-0000-00009D010000}"/>
    <cellStyle name="Comma 48" xfId="688" xr:uid="{00000000-0005-0000-0000-00009E010000}"/>
    <cellStyle name="Comma 49" xfId="880" xr:uid="{00000000-0005-0000-0000-00009F010000}"/>
    <cellStyle name="Comma 5" xfId="88" xr:uid="{00000000-0005-0000-0000-0000A0010000}"/>
    <cellStyle name="Comma 5 10" xfId="239" xr:uid="{00000000-0005-0000-0000-0000A1010000}"/>
    <cellStyle name="Comma 5 11" xfId="240" xr:uid="{00000000-0005-0000-0000-0000A2010000}"/>
    <cellStyle name="Comma 5 12" xfId="241" xr:uid="{00000000-0005-0000-0000-0000A3010000}"/>
    <cellStyle name="Comma 5 2" xfId="55" xr:uid="{00000000-0005-0000-0000-0000A4010000}"/>
    <cellStyle name="Comma 5 2 2" xfId="159" xr:uid="{00000000-0005-0000-0000-0000A5010000}"/>
    <cellStyle name="Comma 5 3" xfId="160" xr:uid="{00000000-0005-0000-0000-0000A6010000}"/>
    <cellStyle name="Comma 5 4" xfId="242" xr:uid="{00000000-0005-0000-0000-0000A7010000}"/>
    <cellStyle name="Comma 5 5" xfId="243" xr:uid="{00000000-0005-0000-0000-0000A8010000}"/>
    <cellStyle name="Comma 5 6" xfId="244" xr:uid="{00000000-0005-0000-0000-0000A9010000}"/>
    <cellStyle name="Comma 5 7" xfId="245" xr:uid="{00000000-0005-0000-0000-0000AA010000}"/>
    <cellStyle name="Comma 5 8" xfId="246" xr:uid="{00000000-0005-0000-0000-0000AB010000}"/>
    <cellStyle name="Comma 5 9" xfId="247" xr:uid="{00000000-0005-0000-0000-0000AC010000}"/>
    <cellStyle name="Comma 50" xfId="65" xr:uid="{00000000-0005-0000-0000-0000AD010000}"/>
    <cellStyle name="Comma 51" xfId="885" xr:uid="{00000000-0005-0000-0000-0000AE010000}"/>
    <cellStyle name="Comma 52" xfId="887" xr:uid="{00000000-0005-0000-0000-0000AF010000}"/>
    <cellStyle name="Comma 53" xfId="882" xr:uid="{00000000-0005-0000-0000-0000B0010000}"/>
    <cellStyle name="Comma 54" xfId="889" xr:uid="{00000000-0005-0000-0000-0000B1010000}"/>
    <cellStyle name="Comma 55" xfId="886" xr:uid="{00000000-0005-0000-0000-0000B2010000}"/>
    <cellStyle name="Comma 56" xfId="883" xr:uid="{00000000-0005-0000-0000-0000B3010000}"/>
    <cellStyle name="Comma 57" xfId="884" xr:uid="{00000000-0005-0000-0000-0000B4010000}"/>
    <cellStyle name="Comma 58" xfId="888" xr:uid="{00000000-0005-0000-0000-0000B5010000}"/>
    <cellStyle name="Comma 59" xfId="881" xr:uid="{00000000-0005-0000-0000-0000B6010000}"/>
    <cellStyle name="Comma 6" xfId="50" xr:uid="{00000000-0005-0000-0000-0000B7010000}"/>
    <cellStyle name="Comma 6 10" xfId="248" xr:uid="{00000000-0005-0000-0000-0000B8010000}"/>
    <cellStyle name="Comma 6 11" xfId="249" xr:uid="{00000000-0005-0000-0000-0000B9010000}"/>
    <cellStyle name="Comma 6 2" xfId="250" xr:uid="{00000000-0005-0000-0000-0000BA010000}"/>
    <cellStyle name="Comma 6 2 2" xfId="473" xr:uid="{00000000-0005-0000-0000-0000BB010000}"/>
    <cellStyle name="Comma 6 2 2 2" xfId="837" xr:uid="{00000000-0005-0000-0000-0000BC010000}"/>
    <cellStyle name="Comma 6 2 2 2 2" xfId="1234" xr:uid="{00000000-0005-0000-0000-0000BD010000}"/>
    <cellStyle name="Comma 6 2 2 3" xfId="979" xr:uid="{00000000-0005-0000-0000-0000BE010000}"/>
    <cellStyle name="Comma 6 2 3" xfId="778" xr:uid="{00000000-0005-0000-0000-0000BF010000}"/>
    <cellStyle name="Comma 6 2 3 2" xfId="1176" xr:uid="{00000000-0005-0000-0000-0000C0010000}"/>
    <cellStyle name="Comma 6 2 4" xfId="720" xr:uid="{00000000-0005-0000-0000-0000C1010000}"/>
    <cellStyle name="Comma 6 2 4 2" xfId="1119" xr:uid="{00000000-0005-0000-0000-0000C2010000}"/>
    <cellStyle name="Comma 6 2 5" xfId="926" xr:uid="{00000000-0005-0000-0000-0000C3010000}"/>
    <cellStyle name="Comma 6 3" xfId="251" xr:uid="{00000000-0005-0000-0000-0000C4010000}"/>
    <cellStyle name="Comma 6 4" xfId="252" xr:uid="{00000000-0005-0000-0000-0000C5010000}"/>
    <cellStyle name="Comma 6 5" xfId="253" xr:uid="{00000000-0005-0000-0000-0000C6010000}"/>
    <cellStyle name="Comma 6 6" xfId="254" xr:uid="{00000000-0005-0000-0000-0000C7010000}"/>
    <cellStyle name="Comma 6 7" xfId="255" xr:uid="{00000000-0005-0000-0000-0000C8010000}"/>
    <cellStyle name="Comma 6 8" xfId="256" xr:uid="{00000000-0005-0000-0000-0000C9010000}"/>
    <cellStyle name="Comma 6 9" xfId="257" xr:uid="{00000000-0005-0000-0000-0000CA010000}"/>
    <cellStyle name="Comma 60" xfId="894" xr:uid="{00000000-0005-0000-0000-0000CB010000}"/>
    <cellStyle name="Comma 61" xfId="945" xr:uid="{00000000-0005-0000-0000-0000CC010000}"/>
    <cellStyle name="Comma 62" xfId="923" xr:uid="{00000000-0005-0000-0000-0000CD010000}"/>
    <cellStyle name="Comma 63" xfId="1275" xr:uid="{00000000-0005-0000-0000-0000CE010000}"/>
    <cellStyle name="Comma 64" xfId="925" xr:uid="{00000000-0005-0000-0000-0000CF010000}"/>
    <cellStyle name="Comma 65" xfId="1279" xr:uid="{00000000-0005-0000-0000-0000D0010000}"/>
    <cellStyle name="Comma 66" xfId="961" xr:uid="{00000000-0005-0000-0000-0000D1010000}"/>
    <cellStyle name="Comma 67" xfId="986" xr:uid="{00000000-0005-0000-0000-0000D2010000}"/>
    <cellStyle name="Comma 68" xfId="1276" xr:uid="{00000000-0005-0000-0000-0000D3010000}"/>
    <cellStyle name="Comma 69" xfId="982" xr:uid="{00000000-0005-0000-0000-0000D4010000}"/>
    <cellStyle name="Comma 7" xfId="89" xr:uid="{00000000-0005-0000-0000-0000D5010000}"/>
    <cellStyle name="Comma 7 2" xfId="161" xr:uid="{00000000-0005-0000-0000-0000D6010000}"/>
    <cellStyle name="Comma 7 2 2" xfId="119" xr:uid="{00000000-0005-0000-0000-0000D7010000}"/>
    <cellStyle name="Comma 7 2 3" xfId="337" xr:uid="{00000000-0005-0000-0000-0000D8010000}"/>
    <cellStyle name="Comma 70" xfId="1283" xr:uid="{00000000-0005-0000-0000-0000D9010000}"/>
    <cellStyle name="Comma 71" xfId="1289" xr:uid="{00000000-0005-0000-0000-0000DA010000}"/>
    <cellStyle name="Comma 72" xfId="19" xr:uid="{00000000-0005-0000-0000-0000DB010000}"/>
    <cellStyle name="Comma 73" xfId="41" xr:uid="{00000000-0005-0000-0000-0000DC010000}"/>
    <cellStyle name="Comma 74" xfId="1314" xr:uid="{00000000-0005-0000-0000-0000DD010000}"/>
    <cellStyle name="Comma 8" xfId="90" xr:uid="{00000000-0005-0000-0000-0000DE010000}"/>
    <cellStyle name="Comma 8 2" xfId="258" xr:uid="{00000000-0005-0000-0000-0000DF010000}"/>
    <cellStyle name="Comma 8 3" xfId="259" xr:uid="{00000000-0005-0000-0000-0000E0010000}"/>
    <cellStyle name="Comma 8 4" xfId="1305" xr:uid="{00000000-0005-0000-0000-0000E1010000}"/>
    <cellStyle name="Comma 9" xfId="91" xr:uid="{00000000-0005-0000-0000-0000E2010000}"/>
    <cellStyle name="Comma 9 2" xfId="665" xr:uid="{00000000-0005-0000-0000-0000E3010000}"/>
    <cellStyle name="Comma 9 3" xfId="1295" xr:uid="{00000000-0005-0000-0000-0000E4010000}"/>
    <cellStyle name="Currency 2" xfId="162" xr:uid="{00000000-0005-0000-0000-0000E5010000}"/>
    <cellStyle name="Currency 2 2" xfId="474" xr:uid="{00000000-0005-0000-0000-0000E6010000}"/>
    <cellStyle name="Currency 2 2 2" xfId="830" xr:uid="{00000000-0005-0000-0000-0000E7010000}"/>
    <cellStyle name="Currency 2 2 2 2" xfId="1227" xr:uid="{00000000-0005-0000-0000-0000E8010000}"/>
    <cellStyle name="Currency 2 2 3" xfId="980" xr:uid="{00000000-0005-0000-0000-0000E9010000}"/>
    <cellStyle name="Currency 2 3" xfId="771" xr:uid="{00000000-0005-0000-0000-0000EA010000}"/>
    <cellStyle name="Currency 2 3 2" xfId="1169" xr:uid="{00000000-0005-0000-0000-0000EB010000}"/>
    <cellStyle name="Currency 2 4" xfId="713" xr:uid="{00000000-0005-0000-0000-0000EC010000}"/>
    <cellStyle name="Currency 2 4 2" xfId="1112" xr:uid="{00000000-0005-0000-0000-0000ED010000}"/>
    <cellStyle name="Currency 2 5" xfId="916" xr:uid="{00000000-0005-0000-0000-0000EE010000}"/>
    <cellStyle name="Currency 3" xfId="475" xr:uid="{00000000-0005-0000-0000-0000EF010000}"/>
    <cellStyle name="Currency 3 2" xfId="981" xr:uid="{00000000-0005-0000-0000-0000F0010000}"/>
    <cellStyle name="Dezimal_Tabelle1" xfId="92" xr:uid="{00000000-0005-0000-0000-0000F1010000}"/>
    <cellStyle name="Normal" xfId="0" builtinId="0"/>
    <cellStyle name="Normal 10" xfId="6" xr:uid="{00000000-0005-0000-0000-0000F3010000}"/>
    <cellStyle name="Normal 10 10" xfId="329" xr:uid="{00000000-0005-0000-0000-0000F4010000}"/>
    <cellStyle name="Normal 10 11" xfId="476" xr:uid="{00000000-0005-0000-0000-0000F5010000}"/>
    <cellStyle name="Normal 10 12" xfId="477" xr:uid="{00000000-0005-0000-0000-0000F6010000}"/>
    <cellStyle name="Normal 10 13" xfId="478" xr:uid="{00000000-0005-0000-0000-0000F7010000}"/>
    <cellStyle name="Normal 10 14" xfId="479" xr:uid="{00000000-0005-0000-0000-0000F8010000}"/>
    <cellStyle name="Normal 10 15" xfId="480" xr:uid="{00000000-0005-0000-0000-0000F9010000}"/>
    <cellStyle name="Normal 10 16" xfId="481" xr:uid="{00000000-0005-0000-0000-0000FA010000}"/>
    <cellStyle name="Normal 10 17" xfId="482" xr:uid="{00000000-0005-0000-0000-0000FB010000}"/>
    <cellStyle name="Normal 10 18" xfId="483" xr:uid="{00000000-0005-0000-0000-0000FC010000}"/>
    <cellStyle name="Normal 10 19" xfId="484" xr:uid="{00000000-0005-0000-0000-0000FD010000}"/>
    <cellStyle name="Normal 10 2" xfId="37" xr:uid="{00000000-0005-0000-0000-0000FE010000}"/>
    <cellStyle name="Normal 10 2 2" xfId="51" xr:uid="{00000000-0005-0000-0000-0000FF010000}"/>
    <cellStyle name="Normal 10 2 3" xfId="33" xr:uid="{00000000-0005-0000-0000-000000020000}"/>
    <cellStyle name="Normal 10 3" xfId="485" xr:uid="{00000000-0005-0000-0000-000001020000}"/>
    <cellStyle name="Normal 10 4" xfId="486" xr:uid="{00000000-0005-0000-0000-000002020000}"/>
    <cellStyle name="Normal 10 5" xfId="487" xr:uid="{00000000-0005-0000-0000-000003020000}"/>
    <cellStyle name="Normal 10 6" xfId="488" xr:uid="{00000000-0005-0000-0000-000004020000}"/>
    <cellStyle name="Normal 10 7" xfId="489" xr:uid="{00000000-0005-0000-0000-000005020000}"/>
    <cellStyle name="Normal 10 8" xfId="490" xr:uid="{00000000-0005-0000-0000-000006020000}"/>
    <cellStyle name="Normal 10 9" xfId="491" xr:uid="{00000000-0005-0000-0000-000007020000}"/>
    <cellStyle name="Normal 10_LINE NMW 04 BOQs" xfId="260" xr:uid="{00000000-0005-0000-0000-000008020000}"/>
    <cellStyle name="Normal 11" xfId="66" xr:uid="{00000000-0005-0000-0000-000009020000}"/>
    <cellStyle name="Normal 11 10" xfId="492" xr:uid="{00000000-0005-0000-0000-00000A020000}"/>
    <cellStyle name="Normal 11 11" xfId="493" xr:uid="{00000000-0005-0000-0000-00000B020000}"/>
    <cellStyle name="Normal 11 12" xfId="494" xr:uid="{00000000-0005-0000-0000-00000C020000}"/>
    <cellStyle name="Normal 11 13" xfId="495" xr:uid="{00000000-0005-0000-0000-00000D020000}"/>
    <cellStyle name="Normal 11 14" xfId="496" xr:uid="{00000000-0005-0000-0000-00000E020000}"/>
    <cellStyle name="Normal 11 15" xfId="497" xr:uid="{00000000-0005-0000-0000-00000F020000}"/>
    <cellStyle name="Normal 11 16" xfId="498" xr:uid="{00000000-0005-0000-0000-000010020000}"/>
    <cellStyle name="Normal 11 17" xfId="499" xr:uid="{00000000-0005-0000-0000-000011020000}"/>
    <cellStyle name="Normal 11 18" xfId="500" xr:uid="{00000000-0005-0000-0000-000012020000}"/>
    <cellStyle name="Normal 11 19" xfId="501" xr:uid="{00000000-0005-0000-0000-000013020000}"/>
    <cellStyle name="Normal 11 2" xfId="24" xr:uid="{00000000-0005-0000-0000-000014020000}"/>
    <cellStyle name="Normal 11 20" xfId="502" xr:uid="{00000000-0005-0000-0000-000015020000}"/>
    <cellStyle name="Normal 11 3" xfId="503" xr:uid="{00000000-0005-0000-0000-000016020000}"/>
    <cellStyle name="Normal 11 4" xfId="504" xr:uid="{00000000-0005-0000-0000-000017020000}"/>
    <cellStyle name="Normal 11 5" xfId="505" xr:uid="{00000000-0005-0000-0000-000018020000}"/>
    <cellStyle name="Normal 11 6" xfId="506" xr:uid="{00000000-0005-0000-0000-000019020000}"/>
    <cellStyle name="Normal 11 7" xfId="507" xr:uid="{00000000-0005-0000-0000-00001A020000}"/>
    <cellStyle name="Normal 11 8" xfId="508" xr:uid="{00000000-0005-0000-0000-00001B020000}"/>
    <cellStyle name="Normal 11 9" xfId="509" xr:uid="{00000000-0005-0000-0000-00001C020000}"/>
    <cellStyle name="Normal 12" xfId="28" xr:uid="{00000000-0005-0000-0000-00001D020000}"/>
    <cellStyle name="Normal 12 10" xfId="898" xr:uid="{00000000-0005-0000-0000-00001E020000}"/>
    <cellStyle name="Normal 12 2" xfId="21" xr:uid="{00000000-0005-0000-0000-00001F020000}"/>
    <cellStyle name="Normal 12 3" xfId="116" xr:uid="{00000000-0005-0000-0000-000020020000}"/>
    <cellStyle name="Normal 12 3 2" xfId="819" xr:uid="{00000000-0005-0000-0000-000021020000}"/>
    <cellStyle name="Normal 12 3 2 2" xfId="1216" xr:uid="{00000000-0005-0000-0000-000022020000}"/>
    <cellStyle name="Normal 12 3 3" xfId="760" xr:uid="{00000000-0005-0000-0000-000023020000}"/>
    <cellStyle name="Normal 12 3 3 2" xfId="1158" xr:uid="{00000000-0005-0000-0000-000024020000}"/>
    <cellStyle name="Normal 12 3 4" xfId="702" xr:uid="{00000000-0005-0000-0000-000025020000}"/>
    <cellStyle name="Normal 12 3 4 2" xfId="1101" xr:uid="{00000000-0005-0000-0000-000026020000}"/>
    <cellStyle name="Normal 12 3 5" xfId="905" xr:uid="{00000000-0005-0000-0000-000027020000}"/>
    <cellStyle name="Normal 12 4" xfId="125" xr:uid="{00000000-0005-0000-0000-000028020000}"/>
    <cellStyle name="Normal 12 4 2" xfId="1300" xr:uid="{00000000-0005-0000-0000-000029020000}"/>
    <cellStyle name="Normal 12 5" xfId="811" xr:uid="{00000000-0005-0000-0000-00002A020000}"/>
    <cellStyle name="Normal 12 5 2" xfId="1209" xr:uid="{00000000-0005-0000-0000-00002B020000}"/>
    <cellStyle name="Normal 12 6" xfId="752" xr:uid="{00000000-0005-0000-0000-00002C020000}"/>
    <cellStyle name="Normal 12 6 2" xfId="1151" xr:uid="{00000000-0005-0000-0000-00002D020000}"/>
    <cellStyle name="Normal 12 7" xfId="694" xr:uid="{00000000-0005-0000-0000-00002E020000}"/>
    <cellStyle name="Normal 12 7 2" xfId="1094" xr:uid="{00000000-0005-0000-0000-00002F020000}"/>
    <cellStyle name="Normal 12 8" xfId="107" xr:uid="{00000000-0005-0000-0000-000030020000}"/>
    <cellStyle name="Normal 12 9" xfId="892" xr:uid="{00000000-0005-0000-0000-000031020000}"/>
    <cellStyle name="Normal 13" xfId="34" xr:uid="{00000000-0005-0000-0000-000032020000}"/>
    <cellStyle name="Normal 13 2" xfId="163" xr:uid="{00000000-0005-0000-0000-000033020000}"/>
    <cellStyle name="Normal 13 3" xfId="816" xr:uid="{00000000-0005-0000-0000-000034020000}"/>
    <cellStyle name="Normal 13 3 2" xfId="1213" xr:uid="{00000000-0005-0000-0000-000035020000}"/>
    <cellStyle name="Normal 13 4" xfId="757" xr:uid="{00000000-0005-0000-0000-000036020000}"/>
    <cellStyle name="Normal 13 4 2" xfId="1155" xr:uid="{00000000-0005-0000-0000-000037020000}"/>
    <cellStyle name="Normal 13 5" xfId="699" xr:uid="{00000000-0005-0000-0000-000038020000}"/>
    <cellStyle name="Normal 13 5 2" xfId="1098" xr:uid="{00000000-0005-0000-0000-000039020000}"/>
    <cellStyle name="Normal 13 6" xfId="113" xr:uid="{00000000-0005-0000-0000-00003A020000}"/>
    <cellStyle name="Normal 13 7" xfId="902" xr:uid="{00000000-0005-0000-0000-00003B020000}"/>
    <cellStyle name="Normal 14" xfId="164" xr:uid="{00000000-0005-0000-0000-00003C020000}"/>
    <cellStyle name="Normal 15" xfId="3" xr:uid="{00000000-0005-0000-0000-00003D020000}"/>
    <cellStyle name="Normal 16" xfId="26" xr:uid="{00000000-0005-0000-0000-00003E020000}"/>
    <cellStyle name="Normal 16 2" xfId="165" xr:uid="{00000000-0005-0000-0000-00003F020000}"/>
    <cellStyle name="Normal 17" xfId="93" xr:uid="{00000000-0005-0000-0000-000040020000}"/>
    <cellStyle name="Normal 18" xfId="166" xr:uid="{00000000-0005-0000-0000-000041020000}"/>
    <cellStyle name="Normal 18 2" xfId="36" xr:uid="{00000000-0005-0000-0000-000042020000}"/>
    <cellStyle name="Normal 18 2 2" xfId="261" xr:uid="{00000000-0005-0000-0000-000043020000}"/>
    <cellStyle name="Normal 18 2 2 2" xfId="838" xr:uid="{00000000-0005-0000-0000-000044020000}"/>
    <cellStyle name="Normal 18 2 2 2 2" xfId="1235" xr:uid="{00000000-0005-0000-0000-000045020000}"/>
    <cellStyle name="Normal 18 2 2 3" xfId="779" xr:uid="{00000000-0005-0000-0000-000046020000}"/>
    <cellStyle name="Normal 18 2 2 3 2" xfId="1177" xr:uid="{00000000-0005-0000-0000-000047020000}"/>
    <cellStyle name="Normal 18 2 2 4" xfId="721" xr:uid="{00000000-0005-0000-0000-000048020000}"/>
    <cellStyle name="Normal 18 2 2 4 2" xfId="1120" xr:uid="{00000000-0005-0000-0000-000049020000}"/>
    <cellStyle name="Normal 18 2 2 5" xfId="927" xr:uid="{00000000-0005-0000-0000-00004A020000}"/>
    <cellStyle name="Normal 18 2 3" xfId="511" xr:uid="{00000000-0005-0000-0000-00004B020000}"/>
    <cellStyle name="Normal 18 2 3 2" xfId="817" xr:uid="{00000000-0005-0000-0000-00004C020000}"/>
    <cellStyle name="Normal 18 2 3 2 2" xfId="1214" xr:uid="{00000000-0005-0000-0000-00004D020000}"/>
    <cellStyle name="Normal 18 2 3 3" xfId="984" xr:uid="{00000000-0005-0000-0000-00004E020000}"/>
    <cellStyle name="Normal 18 2 4" xfId="758" xr:uid="{00000000-0005-0000-0000-00004F020000}"/>
    <cellStyle name="Normal 18 2 4 2" xfId="1156" xr:uid="{00000000-0005-0000-0000-000050020000}"/>
    <cellStyle name="Normal 18 2 5" xfId="700" xr:uid="{00000000-0005-0000-0000-000051020000}"/>
    <cellStyle name="Normal 18 2 5 2" xfId="1099" xr:uid="{00000000-0005-0000-0000-000052020000}"/>
    <cellStyle name="Normal 18 2 6" xfId="114" xr:uid="{00000000-0005-0000-0000-000053020000}"/>
    <cellStyle name="Normal 18 2 7" xfId="903" xr:uid="{00000000-0005-0000-0000-000054020000}"/>
    <cellStyle name="Normal 18 3" xfId="262" xr:uid="{00000000-0005-0000-0000-000055020000}"/>
    <cellStyle name="Normal 18 3 2" xfId="512" xr:uid="{00000000-0005-0000-0000-000056020000}"/>
    <cellStyle name="Normal 18 3 2 2" xfId="839" xr:uid="{00000000-0005-0000-0000-000057020000}"/>
    <cellStyle name="Normal 18 3 2 2 2" xfId="1236" xr:uid="{00000000-0005-0000-0000-000058020000}"/>
    <cellStyle name="Normal 18 3 2 3" xfId="985" xr:uid="{00000000-0005-0000-0000-000059020000}"/>
    <cellStyle name="Normal 18 3 3" xfId="780" xr:uid="{00000000-0005-0000-0000-00005A020000}"/>
    <cellStyle name="Normal 18 3 3 2" xfId="1178" xr:uid="{00000000-0005-0000-0000-00005B020000}"/>
    <cellStyle name="Normal 18 3 4" xfId="722" xr:uid="{00000000-0005-0000-0000-00005C020000}"/>
    <cellStyle name="Normal 18 3 4 2" xfId="1121" xr:uid="{00000000-0005-0000-0000-00005D020000}"/>
    <cellStyle name="Normal 18 3 5" xfId="928" xr:uid="{00000000-0005-0000-0000-00005E020000}"/>
    <cellStyle name="Normal 18 3 6" xfId="1307" xr:uid="{00000000-0005-0000-0000-00005F020000}"/>
    <cellStyle name="Normal 18 4" xfId="510" xr:uid="{00000000-0005-0000-0000-000060020000}"/>
    <cellStyle name="Normal 18 4 2" xfId="831" xr:uid="{00000000-0005-0000-0000-000061020000}"/>
    <cellStyle name="Normal 18 4 2 2" xfId="1228" xr:uid="{00000000-0005-0000-0000-000062020000}"/>
    <cellStyle name="Normal 18 4 3" xfId="983" xr:uid="{00000000-0005-0000-0000-000063020000}"/>
    <cellStyle name="Normal 18 5" xfId="772" xr:uid="{00000000-0005-0000-0000-000064020000}"/>
    <cellStyle name="Normal 18 5 2" xfId="1170" xr:uid="{00000000-0005-0000-0000-000065020000}"/>
    <cellStyle name="Normal 18 6" xfId="714" xr:uid="{00000000-0005-0000-0000-000066020000}"/>
    <cellStyle name="Normal 18 6 2" xfId="1113" xr:uid="{00000000-0005-0000-0000-000067020000}"/>
    <cellStyle name="Normal 18 7" xfId="917" xr:uid="{00000000-0005-0000-0000-000068020000}"/>
    <cellStyle name="Normal 18 8" xfId="1304" xr:uid="{00000000-0005-0000-0000-000069020000}"/>
    <cellStyle name="Normal 19" xfId="167" xr:uid="{00000000-0005-0000-0000-00006A020000}"/>
    <cellStyle name="Normal 2" xfId="23" xr:uid="{00000000-0005-0000-0000-00006B020000}"/>
    <cellStyle name="Normal 2 10" xfId="263" xr:uid="{00000000-0005-0000-0000-00006C020000}"/>
    <cellStyle name="Normal 2 11" xfId="264" xr:uid="{00000000-0005-0000-0000-00006D020000}"/>
    <cellStyle name="Normal 2 12" xfId="265" xr:uid="{00000000-0005-0000-0000-00006E020000}"/>
    <cellStyle name="Normal 2 13" xfId="266" xr:uid="{00000000-0005-0000-0000-00006F020000}"/>
    <cellStyle name="Normal 2 14" xfId="513" xr:uid="{00000000-0005-0000-0000-000070020000}"/>
    <cellStyle name="Normal 2 15" xfId="514" xr:uid="{00000000-0005-0000-0000-000071020000}"/>
    <cellStyle name="Normal 2 16" xfId="515" xr:uid="{00000000-0005-0000-0000-000072020000}"/>
    <cellStyle name="Normal 2 17" xfId="516" xr:uid="{00000000-0005-0000-0000-000073020000}"/>
    <cellStyle name="Normal 2 18" xfId="517" xr:uid="{00000000-0005-0000-0000-000074020000}"/>
    <cellStyle name="Normal 2 19" xfId="518" xr:uid="{00000000-0005-0000-0000-000075020000}"/>
    <cellStyle name="Normal 2 2" xfId="27" xr:uid="{00000000-0005-0000-0000-000076020000}"/>
    <cellStyle name="Normal 2 2 10" xfId="666" xr:uid="{00000000-0005-0000-0000-000077020000}"/>
    <cellStyle name="Normal 2 2 2" xfId="25" xr:uid="{00000000-0005-0000-0000-000078020000}"/>
    <cellStyle name="Normal 2 2 3" xfId="321" xr:uid="{00000000-0005-0000-0000-000079020000}"/>
    <cellStyle name="Normal 2 2_BILL 10" xfId="168" xr:uid="{00000000-0005-0000-0000-00007A020000}"/>
    <cellStyle name="Normal 2 20" xfId="519" xr:uid="{00000000-0005-0000-0000-00007B020000}"/>
    <cellStyle name="Normal 2 21" xfId="520" xr:uid="{00000000-0005-0000-0000-00007C020000}"/>
    <cellStyle name="Normal 2 22" xfId="676" xr:uid="{00000000-0005-0000-0000-00007D020000}"/>
    <cellStyle name="Normal 2 22 2" xfId="1078" xr:uid="{00000000-0005-0000-0000-00007E020000}"/>
    <cellStyle name="Normal 2 23" xfId="335" xr:uid="{00000000-0005-0000-0000-00007F020000}"/>
    <cellStyle name="Normal 2 23 2" xfId="957" xr:uid="{00000000-0005-0000-0000-000080020000}"/>
    <cellStyle name="Normal 2 24" xfId="1294" xr:uid="{00000000-0005-0000-0000-000081020000}"/>
    <cellStyle name="Normal 2 3" xfId="14" xr:uid="{00000000-0005-0000-0000-000082020000}"/>
    <cellStyle name="Normal 2 3 2" xfId="94" xr:uid="{00000000-0005-0000-0000-000083020000}"/>
    <cellStyle name="Normal 2 3 3" xfId="169" xr:uid="{00000000-0005-0000-0000-000084020000}"/>
    <cellStyle name="Normal 2 3_Lessos Electrical" xfId="170" xr:uid="{00000000-0005-0000-0000-000085020000}"/>
    <cellStyle name="Normal 2 4" xfId="111" xr:uid="{00000000-0005-0000-0000-000086020000}"/>
    <cellStyle name="Normal 2 4 2" xfId="267" xr:uid="{00000000-0005-0000-0000-000087020000}"/>
    <cellStyle name="Normal 2 4 3" xfId="814" xr:uid="{00000000-0005-0000-0000-000088020000}"/>
    <cellStyle name="Normal 2 4 4" xfId="755" xr:uid="{00000000-0005-0000-0000-000089020000}"/>
    <cellStyle name="Normal 2 4 4 2" xfId="866" xr:uid="{00000000-0005-0000-0000-00008A020000}"/>
    <cellStyle name="Normal 2 4 5" xfId="697" xr:uid="{00000000-0005-0000-0000-00008B020000}"/>
    <cellStyle name="Normal 2 5" xfId="49" xr:uid="{00000000-0005-0000-0000-00008C020000}"/>
    <cellStyle name="Normal 2 6" xfId="268" xr:uid="{00000000-0005-0000-0000-00008D020000}"/>
    <cellStyle name="Normal 2 7" xfId="269" xr:uid="{00000000-0005-0000-0000-00008E020000}"/>
    <cellStyle name="Normal 2 8" xfId="270" xr:uid="{00000000-0005-0000-0000-00008F020000}"/>
    <cellStyle name="Normal 2 9" xfId="271" xr:uid="{00000000-0005-0000-0000-000090020000}"/>
    <cellStyle name="Normal 2_BILL NO 2 " xfId="521" xr:uid="{00000000-0005-0000-0000-000091020000}"/>
    <cellStyle name="Normal 20" xfId="171" xr:uid="{00000000-0005-0000-0000-000092020000}"/>
    <cellStyle name="Normal 21" xfId="172" xr:uid="{00000000-0005-0000-0000-000093020000}"/>
    <cellStyle name="Normal 22" xfId="173" xr:uid="{00000000-0005-0000-0000-000094020000}"/>
    <cellStyle name="Normal 23" xfId="174" xr:uid="{00000000-0005-0000-0000-000095020000}"/>
    <cellStyle name="Normal 24" xfId="175" xr:uid="{00000000-0005-0000-0000-000096020000}"/>
    <cellStyle name="Normal 25" xfId="176" xr:uid="{00000000-0005-0000-0000-000097020000}"/>
    <cellStyle name="Normal 26" xfId="56" xr:uid="{00000000-0005-0000-0000-000098020000}"/>
    <cellStyle name="Normal 27" xfId="177" xr:uid="{00000000-0005-0000-0000-000099020000}"/>
    <cellStyle name="Normal 27 2" xfId="178" xr:uid="{00000000-0005-0000-0000-00009A020000}"/>
    <cellStyle name="Normal 28" xfId="190" xr:uid="{00000000-0005-0000-0000-00009B020000}"/>
    <cellStyle name="Normal 28 10" xfId="522" xr:uid="{00000000-0005-0000-0000-00009C020000}"/>
    <cellStyle name="Normal 28 10 2" xfId="987" xr:uid="{00000000-0005-0000-0000-00009D020000}"/>
    <cellStyle name="Normal 28 11" xfId="717" xr:uid="{00000000-0005-0000-0000-00009E020000}"/>
    <cellStyle name="Normal 28 11 2" xfId="1116" xr:uid="{00000000-0005-0000-0000-00009F020000}"/>
    <cellStyle name="Normal 28 12" xfId="921" xr:uid="{00000000-0005-0000-0000-0000A0020000}"/>
    <cellStyle name="Normal 28 2" xfId="272" xr:uid="{00000000-0005-0000-0000-0000A1020000}"/>
    <cellStyle name="Normal 28 3" xfId="273" xr:uid="{00000000-0005-0000-0000-0000A2020000}"/>
    <cellStyle name="Normal 28 3 2" xfId="325" xr:uid="{00000000-0005-0000-0000-0000A3020000}"/>
    <cellStyle name="Normal 28 3 2 2" xfId="524" xr:uid="{00000000-0005-0000-0000-0000A4020000}"/>
    <cellStyle name="Normal 28 3 2 2 2" xfId="862" xr:uid="{00000000-0005-0000-0000-0000A5020000}"/>
    <cellStyle name="Normal 28 3 2 2 2 2" xfId="1259" xr:uid="{00000000-0005-0000-0000-0000A6020000}"/>
    <cellStyle name="Normal 28 3 2 2 3" xfId="989" xr:uid="{00000000-0005-0000-0000-0000A7020000}"/>
    <cellStyle name="Normal 28 3 2 3" xfId="803" xr:uid="{00000000-0005-0000-0000-0000A8020000}"/>
    <cellStyle name="Normal 28 3 2 3 2" xfId="1201" xr:uid="{00000000-0005-0000-0000-0000A9020000}"/>
    <cellStyle name="Normal 28 3 2 4" xfId="745" xr:uid="{00000000-0005-0000-0000-0000AA020000}"/>
    <cellStyle name="Normal 28 3 2 4 2" xfId="1144" xr:uid="{00000000-0005-0000-0000-0000AB020000}"/>
    <cellStyle name="Normal 28 3 2 5" xfId="952" xr:uid="{00000000-0005-0000-0000-0000AC020000}"/>
    <cellStyle name="Normal 28 3 3" xfId="525" xr:uid="{00000000-0005-0000-0000-0000AD020000}"/>
    <cellStyle name="Normal 28 3 3 2" xfId="840" xr:uid="{00000000-0005-0000-0000-0000AE020000}"/>
    <cellStyle name="Normal 28 3 3 2 2" xfId="1237" xr:uid="{00000000-0005-0000-0000-0000AF020000}"/>
    <cellStyle name="Normal 28 3 3 3" xfId="990" xr:uid="{00000000-0005-0000-0000-0000B0020000}"/>
    <cellStyle name="Normal 28 3 4" xfId="523" xr:uid="{00000000-0005-0000-0000-0000B1020000}"/>
    <cellStyle name="Normal 28 3 4 2" xfId="781" xr:uid="{00000000-0005-0000-0000-0000B2020000}"/>
    <cellStyle name="Normal 28 3 4 2 2" xfId="1179" xr:uid="{00000000-0005-0000-0000-0000B3020000}"/>
    <cellStyle name="Normal 28 3 4 3" xfId="988" xr:uid="{00000000-0005-0000-0000-0000B4020000}"/>
    <cellStyle name="Normal 28 3 5" xfId="723" xr:uid="{00000000-0005-0000-0000-0000B5020000}"/>
    <cellStyle name="Normal 28 3 5 2" xfId="1122" xr:uid="{00000000-0005-0000-0000-0000B6020000}"/>
    <cellStyle name="Normal 28 3 6" xfId="929" xr:uid="{00000000-0005-0000-0000-0000B7020000}"/>
    <cellStyle name="Normal 28 4" xfId="322" xr:uid="{00000000-0005-0000-0000-0000B8020000}"/>
    <cellStyle name="Normal 28 4 2" xfId="673" xr:uid="{00000000-0005-0000-0000-0000B9020000}"/>
    <cellStyle name="Normal 28 4 2 2" xfId="681" xr:uid="{00000000-0005-0000-0000-0000BA020000}"/>
    <cellStyle name="Normal 28 4 2 2 2" xfId="43" xr:uid="{00000000-0005-0000-0000-0000BB020000}"/>
    <cellStyle name="Normal 28 4 2 2 2 2" xfId="61" xr:uid="{00000000-0005-0000-0000-0000BC020000}"/>
    <cellStyle name="Normal 28 4 2 2 2 2 2" xfId="820" xr:uid="{00000000-0005-0000-0000-0000BD020000}"/>
    <cellStyle name="Normal 28 4 2 2 2 2 2 2" xfId="1217" xr:uid="{00000000-0005-0000-0000-0000BE020000}"/>
    <cellStyle name="Normal 28 4 2 2 2 2 3" xfId="875" xr:uid="{00000000-0005-0000-0000-0000BF020000}"/>
    <cellStyle name="Normal 28 4 2 2 2 2 3 2" xfId="1271" xr:uid="{00000000-0005-0000-0000-0000C0020000}"/>
    <cellStyle name="Normal 28 4 2 2 2 2 4" xfId="686" xr:uid="{00000000-0005-0000-0000-0000C1020000}"/>
    <cellStyle name="Normal 28 4 2 2 2 2 5" xfId="1088" xr:uid="{00000000-0005-0000-0000-0000C2020000}"/>
    <cellStyle name="Normal 28 4 2 2 2 3" xfId="761" xr:uid="{00000000-0005-0000-0000-0000C3020000}"/>
    <cellStyle name="Normal 28 4 2 2 2 3 2" xfId="1159" xr:uid="{00000000-0005-0000-0000-0000C4020000}"/>
    <cellStyle name="Normal 28 4 2 2 2 4" xfId="703" xr:uid="{00000000-0005-0000-0000-0000C5020000}"/>
    <cellStyle name="Normal 28 4 2 2 2 4 2" xfId="1102" xr:uid="{00000000-0005-0000-0000-0000C6020000}"/>
    <cellStyle name="Normal 28 4 2 2 2 5" xfId="873" xr:uid="{00000000-0005-0000-0000-0000C7020000}"/>
    <cellStyle name="Normal 28 4 2 2 2 5 2" xfId="1269" xr:uid="{00000000-0005-0000-0000-0000C8020000}"/>
    <cellStyle name="Normal 28 4 2 2 2 5 3" xfId="1306" xr:uid="{00000000-0005-0000-0000-0000C9020000}"/>
    <cellStyle name="Normal 28 4 2 2 2 6" xfId="117" xr:uid="{00000000-0005-0000-0000-0000CA020000}"/>
    <cellStyle name="Normal 28 4 2 2 2 6 2" xfId="1309" xr:uid="{00000000-0005-0000-0000-0000CB020000}"/>
    <cellStyle name="Normal 28 4 2 2 2 7" xfId="906" xr:uid="{00000000-0005-0000-0000-0000CC020000}"/>
    <cellStyle name="Normal 28 4 2 2 2 8" xfId="1284" xr:uid="{00000000-0005-0000-0000-0000CD020000}"/>
    <cellStyle name="Normal 28 4 2 2 2 9" xfId="1290" xr:uid="{00000000-0005-0000-0000-0000CE020000}"/>
    <cellStyle name="Normal 28 4 2 2 3" xfId="1083" xr:uid="{00000000-0005-0000-0000-0000CF020000}"/>
    <cellStyle name="Normal 28 4 2 3" xfId="859" xr:uid="{00000000-0005-0000-0000-0000D0020000}"/>
    <cellStyle name="Normal 28 4 2 3 2" xfId="1256" xr:uid="{00000000-0005-0000-0000-0000D1020000}"/>
    <cellStyle name="Normal 28 4 2 4" xfId="1075" xr:uid="{00000000-0005-0000-0000-0000D2020000}"/>
    <cellStyle name="Normal 28 4 3" xfId="526" xr:uid="{00000000-0005-0000-0000-0000D3020000}"/>
    <cellStyle name="Normal 28 4 3 2" xfId="800" xr:uid="{00000000-0005-0000-0000-0000D4020000}"/>
    <cellStyle name="Normal 28 4 3 2 2" xfId="1198" xr:uid="{00000000-0005-0000-0000-0000D5020000}"/>
    <cellStyle name="Normal 28 4 3 3" xfId="991" xr:uid="{00000000-0005-0000-0000-0000D6020000}"/>
    <cellStyle name="Normal 28 4 4" xfId="742" xr:uid="{00000000-0005-0000-0000-0000D7020000}"/>
    <cellStyle name="Normal 28 4 4 2" xfId="1141" xr:uid="{00000000-0005-0000-0000-0000D8020000}"/>
    <cellStyle name="Normal 28 4 5" xfId="949" xr:uid="{00000000-0005-0000-0000-0000D9020000}"/>
    <cellStyle name="Normal 28 5" xfId="527" xr:uid="{00000000-0005-0000-0000-0000DA020000}"/>
    <cellStyle name="Normal 28 5 2" xfId="834" xr:uid="{00000000-0005-0000-0000-0000DB020000}"/>
    <cellStyle name="Normal 28 5 2 2" xfId="1231" xr:uid="{00000000-0005-0000-0000-0000DC020000}"/>
    <cellStyle name="Normal 28 5 3" xfId="992" xr:uid="{00000000-0005-0000-0000-0000DD020000}"/>
    <cellStyle name="Normal 28 6" xfId="528" xr:uid="{00000000-0005-0000-0000-0000DE020000}"/>
    <cellStyle name="Normal 28 6 2" xfId="529" xr:uid="{00000000-0005-0000-0000-0000DF020000}"/>
    <cellStyle name="Normal 28 6 2 2" xfId="994" xr:uid="{00000000-0005-0000-0000-0000E0020000}"/>
    <cellStyle name="Normal 28 6 3" xfId="775" xr:uid="{00000000-0005-0000-0000-0000E1020000}"/>
    <cellStyle name="Normal 28 6 3 2" xfId="1173" xr:uid="{00000000-0005-0000-0000-0000E2020000}"/>
    <cellStyle name="Normal 28 6 4" xfId="993" xr:uid="{00000000-0005-0000-0000-0000E3020000}"/>
    <cellStyle name="Normal 28 7" xfId="530" xr:uid="{00000000-0005-0000-0000-0000E4020000}"/>
    <cellStyle name="Normal 28 7 2" xfId="995" xr:uid="{00000000-0005-0000-0000-0000E5020000}"/>
    <cellStyle name="Normal 28 8" xfId="531" xr:uid="{00000000-0005-0000-0000-0000E6020000}"/>
    <cellStyle name="Normal 28 9" xfId="532" xr:uid="{00000000-0005-0000-0000-0000E7020000}"/>
    <cellStyle name="Normal 28 9 2" xfId="996" xr:uid="{00000000-0005-0000-0000-0000E8020000}"/>
    <cellStyle name="Normal 29" xfId="274" xr:uid="{00000000-0005-0000-0000-0000E9020000}"/>
    <cellStyle name="Normal 29 2" xfId="533" xr:uid="{00000000-0005-0000-0000-0000EA020000}"/>
    <cellStyle name="Normal 29 2 2" xfId="841" xr:uid="{00000000-0005-0000-0000-0000EB020000}"/>
    <cellStyle name="Normal 29 2 2 2" xfId="1238" xr:uid="{00000000-0005-0000-0000-0000EC020000}"/>
    <cellStyle name="Normal 29 2 3" xfId="997" xr:uid="{00000000-0005-0000-0000-0000ED020000}"/>
    <cellStyle name="Normal 29 3" xfId="782" xr:uid="{00000000-0005-0000-0000-0000EE020000}"/>
    <cellStyle name="Normal 29 3 2" xfId="1180" xr:uid="{00000000-0005-0000-0000-0000EF020000}"/>
    <cellStyle name="Normal 29 4" xfId="724" xr:uid="{00000000-0005-0000-0000-0000F0020000}"/>
    <cellStyle name="Normal 29 4 2" xfId="1123" xr:uid="{00000000-0005-0000-0000-0000F1020000}"/>
    <cellStyle name="Normal 29 5" xfId="930" xr:uid="{00000000-0005-0000-0000-0000F2020000}"/>
    <cellStyle name="Normal 3" xfId="39" xr:uid="{00000000-0005-0000-0000-0000F3020000}"/>
    <cellStyle name="Normal 3 2" xfId="17" xr:uid="{00000000-0005-0000-0000-0000F4020000}"/>
    <cellStyle name="Normal 3 3" xfId="179" xr:uid="{00000000-0005-0000-0000-0000F5020000}"/>
    <cellStyle name="Normal 3 4" xfId="275" xr:uid="{00000000-0005-0000-0000-0000F6020000}"/>
    <cellStyle name="Normal 3 5" xfId="276" xr:uid="{00000000-0005-0000-0000-0000F7020000}"/>
    <cellStyle name="Normal 3_BILL 10" xfId="180" xr:uid="{00000000-0005-0000-0000-0000F8020000}"/>
    <cellStyle name="Normal 30" xfId="277" xr:uid="{00000000-0005-0000-0000-0000F9020000}"/>
    <cellStyle name="Normal 31" xfId="278" xr:uid="{00000000-0005-0000-0000-0000FA020000}"/>
    <cellStyle name="Normal 32" xfId="317" xr:uid="{00000000-0005-0000-0000-0000FB020000}"/>
    <cellStyle name="Normal 32 2" xfId="60" xr:uid="{00000000-0005-0000-0000-0000FC020000}"/>
    <cellStyle name="Normal 32 2 2" xfId="63" xr:uid="{00000000-0005-0000-0000-0000FD020000}"/>
    <cellStyle name="Normal 32 2 2 2" xfId="865" xr:uid="{00000000-0005-0000-0000-0000FE020000}"/>
    <cellStyle name="Normal 32 2 2 2 2" xfId="1262" xr:uid="{00000000-0005-0000-0000-0000FF020000}"/>
    <cellStyle name="Normal 32 2 2 3" xfId="535" xr:uid="{00000000-0005-0000-0000-000000030000}"/>
    <cellStyle name="Normal 32 2 2 4" xfId="999" xr:uid="{00000000-0005-0000-0000-000001030000}"/>
    <cellStyle name="Normal 32 2 2 5" xfId="1287" xr:uid="{00000000-0005-0000-0000-000002030000}"/>
    <cellStyle name="Normal 32 2 3" xfId="806" xr:uid="{00000000-0005-0000-0000-000003030000}"/>
    <cellStyle name="Normal 32 2 3 2" xfId="1204" xr:uid="{00000000-0005-0000-0000-000004030000}"/>
    <cellStyle name="Normal 32 2 3 3" xfId="1302" xr:uid="{00000000-0005-0000-0000-000005030000}"/>
    <cellStyle name="Normal 32 2 3 4" xfId="1311" xr:uid="{00000000-0005-0000-0000-000006030000}"/>
    <cellStyle name="Normal 32 2 4" xfId="748" xr:uid="{00000000-0005-0000-0000-000007030000}"/>
    <cellStyle name="Normal 32 2 4 2" xfId="1147" xr:uid="{00000000-0005-0000-0000-000008030000}"/>
    <cellStyle name="Normal 32 2 5" xfId="871" xr:uid="{00000000-0005-0000-0000-000009030000}"/>
    <cellStyle name="Normal 32 2 5 2" xfId="1267" xr:uid="{00000000-0005-0000-0000-00000A030000}"/>
    <cellStyle name="Normal 32 2 6" xfId="878" xr:uid="{00000000-0005-0000-0000-00000B030000}"/>
    <cellStyle name="Normal 32 2 6 2" xfId="1274" xr:uid="{00000000-0005-0000-0000-00000C030000}"/>
    <cellStyle name="Normal 32 2 7" xfId="331" xr:uid="{00000000-0005-0000-0000-00000D030000}"/>
    <cellStyle name="Normal 32 2 8" xfId="955" xr:uid="{00000000-0005-0000-0000-00000E030000}"/>
    <cellStyle name="Normal 32 3" xfId="536" xr:uid="{00000000-0005-0000-0000-00000F030000}"/>
    <cellStyle name="Normal 32 3 2" xfId="856" xr:uid="{00000000-0005-0000-0000-000010030000}"/>
    <cellStyle name="Normal 32 3 2 2" xfId="1253" xr:uid="{00000000-0005-0000-0000-000011030000}"/>
    <cellStyle name="Normal 32 3 3" xfId="1000" xr:uid="{00000000-0005-0000-0000-000012030000}"/>
    <cellStyle name="Normal 32 4" xfId="668" xr:uid="{00000000-0005-0000-0000-000013030000}"/>
    <cellStyle name="Normal 32 4 2" xfId="678" xr:uid="{00000000-0005-0000-0000-000014030000}"/>
    <cellStyle name="Normal 32 4 2 2" xfId="1080" xr:uid="{00000000-0005-0000-0000-000015030000}"/>
    <cellStyle name="Normal 32 4 3" xfId="797" xr:uid="{00000000-0005-0000-0000-000016030000}"/>
    <cellStyle name="Normal 32 4 3 2" xfId="1195" xr:uid="{00000000-0005-0000-0000-000017030000}"/>
    <cellStyle name="Normal 32 4 4" xfId="1070" xr:uid="{00000000-0005-0000-0000-000018030000}"/>
    <cellStyle name="Normal 32 5" xfId="534" xr:uid="{00000000-0005-0000-0000-000019030000}"/>
    <cellStyle name="Normal 32 5 2" xfId="998" xr:uid="{00000000-0005-0000-0000-00001A030000}"/>
    <cellStyle name="Normal 32 6" xfId="739" xr:uid="{00000000-0005-0000-0000-00001B030000}"/>
    <cellStyle name="Normal 32 6 2" xfId="1138" xr:uid="{00000000-0005-0000-0000-00001C030000}"/>
    <cellStyle name="Normal 32 6 2 2" xfId="1313" xr:uid="{00000000-0005-0000-0000-00001D030000}"/>
    <cellStyle name="Normal 32 7" xfId="946" xr:uid="{00000000-0005-0000-0000-00001E030000}"/>
    <cellStyle name="Normal 33" xfId="326" xr:uid="{00000000-0005-0000-0000-00001F030000}"/>
    <cellStyle name="Normal 33 2" xfId="537" xr:uid="{00000000-0005-0000-0000-000020030000}"/>
    <cellStyle name="Normal 34" xfId="328" xr:uid="{00000000-0005-0000-0000-000021030000}"/>
    <cellStyle name="Normal 35" xfId="538" xr:uid="{00000000-0005-0000-0000-000022030000}"/>
    <cellStyle name="Normal 35 2" xfId="539" xr:uid="{00000000-0005-0000-0000-000023030000}"/>
    <cellStyle name="Normal 35 2 2" xfId="1002" xr:uid="{00000000-0005-0000-0000-000024030000}"/>
    <cellStyle name="Normal 35 3" xfId="1001" xr:uid="{00000000-0005-0000-0000-000025030000}"/>
    <cellStyle name="Normal 36" xfId="670" xr:uid="{00000000-0005-0000-0000-000026030000}"/>
    <cellStyle name="Normal 36 2" xfId="108" xr:uid="{00000000-0005-0000-0000-000027030000}"/>
    <cellStyle name="Normal 36 2 2" xfId="683" xr:uid="{00000000-0005-0000-0000-000028030000}"/>
    <cellStyle name="Normal 36 2 2 2" xfId="812" xr:uid="{00000000-0005-0000-0000-000029030000}"/>
    <cellStyle name="Normal 36 2 2 2 2" xfId="1210" xr:uid="{00000000-0005-0000-0000-00002A030000}"/>
    <cellStyle name="Normal 36 2 2 3" xfId="1085" xr:uid="{00000000-0005-0000-0000-00002B030000}"/>
    <cellStyle name="Normal 36 2 3" xfId="753" xr:uid="{00000000-0005-0000-0000-00002C030000}"/>
    <cellStyle name="Normal 36 2 3 2" xfId="1152" xr:uid="{00000000-0005-0000-0000-00002D030000}"/>
    <cellStyle name="Normal 36 2 4" xfId="695" xr:uid="{00000000-0005-0000-0000-00002E030000}"/>
    <cellStyle name="Normal 36 2 4 2" xfId="1095" xr:uid="{00000000-0005-0000-0000-00002F030000}"/>
    <cellStyle name="Normal 36 2 5" xfId="890" xr:uid="{00000000-0005-0000-0000-000030030000}"/>
    <cellStyle name="Normal 36 2 6" xfId="899" xr:uid="{00000000-0005-0000-0000-000031030000}"/>
    <cellStyle name="Normal 36 3" xfId="1072" xr:uid="{00000000-0005-0000-0000-000032030000}"/>
    <cellStyle name="Normal 37" xfId="333" xr:uid="{00000000-0005-0000-0000-000033030000}"/>
    <cellStyle name="Normal 37 2" xfId="1291" xr:uid="{00000000-0005-0000-0000-000034030000}"/>
    <cellStyle name="Normal 38" xfId="9" xr:uid="{00000000-0005-0000-0000-000035030000}"/>
    <cellStyle name="Normal 38 2" xfId="879" xr:uid="{00000000-0005-0000-0000-000036030000}"/>
    <cellStyle name="Normal 39" xfId="13" xr:uid="{00000000-0005-0000-0000-000037030000}"/>
    <cellStyle name="Normal 39 2" xfId="1312" xr:uid="{00000000-0005-0000-0000-000038030000}"/>
    <cellStyle name="Normal 4" xfId="8" xr:uid="{00000000-0005-0000-0000-000039030000}"/>
    <cellStyle name="Normal 4 10" xfId="540" xr:uid="{00000000-0005-0000-0000-00003A030000}"/>
    <cellStyle name="Normal 4 11" xfId="541" xr:uid="{00000000-0005-0000-0000-00003B030000}"/>
    <cellStyle name="Normal 4 12" xfId="542" xr:uid="{00000000-0005-0000-0000-00003C030000}"/>
    <cellStyle name="Normal 4 13" xfId="543" xr:uid="{00000000-0005-0000-0000-00003D030000}"/>
    <cellStyle name="Normal 4 14" xfId="544" xr:uid="{00000000-0005-0000-0000-00003E030000}"/>
    <cellStyle name="Normal 4 15" xfId="545" xr:uid="{00000000-0005-0000-0000-00003F030000}"/>
    <cellStyle name="Normal 4 16" xfId="546" xr:uid="{00000000-0005-0000-0000-000040030000}"/>
    <cellStyle name="Normal 4 17" xfId="547" xr:uid="{00000000-0005-0000-0000-000041030000}"/>
    <cellStyle name="Normal 4 18" xfId="548" xr:uid="{00000000-0005-0000-0000-000042030000}"/>
    <cellStyle name="Normal 4 19" xfId="549" xr:uid="{00000000-0005-0000-0000-000043030000}"/>
    <cellStyle name="Normal 4 2" xfId="30" xr:uid="{00000000-0005-0000-0000-000044030000}"/>
    <cellStyle name="Normal 4 20" xfId="550" xr:uid="{00000000-0005-0000-0000-000045030000}"/>
    <cellStyle name="Normal 4 21" xfId="551" xr:uid="{00000000-0005-0000-0000-000046030000}"/>
    <cellStyle name="Normal 4 3" xfId="95" xr:uid="{00000000-0005-0000-0000-000047030000}"/>
    <cellStyle name="Normal 4 4" xfId="552" xr:uid="{00000000-0005-0000-0000-000048030000}"/>
    <cellStyle name="Normal 4 5" xfId="553" xr:uid="{00000000-0005-0000-0000-000049030000}"/>
    <cellStyle name="Normal 4 6" xfId="554" xr:uid="{00000000-0005-0000-0000-00004A030000}"/>
    <cellStyle name="Normal 4 7" xfId="555" xr:uid="{00000000-0005-0000-0000-00004B030000}"/>
    <cellStyle name="Normal 4 8" xfId="556" xr:uid="{00000000-0005-0000-0000-00004C030000}"/>
    <cellStyle name="Normal 4 9" xfId="557" xr:uid="{00000000-0005-0000-0000-00004D030000}"/>
    <cellStyle name="Normal 4_Xl0000017" xfId="181" xr:uid="{00000000-0005-0000-0000-00004E030000}"/>
    <cellStyle name="Normal 40" xfId="1068" xr:uid="{00000000-0005-0000-0000-00004F030000}"/>
    <cellStyle name="Normal 41" xfId="1277" xr:uid="{00000000-0005-0000-0000-000050030000}"/>
    <cellStyle name="Normal 42" xfId="1281" xr:uid="{00000000-0005-0000-0000-000051030000}"/>
    <cellStyle name="Normal 43" xfId="1278" xr:uid="{00000000-0005-0000-0000-000052030000}"/>
    <cellStyle name="Normal 44" xfId="1282" xr:uid="{00000000-0005-0000-0000-000053030000}"/>
    <cellStyle name="Normal 45" xfId="963" xr:uid="{00000000-0005-0000-0000-000054030000}"/>
    <cellStyle name="Normal 46" xfId="1280" xr:uid="{00000000-0005-0000-0000-000055030000}"/>
    <cellStyle name="Normal 47" xfId="962" xr:uid="{00000000-0005-0000-0000-000056030000}"/>
    <cellStyle name="Normal 48" xfId="918" xr:uid="{00000000-0005-0000-0000-000057030000}"/>
    <cellStyle name="Normal 49" xfId="1303" xr:uid="{00000000-0005-0000-0000-000058030000}"/>
    <cellStyle name="Normal 5" xfId="96" xr:uid="{00000000-0005-0000-0000-000059030000}"/>
    <cellStyle name="Normal 5 10" xfId="279" xr:uid="{00000000-0005-0000-0000-00005A030000}"/>
    <cellStyle name="Normal 5 11" xfId="280" xr:uid="{00000000-0005-0000-0000-00005B030000}"/>
    <cellStyle name="Normal 5 12" xfId="558" xr:uid="{00000000-0005-0000-0000-00005C030000}"/>
    <cellStyle name="Normal 5 13" xfId="559" xr:uid="{00000000-0005-0000-0000-00005D030000}"/>
    <cellStyle name="Normal 5 14" xfId="560" xr:uid="{00000000-0005-0000-0000-00005E030000}"/>
    <cellStyle name="Normal 5 15" xfId="561" xr:uid="{00000000-0005-0000-0000-00005F030000}"/>
    <cellStyle name="Normal 5 16" xfId="562" xr:uid="{00000000-0005-0000-0000-000060030000}"/>
    <cellStyle name="Normal 5 17" xfId="563" xr:uid="{00000000-0005-0000-0000-000061030000}"/>
    <cellStyle name="Normal 5 18" xfId="564" xr:uid="{00000000-0005-0000-0000-000062030000}"/>
    <cellStyle name="Normal 5 19" xfId="565" xr:uid="{00000000-0005-0000-0000-000063030000}"/>
    <cellStyle name="Normal 5 2" xfId="97" xr:uid="{00000000-0005-0000-0000-000064030000}"/>
    <cellStyle name="Normal 5 2 10" xfId="281" xr:uid="{00000000-0005-0000-0000-000065030000}"/>
    <cellStyle name="Normal 5 2 10 2" xfId="567" xr:uid="{00000000-0005-0000-0000-000066030000}"/>
    <cellStyle name="Normal 5 2 10 2 2" xfId="842" xr:uid="{00000000-0005-0000-0000-000067030000}"/>
    <cellStyle name="Normal 5 2 10 2 2 2" xfId="1239" xr:uid="{00000000-0005-0000-0000-000068030000}"/>
    <cellStyle name="Normal 5 2 10 2 3" xfId="1004" xr:uid="{00000000-0005-0000-0000-000069030000}"/>
    <cellStyle name="Normal 5 2 10 3" xfId="783" xr:uid="{00000000-0005-0000-0000-00006A030000}"/>
    <cellStyle name="Normal 5 2 10 3 2" xfId="1181" xr:uid="{00000000-0005-0000-0000-00006B030000}"/>
    <cellStyle name="Normal 5 2 10 4" xfId="725" xr:uid="{00000000-0005-0000-0000-00006C030000}"/>
    <cellStyle name="Normal 5 2 10 4 2" xfId="1124" xr:uid="{00000000-0005-0000-0000-00006D030000}"/>
    <cellStyle name="Normal 5 2 10 5" xfId="931" xr:uid="{00000000-0005-0000-0000-00006E030000}"/>
    <cellStyle name="Normal 5 2 11" xfId="282" xr:uid="{00000000-0005-0000-0000-00006F030000}"/>
    <cellStyle name="Normal 5 2 11 2" xfId="568" xr:uid="{00000000-0005-0000-0000-000070030000}"/>
    <cellStyle name="Normal 5 2 11 2 2" xfId="843" xr:uid="{00000000-0005-0000-0000-000071030000}"/>
    <cellStyle name="Normal 5 2 11 2 2 2" xfId="1240" xr:uid="{00000000-0005-0000-0000-000072030000}"/>
    <cellStyle name="Normal 5 2 11 2 3" xfId="1005" xr:uid="{00000000-0005-0000-0000-000073030000}"/>
    <cellStyle name="Normal 5 2 11 3" xfId="784" xr:uid="{00000000-0005-0000-0000-000074030000}"/>
    <cellStyle name="Normal 5 2 11 3 2" xfId="1182" xr:uid="{00000000-0005-0000-0000-000075030000}"/>
    <cellStyle name="Normal 5 2 11 4" xfId="726" xr:uid="{00000000-0005-0000-0000-000076030000}"/>
    <cellStyle name="Normal 5 2 11 4 2" xfId="1125" xr:uid="{00000000-0005-0000-0000-000077030000}"/>
    <cellStyle name="Normal 5 2 11 5" xfId="932" xr:uid="{00000000-0005-0000-0000-000078030000}"/>
    <cellStyle name="Normal 5 2 12" xfId="283" xr:uid="{00000000-0005-0000-0000-000079030000}"/>
    <cellStyle name="Normal 5 2 12 2" xfId="569" xr:uid="{00000000-0005-0000-0000-00007A030000}"/>
    <cellStyle name="Normal 5 2 12 2 2" xfId="844" xr:uid="{00000000-0005-0000-0000-00007B030000}"/>
    <cellStyle name="Normal 5 2 12 2 2 2" xfId="1241" xr:uid="{00000000-0005-0000-0000-00007C030000}"/>
    <cellStyle name="Normal 5 2 12 2 3" xfId="1006" xr:uid="{00000000-0005-0000-0000-00007D030000}"/>
    <cellStyle name="Normal 5 2 12 3" xfId="785" xr:uid="{00000000-0005-0000-0000-00007E030000}"/>
    <cellStyle name="Normal 5 2 12 3 2" xfId="1183" xr:uid="{00000000-0005-0000-0000-00007F030000}"/>
    <cellStyle name="Normal 5 2 12 4" xfId="727" xr:uid="{00000000-0005-0000-0000-000080030000}"/>
    <cellStyle name="Normal 5 2 12 4 2" xfId="1126" xr:uid="{00000000-0005-0000-0000-000081030000}"/>
    <cellStyle name="Normal 5 2 12 5" xfId="933" xr:uid="{00000000-0005-0000-0000-000082030000}"/>
    <cellStyle name="Normal 5 2 13" xfId="284" xr:uid="{00000000-0005-0000-0000-000083030000}"/>
    <cellStyle name="Normal 5 2 13 2" xfId="570" xr:uid="{00000000-0005-0000-0000-000084030000}"/>
    <cellStyle name="Normal 5 2 13 2 2" xfId="845" xr:uid="{00000000-0005-0000-0000-000085030000}"/>
    <cellStyle name="Normal 5 2 13 2 2 2" xfId="1242" xr:uid="{00000000-0005-0000-0000-000086030000}"/>
    <cellStyle name="Normal 5 2 13 2 3" xfId="1007" xr:uid="{00000000-0005-0000-0000-000087030000}"/>
    <cellStyle name="Normal 5 2 13 3" xfId="786" xr:uid="{00000000-0005-0000-0000-000088030000}"/>
    <cellStyle name="Normal 5 2 13 3 2" xfId="1184" xr:uid="{00000000-0005-0000-0000-000089030000}"/>
    <cellStyle name="Normal 5 2 13 4" xfId="728" xr:uid="{00000000-0005-0000-0000-00008A030000}"/>
    <cellStyle name="Normal 5 2 13 4 2" xfId="1127" xr:uid="{00000000-0005-0000-0000-00008B030000}"/>
    <cellStyle name="Normal 5 2 13 5" xfId="934" xr:uid="{00000000-0005-0000-0000-00008C030000}"/>
    <cellStyle name="Normal 5 2 14" xfId="121" xr:uid="{00000000-0005-0000-0000-00008D030000}"/>
    <cellStyle name="Normal 5 2 14 2" xfId="571" xr:uid="{00000000-0005-0000-0000-00008E030000}"/>
    <cellStyle name="Normal 5 2 14 2 2" xfId="823" xr:uid="{00000000-0005-0000-0000-00008F030000}"/>
    <cellStyle name="Normal 5 2 14 2 2 2" xfId="1220" xr:uid="{00000000-0005-0000-0000-000090030000}"/>
    <cellStyle name="Normal 5 2 14 2 3" xfId="1008" xr:uid="{00000000-0005-0000-0000-000091030000}"/>
    <cellStyle name="Normal 5 2 14 3" xfId="764" xr:uid="{00000000-0005-0000-0000-000092030000}"/>
    <cellStyle name="Normal 5 2 14 3 2" xfId="1162" xr:uid="{00000000-0005-0000-0000-000093030000}"/>
    <cellStyle name="Normal 5 2 14 4" xfId="706" xr:uid="{00000000-0005-0000-0000-000094030000}"/>
    <cellStyle name="Normal 5 2 14 4 2" xfId="1105" xr:uid="{00000000-0005-0000-0000-000095030000}"/>
    <cellStyle name="Normal 5 2 14 5" xfId="909" xr:uid="{00000000-0005-0000-0000-000096030000}"/>
    <cellStyle name="Normal 5 2 15" xfId="572" xr:uid="{00000000-0005-0000-0000-000097030000}"/>
    <cellStyle name="Normal 5 2 15 2" xfId="808" xr:uid="{00000000-0005-0000-0000-000098030000}"/>
    <cellStyle name="Normal 5 2 15 2 2" xfId="1206" xr:uid="{00000000-0005-0000-0000-000099030000}"/>
    <cellStyle name="Normal 5 2 15 3" xfId="1009" xr:uid="{00000000-0005-0000-0000-00009A030000}"/>
    <cellStyle name="Normal 5 2 16" xfId="566" xr:uid="{00000000-0005-0000-0000-00009B030000}"/>
    <cellStyle name="Normal 5 2 16 2" xfId="749" xr:uid="{00000000-0005-0000-0000-00009C030000}"/>
    <cellStyle name="Normal 5 2 16 2 2" xfId="1148" xr:uid="{00000000-0005-0000-0000-00009D030000}"/>
    <cellStyle name="Normal 5 2 16 3" xfId="1003" xr:uid="{00000000-0005-0000-0000-00009E030000}"/>
    <cellStyle name="Normal 5 2 17" xfId="691" xr:uid="{00000000-0005-0000-0000-00009F030000}"/>
    <cellStyle name="Normal 5 2 17 2" xfId="1091" xr:uid="{00000000-0005-0000-0000-0000A0030000}"/>
    <cellStyle name="Normal 5 2 18" xfId="895" xr:uid="{00000000-0005-0000-0000-0000A1030000}"/>
    <cellStyle name="Normal 5 2 2" xfId="182" xr:uid="{00000000-0005-0000-0000-0000A2030000}"/>
    <cellStyle name="Normal 5 2 2 10" xfId="574" xr:uid="{00000000-0005-0000-0000-0000A3030000}"/>
    <cellStyle name="Normal 5 2 2 10 2" xfId="1011" xr:uid="{00000000-0005-0000-0000-0000A4030000}"/>
    <cellStyle name="Normal 5 2 2 11" xfId="575" xr:uid="{00000000-0005-0000-0000-0000A5030000}"/>
    <cellStyle name="Normal 5 2 2 11 2" xfId="1012" xr:uid="{00000000-0005-0000-0000-0000A6030000}"/>
    <cellStyle name="Normal 5 2 2 12" xfId="576" xr:uid="{00000000-0005-0000-0000-0000A7030000}"/>
    <cellStyle name="Normal 5 2 2 12 2" xfId="1013" xr:uid="{00000000-0005-0000-0000-0000A8030000}"/>
    <cellStyle name="Normal 5 2 2 13" xfId="577" xr:uid="{00000000-0005-0000-0000-0000A9030000}"/>
    <cellStyle name="Normal 5 2 2 13 2" xfId="1014" xr:uid="{00000000-0005-0000-0000-0000AA030000}"/>
    <cellStyle name="Normal 5 2 2 14" xfId="573" xr:uid="{00000000-0005-0000-0000-0000AB030000}"/>
    <cellStyle name="Normal 5 2 2 14 2" xfId="1010" xr:uid="{00000000-0005-0000-0000-0000AC030000}"/>
    <cellStyle name="Normal 5 2 2 15" xfId="715" xr:uid="{00000000-0005-0000-0000-0000AD030000}"/>
    <cellStyle name="Normal 5 2 2 15 2" xfId="1114" xr:uid="{00000000-0005-0000-0000-0000AE030000}"/>
    <cellStyle name="Normal 5 2 2 16" xfId="919" xr:uid="{00000000-0005-0000-0000-0000AF030000}"/>
    <cellStyle name="Normal 5 2 2 2" xfId="578" xr:uid="{00000000-0005-0000-0000-0000B0030000}"/>
    <cellStyle name="Normal 5 2 2 2 2" xfId="832" xr:uid="{00000000-0005-0000-0000-0000B1030000}"/>
    <cellStyle name="Normal 5 2 2 2 2 2" xfId="1229" xr:uid="{00000000-0005-0000-0000-0000B2030000}"/>
    <cellStyle name="Normal 5 2 2 2 3" xfId="1015" xr:uid="{00000000-0005-0000-0000-0000B3030000}"/>
    <cellStyle name="Normal 5 2 2 3" xfId="579" xr:uid="{00000000-0005-0000-0000-0000B4030000}"/>
    <cellStyle name="Normal 5 2 2 3 2" xfId="773" xr:uid="{00000000-0005-0000-0000-0000B5030000}"/>
    <cellStyle name="Normal 5 2 2 3 2 2" xfId="1171" xr:uid="{00000000-0005-0000-0000-0000B6030000}"/>
    <cellStyle name="Normal 5 2 2 3 3" xfId="1016" xr:uid="{00000000-0005-0000-0000-0000B7030000}"/>
    <cellStyle name="Normal 5 2 2 4" xfId="580" xr:uid="{00000000-0005-0000-0000-0000B8030000}"/>
    <cellStyle name="Normal 5 2 2 4 2" xfId="1017" xr:uid="{00000000-0005-0000-0000-0000B9030000}"/>
    <cellStyle name="Normal 5 2 2 5" xfId="581" xr:uid="{00000000-0005-0000-0000-0000BA030000}"/>
    <cellStyle name="Normal 5 2 2 5 2" xfId="1018" xr:uid="{00000000-0005-0000-0000-0000BB030000}"/>
    <cellStyle name="Normal 5 2 2 6" xfId="582" xr:uid="{00000000-0005-0000-0000-0000BC030000}"/>
    <cellStyle name="Normal 5 2 2 6 2" xfId="1019" xr:uid="{00000000-0005-0000-0000-0000BD030000}"/>
    <cellStyle name="Normal 5 2 2 7" xfId="583" xr:uid="{00000000-0005-0000-0000-0000BE030000}"/>
    <cellStyle name="Normal 5 2 2 7 2" xfId="1020" xr:uid="{00000000-0005-0000-0000-0000BF030000}"/>
    <cellStyle name="Normal 5 2 2 8" xfId="584" xr:uid="{00000000-0005-0000-0000-0000C0030000}"/>
    <cellStyle name="Normal 5 2 2 8 2" xfId="1021" xr:uid="{00000000-0005-0000-0000-0000C1030000}"/>
    <cellStyle name="Normal 5 2 2 9" xfId="585" xr:uid="{00000000-0005-0000-0000-0000C2030000}"/>
    <cellStyle name="Normal 5 2 2 9 2" xfId="1022" xr:uid="{00000000-0005-0000-0000-0000C3030000}"/>
    <cellStyle name="Normal 5 2 3" xfId="183" xr:uid="{00000000-0005-0000-0000-0000C4030000}"/>
    <cellStyle name="Normal 5 2 4" xfId="184" xr:uid="{00000000-0005-0000-0000-0000C5030000}"/>
    <cellStyle name="Normal 5 2 4 2" xfId="38" xr:uid="{00000000-0005-0000-0000-0000C6030000}"/>
    <cellStyle name="Normal 5 2 4 2 2" xfId="285" xr:uid="{00000000-0005-0000-0000-0000C7030000}"/>
    <cellStyle name="Normal 5 2 4 2 2 2" xfId="846" xr:uid="{00000000-0005-0000-0000-0000C8030000}"/>
    <cellStyle name="Normal 5 2 4 2 2 2 2" xfId="1243" xr:uid="{00000000-0005-0000-0000-0000C9030000}"/>
    <cellStyle name="Normal 5 2 4 2 2 3" xfId="787" xr:uid="{00000000-0005-0000-0000-0000CA030000}"/>
    <cellStyle name="Normal 5 2 4 2 2 3 2" xfId="1185" xr:uid="{00000000-0005-0000-0000-0000CB030000}"/>
    <cellStyle name="Normal 5 2 4 2 2 4" xfId="729" xr:uid="{00000000-0005-0000-0000-0000CC030000}"/>
    <cellStyle name="Normal 5 2 4 2 2 4 2" xfId="1128" xr:uid="{00000000-0005-0000-0000-0000CD030000}"/>
    <cellStyle name="Normal 5 2 4 2 2 5" xfId="935" xr:uid="{00000000-0005-0000-0000-0000CE030000}"/>
    <cellStyle name="Normal 5 2 4 2 3" xfId="587" xr:uid="{00000000-0005-0000-0000-0000CF030000}"/>
    <cellStyle name="Normal 5 2 4 2 3 2" xfId="818" xr:uid="{00000000-0005-0000-0000-0000D0030000}"/>
    <cellStyle name="Normal 5 2 4 2 3 2 2" xfId="1215" xr:uid="{00000000-0005-0000-0000-0000D1030000}"/>
    <cellStyle name="Normal 5 2 4 2 3 3" xfId="1024" xr:uid="{00000000-0005-0000-0000-0000D2030000}"/>
    <cellStyle name="Normal 5 2 4 2 4" xfId="759" xr:uid="{00000000-0005-0000-0000-0000D3030000}"/>
    <cellStyle name="Normal 5 2 4 2 4 2" xfId="1157" xr:uid="{00000000-0005-0000-0000-0000D4030000}"/>
    <cellStyle name="Normal 5 2 4 2 5" xfId="701" xr:uid="{00000000-0005-0000-0000-0000D5030000}"/>
    <cellStyle name="Normal 5 2 4 2 5 2" xfId="1100" xr:uid="{00000000-0005-0000-0000-0000D6030000}"/>
    <cellStyle name="Normal 5 2 4 2 6" xfId="115" xr:uid="{00000000-0005-0000-0000-0000D7030000}"/>
    <cellStyle name="Normal 5 2 4 2 7" xfId="904" xr:uid="{00000000-0005-0000-0000-0000D8030000}"/>
    <cellStyle name="Normal 5 2 4 3" xfId="586" xr:uid="{00000000-0005-0000-0000-0000D9030000}"/>
    <cellStyle name="Normal 5 2 4 3 2" xfId="833" xr:uid="{00000000-0005-0000-0000-0000DA030000}"/>
    <cellStyle name="Normal 5 2 4 3 2 2" xfId="1230" xr:uid="{00000000-0005-0000-0000-0000DB030000}"/>
    <cellStyle name="Normal 5 2 4 3 3" xfId="1023" xr:uid="{00000000-0005-0000-0000-0000DC030000}"/>
    <cellStyle name="Normal 5 2 4 4" xfId="774" xr:uid="{00000000-0005-0000-0000-0000DD030000}"/>
    <cellStyle name="Normal 5 2 4 4 2" xfId="1172" xr:uid="{00000000-0005-0000-0000-0000DE030000}"/>
    <cellStyle name="Normal 5 2 4 5" xfId="716" xr:uid="{00000000-0005-0000-0000-0000DF030000}"/>
    <cellStyle name="Normal 5 2 4 5 2" xfId="1115" xr:uid="{00000000-0005-0000-0000-0000E0030000}"/>
    <cellStyle name="Normal 5 2 4 6" xfId="920" xr:uid="{00000000-0005-0000-0000-0000E1030000}"/>
    <cellStyle name="Normal 5 2 5" xfId="286" xr:uid="{00000000-0005-0000-0000-0000E2030000}"/>
    <cellStyle name="Normal 5 2 5 2" xfId="588" xr:uid="{00000000-0005-0000-0000-0000E3030000}"/>
    <cellStyle name="Normal 5 2 5 2 2" xfId="847" xr:uid="{00000000-0005-0000-0000-0000E4030000}"/>
    <cellStyle name="Normal 5 2 5 2 2 2" xfId="1244" xr:uid="{00000000-0005-0000-0000-0000E5030000}"/>
    <cellStyle name="Normal 5 2 5 2 3" xfId="1025" xr:uid="{00000000-0005-0000-0000-0000E6030000}"/>
    <cellStyle name="Normal 5 2 5 3" xfId="788" xr:uid="{00000000-0005-0000-0000-0000E7030000}"/>
    <cellStyle name="Normal 5 2 5 3 2" xfId="1186" xr:uid="{00000000-0005-0000-0000-0000E8030000}"/>
    <cellStyle name="Normal 5 2 5 4" xfId="730" xr:uid="{00000000-0005-0000-0000-0000E9030000}"/>
    <cellStyle name="Normal 5 2 5 4 2" xfId="1129" xr:uid="{00000000-0005-0000-0000-0000EA030000}"/>
    <cellStyle name="Normal 5 2 5 5" xfId="936" xr:uid="{00000000-0005-0000-0000-0000EB030000}"/>
    <cellStyle name="Normal 5 2 6" xfId="287" xr:uid="{00000000-0005-0000-0000-0000EC030000}"/>
    <cellStyle name="Normal 5 2 6 2" xfId="589" xr:uid="{00000000-0005-0000-0000-0000ED030000}"/>
    <cellStyle name="Normal 5 2 6 2 2" xfId="848" xr:uid="{00000000-0005-0000-0000-0000EE030000}"/>
    <cellStyle name="Normal 5 2 6 2 2 2" xfId="1245" xr:uid="{00000000-0005-0000-0000-0000EF030000}"/>
    <cellStyle name="Normal 5 2 6 2 3" xfId="1026" xr:uid="{00000000-0005-0000-0000-0000F0030000}"/>
    <cellStyle name="Normal 5 2 6 3" xfId="789" xr:uid="{00000000-0005-0000-0000-0000F1030000}"/>
    <cellStyle name="Normal 5 2 6 3 2" xfId="1187" xr:uid="{00000000-0005-0000-0000-0000F2030000}"/>
    <cellStyle name="Normal 5 2 6 4" xfId="731" xr:uid="{00000000-0005-0000-0000-0000F3030000}"/>
    <cellStyle name="Normal 5 2 6 4 2" xfId="1130" xr:uid="{00000000-0005-0000-0000-0000F4030000}"/>
    <cellStyle name="Normal 5 2 6 5" xfId="937" xr:uid="{00000000-0005-0000-0000-0000F5030000}"/>
    <cellStyle name="Normal 5 2 7" xfId="288" xr:uid="{00000000-0005-0000-0000-0000F6030000}"/>
    <cellStyle name="Normal 5 2 7 2" xfId="590" xr:uid="{00000000-0005-0000-0000-0000F7030000}"/>
    <cellStyle name="Normal 5 2 7 2 2" xfId="849" xr:uid="{00000000-0005-0000-0000-0000F8030000}"/>
    <cellStyle name="Normal 5 2 7 2 2 2" xfId="1246" xr:uid="{00000000-0005-0000-0000-0000F9030000}"/>
    <cellStyle name="Normal 5 2 7 2 3" xfId="1027" xr:uid="{00000000-0005-0000-0000-0000FA030000}"/>
    <cellStyle name="Normal 5 2 7 3" xfId="790" xr:uid="{00000000-0005-0000-0000-0000FB030000}"/>
    <cellStyle name="Normal 5 2 7 3 2" xfId="1188" xr:uid="{00000000-0005-0000-0000-0000FC030000}"/>
    <cellStyle name="Normal 5 2 7 4" xfId="732" xr:uid="{00000000-0005-0000-0000-0000FD030000}"/>
    <cellStyle name="Normal 5 2 7 4 2" xfId="1131" xr:uid="{00000000-0005-0000-0000-0000FE030000}"/>
    <cellStyle name="Normal 5 2 7 5" xfId="938" xr:uid="{00000000-0005-0000-0000-0000FF030000}"/>
    <cellStyle name="Normal 5 2 8" xfId="289" xr:uid="{00000000-0005-0000-0000-000000040000}"/>
    <cellStyle name="Normal 5 2 8 2" xfId="591" xr:uid="{00000000-0005-0000-0000-000001040000}"/>
    <cellStyle name="Normal 5 2 8 2 2" xfId="850" xr:uid="{00000000-0005-0000-0000-000002040000}"/>
    <cellStyle name="Normal 5 2 8 2 2 2" xfId="1247" xr:uid="{00000000-0005-0000-0000-000003040000}"/>
    <cellStyle name="Normal 5 2 8 2 3" xfId="1028" xr:uid="{00000000-0005-0000-0000-000004040000}"/>
    <cellStyle name="Normal 5 2 8 3" xfId="791" xr:uid="{00000000-0005-0000-0000-000005040000}"/>
    <cellStyle name="Normal 5 2 8 3 2" xfId="1189" xr:uid="{00000000-0005-0000-0000-000006040000}"/>
    <cellStyle name="Normal 5 2 8 4" xfId="733" xr:uid="{00000000-0005-0000-0000-000007040000}"/>
    <cellStyle name="Normal 5 2 8 4 2" xfId="1132" xr:uid="{00000000-0005-0000-0000-000008040000}"/>
    <cellStyle name="Normal 5 2 8 5" xfId="939" xr:uid="{00000000-0005-0000-0000-000009040000}"/>
    <cellStyle name="Normal 5 2 9" xfId="290" xr:uid="{00000000-0005-0000-0000-00000A040000}"/>
    <cellStyle name="Normal 5 2 9 2" xfId="592" xr:uid="{00000000-0005-0000-0000-00000B040000}"/>
    <cellStyle name="Normal 5 2 9 2 2" xfId="851" xr:uid="{00000000-0005-0000-0000-00000C040000}"/>
    <cellStyle name="Normal 5 2 9 2 2 2" xfId="1248" xr:uid="{00000000-0005-0000-0000-00000D040000}"/>
    <cellStyle name="Normal 5 2 9 2 3" xfId="1029" xr:uid="{00000000-0005-0000-0000-00000E040000}"/>
    <cellStyle name="Normal 5 2 9 3" xfId="792" xr:uid="{00000000-0005-0000-0000-00000F040000}"/>
    <cellStyle name="Normal 5 2 9 3 2" xfId="1190" xr:uid="{00000000-0005-0000-0000-000010040000}"/>
    <cellStyle name="Normal 5 2 9 4" xfId="734" xr:uid="{00000000-0005-0000-0000-000011040000}"/>
    <cellStyle name="Normal 5 2 9 4 2" xfId="1133" xr:uid="{00000000-0005-0000-0000-000012040000}"/>
    <cellStyle name="Normal 5 2 9 5" xfId="940" xr:uid="{00000000-0005-0000-0000-000013040000}"/>
    <cellStyle name="Normal 5 2_BILL 10" xfId="185" xr:uid="{00000000-0005-0000-0000-000014040000}"/>
    <cellStyle name="Normal 5 20" xfId="593" xr:uid="{00000000-0005-0000-0000-000015040000}"/>
    <cellStyle name="Normal 5 21" xfId="339" xr:uid="{00000000-0005-0000-0000-000016040000}"/>
    <cellStyle name="Normal 5 21 2" xfId="959" xr:uid="{00000000-0005-0000-0000-000017040000}"/>
    <cellStyle name="Normal 5 22" xfId="1293" xr:uid="{00000000-0005-0000-0000-000018040000}"/>
    <cellStyle name="Normal 5 3" xfId="48" xr:uid="{00000000-0005-0000-0000-000019040000}"/>
    <cellStyle name="Normal 5 4" xfId="291" xr:uid="{00000000-0005-0000-0000-00001A040000}"/>
    <cellStyle name="Normal 5 5" xfId="292" xr:uid="{00000000-0005-0000-0000-00001B040000}"/>
    <cellStyle name="Normal 5 6" xfId="293" xr:uid="{00000000-0005-0000-0000-00001C040000}"/>
    <cellStyle name="Normal 5 7" xfId="294" xr:uid="{00000000-0005-0000-0000-00001D040000}"/>
    <cellStyle name="Normal 5 8" xfId="295" xr:uid="{00000000-0005-0000-0000-00001E040000}"/>
    <cellStyle name="Normal 5 9" xfId="296" xr:uid="{00000000-0005-0000-0000-00001F040000}"/>
    <cellStyle name="Normal 5_Eldoret BoQs" xfId="98" xr:uid="{00000000-0005-0000-0000-000020040000}"/>
    <cellStyle name="Normal 50" xfId="1" xr:uid="{00000000-0005-0000-0000-000021040000}"/>
    <cellStyle name="Normal 51" xfId="1317" xr:uid="{00000000-0005-0000-0000-000022040000}"/>
    <cellStyle name="Normal 6" xfId="99" xr:uid="{00000000-0005-0000-0000-000023040000}"/>
    <cellStyle name="Normal 6 10" xfId="42" xr:uid="{00000000-0005-0000-0000-000024040000}"/>
    <cellStyle name="Normal 6 11" xfId="297" xr:uid="{00000000-0005-0000-0000-000025040000}"/>
    <cellStyle name="Normal 6 12" xfId="594" xr:uid="{00000000-0005-0000-0000-000026040000}"/>
    <cellStyle name="Normal 6 13" xfId="595" xr:uid="{00000000-0005-0000-0000-000027040000}"/>
    <cellStyle name="Normal 6 14" xfId="596" xr:uid="{00000000-0005-0000-0000-000028040000}"/>
    <cellStyle name="Normal 6 15" xfId="597" xr:uid="{00000000-0005-0000-0000-000029040000}"/>
    <cellStyle name="Normal 6 16" xfId="598" xr:uid="{00000000-0005-0000-0000-00002A040000}"/>
    <cellStyle name="Normal 6 17" xfId="599" xr:uid="{00000000-0005-0000-0000-00002B040000}"/>
    <cellStyle name="Normal 6 18" xfId="600" xr:uid="{00000000-0005-0000-0000-00002C040000}"/>
    <cellStyle name="Normal 6 19" xfId="601" xr:uid="{00000000-0005-0000-0000-00002D040000}"/>
    <cellStyle name="Normal 6 2" xfId="100" xr:uid="{00000000-0005-0000-0000-00002E040000}"/>
    <cellStyle name="Normal 6 20" xfId="602" xr:uid="{00000000-0005-0000-0000-00002F040000}"/>
    <cellStyle name="Normal 6 3" xfId="191" xr:uid="{00000000-0005-0000-0000-000030040000}"/>
    <cellStyle name="Normal 6 3 2" xfId="298" xr:uid="{00000000-0005-0000-0000-000031040000}"/>
    <cellStyle name="Normal 6 3 2 2" xfId="324" xr:uid="{00000000-0005-0000-0000-000032040000}"/>
    <cellStyle name="Normal 6 3 2 2 2" xfId="605" xr:uid="{00000000-0005-0000-0000-000033040000}"/>
    <cellStyle name="Normal 6 3 2 2 2 2" xfId="861" xr:uid="{00000000-0005-0000-0000-000034040000}"/>
    <cellStyle name="Normal 6 3 2 2 2 2 2" xfId="1258" xr:uid="{00000000-0005-0000-0000-000035040000}"/>
    <cellStyle name="Normal 6 3 2 2 2 3" xfId="1032" xr:uid="{00000000-0005-0000-0000-000036040000}"/>
    <cellStyle name="Normal 6 3 2 2 3" xfId="802" xr:uid="{00000000-0005-0000-0000-000037040000}"/>
    <cellStyle name="Normal 6 3 2 2 3 2" xfId="1200" xr:uid="{00000000-0005-0000-0000-000038040000}"/>
    <cellStyle name="Normal 6 3 2 2 4" xfId="744" xr:uid="{00000000-0005-0000-0000-000039040000}"/>
    <cellStyle name="Normal 6 3 2 2 4 2" xfId="1143" xr:uid="{00000000-0005-0000-0000-00003A040000}"/>
    <cellStyle name="Normal 6 3 2 2 5" xfId="951" xr:uid="{00000000-0005-0000-0000-00003B040000}"/>
    <cellStyle name="Normal 6 3 2 3" xfId="606" xr:uid="{00000000-0005-0000-0000-00003C040000}"/>
    <cellStyle name="Normal 6 3 2 3 2" xfId="852" xr:uid="{00000000-0005-0000-0000-00003D040000}"/>
    <cellStyle name="Normal 6 3 2 3 2 2" xfId="1249" xr:uid="{00000000-0005-0000-0000-00003E040000}"/>
    <cellStyle name="Normal 6 3 2 3 3" xfId="1033" xr:uid="{00000000-0005-0000-0000-00003F040000}"/>
    <cellStyle name="Normal 6 3 2 4" xfId="604" xr:uid="{00000000-0005-0000-0000-000040040000}"/>
    <cellStyle name="Normal 6 3 2 4 2" xfId="793" xr:uid="{00000000-0005-0000-0000-000041040000}"/>
    <cellStyle name="Normal 6 3 2 4 2 2" xfId="1191" xr:uid="{00000000-0005-0000-0000-000042040000}"/>
    <cellStyle name="Normal 6 3 2 4 3" xfId="1031" xr:uid="{00000000-0005-0000-0000-000043040000}"/>
    <cellStyle name="Normal 6 3 2 5" xfId="735" xr:uid="{00000000-0005-0000-0000-000044040000}"/>
    <cellStyle name="Normal 6 3 2 5 2" xfId="1134" xr:uid="{00000000-0005-0000-0000-000045040000}"/>
    <cellStyle name="Normal 6 3 2 6" xfId="941" xr:uid="{00000000-0005-0000-0000-000046040000}"/>
    <cellStyle name="Normal 6 3 3" xfId="323" xr:uid="{00000000-0005-0000-0000-000047040000}"/>
    <cellStyle name="Normal 6 3 3 2" xfId="674" xr:uid="{00000000-0005-0000-0000-000048040000}"/>
    <cellStyle name="Normal 6 3 3 2 2" xfId="682" xr:uid="{00000000-0005-0000-0000-000049040000}"/>
    <cellStyle name="Normal 6 3 3 2 2 2" xfId="118" xr:uid="{00000000-0005-0000-0000-00004A040000}"/>
    <cellStyle name="Normal 6 3 3 2 2 2 2" xfId="687" xr:uid="{00000000-0005-0000-0000-00004B040000}"/>
    <cellStyle name="Normal 6 3 3 2 2 2 2 2" xfId="821" xr:uid="{00000000-0005-0000-0000-00004C040000}"/>
    <cellStyle name="Normal 6 3 3 2 2 2 2 2 2" xfId="1218" xr:uid="{00000000-0005-0000-0000-00004D040000}"/>
    <cellStyle name="Normal 6 3 3 2 2 2 2 3" xfId="1089" xr:uid="{00000000-0005-0000-0000-00004E040000}"/>
    <cellStyle name="Normal 6 3 3 2 2 2 3" xfId="762" xr:uid="{00000000-0005-0000-0000-00004F040000}"/>
    <cellStyle name="Normal 6 3 3 2 2 2 3 2" xfId="1160" xr:uid="{00000000-0005-0000-0000-000050040000}"/>
    <cellStyle name="Normal 6 3 3 2 2 2 4" xfId="704" xr:uid="{00000000-0005-0000-0000-000051040000}"/>
    <cellStyle name="Normal 6 3 3 2 2 2 4 2" xfId="1103" xr:uid="{00000000-0005-0000-0000-000052040000}"/>
    <cellStyle name="Normal 6 3 3 2 2 2 5" xfId="874" xr:uid="{00000000-0005-0000-0000-000053040000}"/>
    <cellStyle name="Normal 6 3 3 2 2 2 5 2" xfId="1270" xr:uid="{00000000-0005-0000-0000-000054040000}"/>
    <cellStyle name="Normal 6 3 3 2 2 2 6" xfId="907" xr:uid="{00000000-0005-0000-0000-000055040000}"/>
    <cellStyle name="Normal 6 3 3 2 2 2 7" xfId="1285" xr:uid="{00000000-0005-0000-0000-000056040000}"/>
    <cellStyle name="Normal 6 3 3 2 2 3" xfId="1084" xr:uid="{00000000-0005-0000-0000-000057040000}"/>
    <cellStyle name="Normal 6 3 3 2 3" xfId="860" xr:uid="{00000000-0005-0000-0000-000058040000}"/>
    <cellStyle name="Normal 6 3 3 2 3 2" xfId="1257" xr:uid="{00000000-0005-0000-0000-000059040000}"/>
    <cellStyle name="Normal 6 3 3 2 4" xfId="1076" xr:uid="{00000000-0005-0000-0000-00005A040000}"/>
    <cellStyle name="Normal 6 3 3 3" xfId="607" xr:uid="{00000000-0005-0000-0000-00005B040000}"/>
    <cellStyle name="Normal 6 3 3 3 2" xfId="801" xr:uid="{00000000-0005-0000-0000-00005C040000}"/>
    <cellStyle name="Normal 6 3 3 3 2 2" xfId="1199" xr:uid="{00000000-0005-0000-0000-00005D040000}"/>
    <cellStyle name="Normal 6 3 3 3 3" xfId="1034" xr:uid="{00000000-0005-0000-0000-00005E040000}"/>
    <cellStyle name="Normal 6 3 3 4" xfId="743" xr:uid="{00000000-0005-0000-0000-00005F040000}"/>
    <cellStyle name="Normal 6 3 3 4 2" xfId="1142" xr:uid="{00000000-0005-0000-0000-000060040000}"/>
    <cellStyle name="Normal 6 3 3 5" xfId="950" xr:uid="{00000000-0005-0000-0000-000061040000}"/>
    <cellStyle name="Normal 6 3 4" xfId="608" xr:uid="{00000000-0005-0000-0000-000062040000}"/>
    <cellStyle name="Normal 6 3 4 2" xfId="835" xr:uid="{00000000-0005-0000-0000-000063040000}"/>
    <cellStyle name="Normal 6 3 4 2 2" xfId="1232" xr:uid="{00000000-0005-0000-0000-000064040000}"/>
    <cellStyle name="Normal 6 3 4 3" xfId="1035" xr:uid="{00000000-0005-0000-0000-000065040000}"/>
    <cellStyle name="Normal 6 3 5" xfId="609" xr:uid="{00000000-0005-0000-0000-000066040000}"/>
    <cellStyle name="Normal 6 3 5 2" xfId="776" xr:uid="{00000000-0005-0000-0000-000067040000}"/>
    <cellStyle name="Normal 6 3 5 2 2" xfId="1174" xr:uid="{00000000-0005-0000-0000-000068040000}"/>
    <cellStyle name="Normal 6 3 5 3" xfId="1036" xr:uid="{00000000-0005-0000-0000-000069040000}"/>
    <cellStyle name="Normal 6 3 6" xfId="603" xr:uid="{00000000-0005-0000-0000-00006A040000}"/>
    <cellStyle name="Normal 6 3 6 2" xfId="1030" xr:uid="{00000000-0005-0000-0000-00006B040000}"/>
    <cellStyle name="Normal 6 3 7" xfId="718" xr:uid="{00000000-0005-0000-0000-00006C040000}"/>
    <cellStyle name="Normal 6 3 7 2" xfId="1117" xr:uid="{00000000-0005-0000-0000-00006D040000}"/>
    <cellStyle name="Normal 6 3 8" xfId="922" xr:uid="{00000000-0005-0000-0000-00006E040000}"/>
    <cellStyle name="Normal 6 4" xfId="299" xr:uid="{00000000-0005-0000-0000-00006F040000}"/>
    <cellStyle name="Normal 6 4 2" xfId="610" xr:uid="{00000000-0005-0000-0000-000070040000}"/>
    <cellStyle name="Normal 6 4 2 2" xfId="853" xr:uid="{00000000-0005-0000-0000-000071040000}"/>
    <cellStyle name="Normal 6 4 2 2 2" xfId="1250" xr:uid="{00000000-0005-0000-0000-000072040000}"/>
    <cellStyle name="Normal 6 4 2 3" xfId="1037" xr:uid="{00000000-0005-0000-0000-000073040000}"/>
    <cellStyle name="Normal 6 4 3" xfId="794" xr:uid="{00000000-0005-0000-0000-000074040000}"/>
    <cellStyle name="Normal 6 4 3 2" xfId="1192" xr:uid="{00000000-0005-0000-0000-000075040000}"/>
    <cellStyle name="Normal 6 4 4" xfId="736" xr:uid="{00000000-0005-0000-0000-000076040000}"/>
    <cellStyle name="Normal 6 4 4 2" xfId="1135" xr:uid="{00000000-0005-0000-0000-000077040000}"/>
    <cellStyle name="Normal 6 4 5" xfId="942" xr:uid="{00000000-0005-0000-0000-000078040000}"/>
    <cellStyle name="Normal 6 5" xfId="11" xr:uid="{00000000-0005-0000-0000-000079040000}"/>
    <cellStyle name="Normal 6 6" xfId="300" xr:uid="{00000000-0005-0000-0000-00007A040000}"/>
    <cellStyle name="Normal 6 7" xfId="301" xr:uid="{00000000-0005-0000-0000-00007B040000}"/>
    <cellStyle name="Normal 6 8" xfId="302" xr:uid="{00000000-0005-0000-0000-00007C040000}"/>
    <cellStyle name="Normal 6 9" xfId="303" xr:uid="{00000000-0005-0000-0000-00007D040000}"/>
    <cellStyle name="Normal 6_Xl0000017" xfId="186" xr:uid="{00000000-0005-0000-0000-00007E040000}"/>
    <cellStyle name="Normal 7" xfId="101" xr:uid="{00000000-0005-0000-0000-00007F040000}"/>
    <cellStyle name="Normal 7 10" xfId="304" xr:uid="{00000000-0005-0000-0000-000080040000}"/>
    <cellStyle name="Normal 7 11" xfId="305" xr:uid="{00000000-0005-0000-0000-000081040000}"/>
    <cellStyle name="Normal 7 2" xfId="306" xr:uid="{00000000-0005-0000-0000-000082040000}"/>
    <cellStyle name="Normal 7 3" xfId="307" xr:uid="{00000000-0005-0000-0000-000083040000}"/>
    <cellStyle name="Normal 7 4" xfId="308" xr:uid="{00000000-0005-0000-0000-000084040000}"/>
    <cellStyle name="Normal 7 5" xfId="309" xr:uid="{00000000-0005-0000-0000-000085040000}"/>
    <cellStyle name="Normal 7 6" xfId="310" xr:uid="{00000000-0005-0000-0000-000086040000}"/>
    <cellStyle name="Normal 7 7" xfId="311" xr:uid="{00000000-0005-0000-0000-000087040000}"/>
    <cellStyle name="Normal 7 8" xfId="312" xr:uid="{00000000-0005-0000-0000-000088040000}"/>
    <cellStyle name="Normal 7 9" xfId="313" xr:uid="{00000000-0005-0000-0000-000089040000}"/>
    <cellStyle name="Normal 8" xfId="102" xr:uid="{00000000-0005-0000-0000-00008A040000}"/>
    <cellStyle name="Normal 8 10" xfId="612" xr:uid="{00000000-0005-0000-0000-00008B040000}"/>
    <cellStyle name="Normal 8 10 2" xfId="1039" xr:uid="{00000000-0005-0000-0000-00008C040000}"/>
    <cellStyle name="Normal 8 11" xfId="613" xr:uid="{00000000-0005-0000-0000-00008D040000}"/>
    <cellStyle name="Normal 8 11 2" xfId="1040" xr:uid="{00000000-0005-0000-0000-00008E040000}"/>
    <cellStyle name="Normal 8 12" xfId="614" xr:uid="{00000000-0005-0000-0000-00008F040000}"/>
    <cellStyle name="Normal 8 12 2" xfId="1041" xr:uid="{00000000-0005-0000-0000-000090040000}"/>
    <cellStyle name="Normal 8 13" xfId="615" xr:uid="{00000000-0005-0000-0000-000091040000}"/>
    <cellStyle name="Normal 8 13 2" xfId="1042" xr:uid="{00000000-0005-0000-0000-000092040000}"/>
    <cellStyle name="Normal 8 14" xfId="616" xr:uid="{00000000-0005-0000-0000-000093040000}"/>
    <cellStyle name="Normal 8 14 2" xfId="1043" xr:uid="{00000000-0005-0000-0000-000094040000}"/>
    <cellStyle name="Normal 8 15" xfId="611" xr:uid="{00000000-0005-0000-0000-000095040000}"/>
    <cellStyle name="Normal 8 15 2" xfId="1038" xr:uid="{00000000-0005-0000-0000-000096040000}"/>
    <cellStyle name="Normal 8 16" xfId="692" xr:uid="{00000000-0005-0000-0000-000097040000}"/>
    <cellStyle name="Normal 8 16 2" xfId="1092" xr:uid="{00000000-0005-0000-0000-000098040000}"/>
    <cellStyle name="Normal 8 17" xfId="896" xr:uid="{00000000-0005-0000-0000-000099040000}"/>
    <cellStyle name="Normal 8 18" xfId="1297" xr:uid="{00000000-0005-0000-0000-00009A040000}"/>
    <cellStyle name="Normal 8 2" xfId="103" xr:uid="{00000000-0005-0000-0000-00009B040000}"/>
    <cellStyle name="Normal 8 2 10" xfId="618" xr:uid="{00000000-0005-0000-0000-00009C040000}"/>
    <cellStyle name="Normal 8 2 10 2" xfId="1045" xr:uid="{00000000-0005-0000-0000-00009D040000}"/>
    <cellStyle name="Normal 8 2 11" xfId="619" xr:uid="{00000000-0005-0000-0000-00009E040000}"/>
    <cellStyle name="Normal 8 2 11 2" xfId="1046" xr:uid="{00000000-0005-0000-0000-00009F040000}"/>
    <cellStyle name="Normal 8 2 12" xfId="620" xr:uid="{00000000-0005-0000-0000-0000A0040000}"/>
    <cellStyle name="Normal 8 2 12 2" xfId="1047" xr:uid="{00000000-0005-0000-0000-0000A1040000}"/>
    <cellStyle name="Normal 8 2 13" xfId="621" xr:uid="{00000000-0005-0000-0000-0000A2040000}"/>
    <cellStyle name="Normal 8 2 13 2" xfId="1048" xr:uid="{00000000-0005-0000-0000-0000A3040000}"/>
    <cellStyle name="Normal 8 2 14" xfId="622" xr:uid="{00000000-0005-0000-0000-0000A4040000}"/>
    <cellStyle name="Normal 8 2 14 2" xfId="1049" xr:uid="{00000000-0005-0000-0000-0000A5040000}"/>
    <cellStyle name="Normal 8 2 15" xfId="617" xr:uid="{00000000-0005-0000-0000-0000A6040000}"/>
    <cellStyle name="Normal 8 2 15 2" xfId="1044" xr:uid="{00000000-0005-0000-0000-0000A7040000}"/>
    <cellStyle name="Normal 8 2 16" xfId="693" xr:uid="{00000000-0005-0000-0000-0000A8040000}"/>
    <cellStyle name="Normal 8 2 16 2" xfId="1093" xr:uid="{00000000-0005-0000-0000-0000A9040000}"/>
    <cellStyle name="Normal 8 2 17" xfId="897" xr:uid="{00000000-0005-0000-0000-0000AA040000}"/>
    <cellStyle name="Normal 8 2 2" xfId="314" xr:uid="{00000000-0005-0000-0000-0000AB040000}"/>
    <cellStyle name="Normal 8 2 2 2" xfId="623" xr:uid="{00000000-0005-0000-0000-0000AC040000}"/>
    <cellStyle name="Normal 8 2 2 2 2" xfId="854" xr:uid="{00000000-0005-0000-0000-0000AD040000}"/>
    <cellStyle name="Normal 8 2 2 2 2 2" xfId="1251" xr:uid="{00000000-0005-0000-0000-0000AE040000}"/>
    <cellStyle name="Normal 8 2 2 2 3" xfId="1050" xr:uid="{00000000-0005-0000-0000-0000AF040000}"/>
    <cellStyle name="Normal 8 2 2 3" xfId="795" xr:uid="{00000000-0005-0000-0000-0000B0040000}"/>
    <cellStyle name="Normal 8 2 2 3 2" xfId="1193" xr:uid="{00000000-0005-0000-0000-0000B1040000}"/>
    <cellStyle name="Normal 8 2 2 4" xfId="737" xr:uid="{00000000-0005-0000-0000-0000B2040000}"/>
    <cellStyle name="Normal 8 2 2 4 2" xfId="1136" xr:uid="{00000000-0005-0000-0000-0000B3040000}"/>
    <cellStyle name="Normal 8 2 2 5" xfId="943" xr:uid="{00000000-0005-0000-0000-0000B4040000}"/>
    <cellStyle name="Normal 8 2 3" xfId="315" xr:uid="{00000000-0005-0000-0000-0000B5040000}"/>
    <cellStyle name="Normal 8 2 3 2" xfId="624" xr:uid="{00000000-0005-0000-0000-0000B6040000}"/>
    <cellStyle name="Normal 8 2 3 2 2" xfId="855" xr:uid="{00000000-0005-0000-0000-0000B7040000}"/>
    <cellStyle name="Normal 8 2 3 2 2 2" xfId="1252" xr:uid="{00000000-0005-0000-0000-0000B8040000}"/>
    <cellStyle name="Normal 8 2 3 2 3" xfId="1051" xr:uid="{00000000-0005-0000-0000-0000B9040000}"/>
    <cellStyle name="Normal 8 2 3 3" xfId="796" xr:uid="{00000000-0005-0000-0000-0000BA040000}"/>
    <cellStyle name="Normal 8 2 3 3 2" xfId="1194" xr:uid="{00000000-0005-0000-0000-0000BB040000}"/>
    <cellStyle name="Normal 8 2 3 4" xfId="738" xr:uid="{00000000-0005-0000-0000-0000BC040000}"/>
    <cellStyle name="Normal 8 2 3 4 2" xfId="1137" xr:uid="{00000000-0005-0000-0000-0000BD040000}"/>
    <cellStyle name="Normal 8 2 3 5" xfId="944" xr:uid="{00000000-0005-0000-0000-0000BE040000}"/>
    <cellStyle name="Normal 8 2 4" xfId="123" xr:uid="{00000000-0005-0000-0000-0000BF040000}"/>
    <cellStyle name="Normal 8 2 4 2" xfId="625" xr:uid="{00000000-0005-0000-0000-0000C0040000}"/>
    <cellStyle name="Normal 8 2 4 2 2" xfId="825" xr:uid="{00000000-0005-0000-0000-0000C1040000}"/>
    <cellStyle name="Normal 8 2 4 2 2 2" xfId="1222" xr:uid="{00000000-0005-0000-0000-0000C2040000}"/>
    <cellStyle name="Normal 8 2 4 2 3" xfId="1052" xr:uid="{00000000-0005-0000-0000-0000C3040000}"/>
    <cellStyle name="Normal 8 2 4 3" xfId="766" xr:uid="{00000000-0005-0000-0000-0000C4040000}"/>
    <cellStyle name="Normal 8 2 4 3 2" xfId="1164" xr:uid="{00000000-0005-0000-0000-0000C5040000}"/>
    <cellStyle name="Normal 8 2 4 4" xfId="708" xr:uid="{00000000-0005-0000-0000-0000C6040000}"/>
    <cellStyle name="Normal 8 2 4 4 2" xfId="1107" xr:uid="{00000000-0005-0000-0000-0000C7040000}"/>
    <cellStyle name="Normal 8 2 4 5" xfId="911" xr:uid="{00000000-0005-0000-0000-0000C8040000}"/>
    <cellStyle name="Normal 8 2 5" xfId="626" xr:uid="{00000000-0005-0000-0000-0000C9040000}"/>
    <cellStyle name="Normal 8 2 5 2" xfId="810" xr:uid="{00000000-0005-0000-0000-0000CA040000}"/>
    <cellStyle name="Normal 8 2 5 2 2" xfId="1208" xr:uid="{00000000-0005-0000-0000-0000CB040000}"/>
    <cellStyle name="Normal 8 2 5 3" xfId="1053" xr:uid="{00000000-0005-0000-0000-0000CC040000}"/>
    <cellStyle name="Normal 8 2 6" xfId="627" xr:uid="{00000000-0005-0000-0000-0000CD040000}"/>
    <cellStyle name="Normal 8 2 6 2" xfId="751" xr:uid="{00000000-0005-0000-0000-0000CE040000}"/>
    <cellStyle name="Normal 8 2 6 2 2" xfId="1150" xr:uid="{00000000-0005-0000-0000-0000CF040000}"/>
    <cellStyle name="Normal 8 2 6 3" xfId="1054" xr:uid="{00000000-0005-0000-0000-0000D0040000}"/>
    <cellStyle name="Normal 8 2 7" xfId="628" xr:uid="{00000000-0005-0000-0000-0000D1040000}"/>
    <cellStyle name="Normal 8 2 7 2" xfId="1055" xr:uid="{00000000-0005-0000-0000-0000D2040000}"/>
    <cellStyle name="Normal 8 2 8" xfId="629" xr:uid="{00000000-0005-0000-0000-0000D3040000}"/>
    <cellStyle name="Normal 8 2 8 2" xfId="1056" xr:uid="{00000000-0005-0000-0000-0000D4040000}"/>
    <cellStyle name="Normal 8 2 9" xfId="630" xr:uid="{00000000-0005-0000-0000-0000D5040000}"/>
    <cellStyle name="Normal 8 2 9 2" xfId="1057" xr:uid="{00000000-0005-0000-0000-0000D6040000}"/>
    <cellStyle name="Normal 8 3" xfId="122" xr:uid="{00000000-0005-0000-0000-0000D7040000}"/>
    <cellStyle name="Normal 8 3 2" xfId="631" xr:uid="{00000000-0005-0000-0000-0000D8040000}"/>
    <cellStyle name="Normal 8 3 2 2" xfId="824" xr:uid="{00000000-0005-0000-0000-0000D9040000}"/>
    <cellStyle name="Normal 8 3 2 2 2" xfId="1221" xr:uid="{00000000-0005-0000-0000-0000DA040000}"/>
    <cellStyle name="Normal 8 3 2 3" xfId="1058" xr:uid="{00000000-0005-0000-0000-0000DB040000}"/>
    <cellStyle name="Normal 8 3 3" xfId="765" xr:uid="{00000000-0005-0000-0000-0000DC040000}"/>
    <cellStyle name="Normal 8 3 3 2" xfId="1163" xr:uid="{00000000-0005-0000-0000-0000DD040000}"/>
    <cellStyle name="Normal 8 3 4" xfId="707" xr:uid="{00000000-0005-0000-0000-0000DE040000}"/>
    <cellStyle name="Normal 8 3 4 2" xfId="1106" xr:uid="{00000000-0005-0000-0000-0000DF040000}"/>
    <cellStyle name="Normal 8 3 5" xfId="910" xr:uid="{00000000-0005-0000-0000-0000E0040000}"/>
    <cellStyle name="Normal 8 4" xfId="632" xr:uid="{00000000-0005-0000-0000-0000E1040000}"/>
    <cellStyle name="Normal 8 4 2" xfId="809" xr:uid="{00000000-0005-0000-0000-0000E2040000}"/>
    <cellStyle name="Normal 8 4 2 2" xfId="1207" xr:uid="{00000000-0005-0000-0000-0000E3040000}"/>
    <cellStyle name="Normal 8 4 3" xfId="1059" xr:uid="{00000000-0005-0000-0000-0000E4040000}"/>
    <cellStyle name="Normal 8 5" xfId="633" xr:uid="{00000000-0005-0000-0000-0000E5040000}"/>
    <cellStyle name="Normal 8 5 2" xfId="750" xr:uid="{00000000-0005-0000-0000-0000E6040000}"/>
    <cellStyle name="Normal 8 5 2 2" xfId="1149" xr:uid="{00000000-0005-0000-0000-0000E7040000}"/>
    <cellStyle name="Normal 8 5 3" xfId="1060" xr:uid="{00000000-0005-0000-0000-0000E8040000}"/>
    <cellStyle name="Normal 8 6" xfId="634" xr:uid="{00000000-0005-0000-0000-0000E9040000}"/>
    <cellStyle name="Normal 8 6 2" xfId="1061" xr:uid="{00000000-0005-0000-0000-0000EA040000}"/>
    <cellStyle name="Normal 8 7" xfId="635" xr:uid="{00000000-0005-0000-0000-0000EB040000}"/>
    <cellStyle name="Normal 8 7 2" xfId="1062" xr:uid="{00000000-0005-0000-0000-0000EC040000}"/>
    <cellStyle name="Normal 8 8" xfId="636" xr:uid="{00000000-0005-0000-0000-0000ED040000}"/>
    <cellStyle name="Normal 8 8 2" xfId="1063" xr:uid="{00000000-0005-0000-0000-0000EE040000}"/>
    <cellStyle name="Normal 8 9" xfId="637" xr:uid="{00000000-0005-0000-0000-0000EF040000}"/>
    <cellStyle name="Normal 8 9 2" xfId="1064" xr:uid="{00000000-0005-0000-0000-0000F0040000}"/>
    <cellStyle name="Normal 8_BILL 10" xfId="187" xr:uid="{00000000-0005-0000-0000-0000F1040000}"/>
    <cellStyle name="Normal 9" xfId="104" xr:uid="{00000000-0005-0000-0000-0000F2040000}"/>
    <cellStyle name="Normal 9 2" xfId="188" xr:uid="{00000000-0005-0000-0000-0000F3040000}"/>
    <cellStyle name="Normal 9_LOT7 BoQs" xfId="189" xr:uid="{00000000-0005-0000-0000-0000F4040000}"/>
    <cellStyle name="Normal_BOQ 17 (MISCELLANEOUS)" xfId="5" xr:uid="{00000000-0005-0000-0000-0000F5040000}"/>
    <cellStyle name="Per cent" xfId="1316" builtinId="5"/>
    <cellStyle name="Percent 2" xfId="12" xr:uid="{00000000-0005-0000-0000-0000F7040000}"/>
    <cellStyle name="Percent 2 2" xfId="669" xr:uid="{00000000-0005-0000-0000-0000F8040000}"/>
    <cellStyle name="Percent 2 2 2" xfId="679" xr:uid="{00000000-0005-0000-0000-0000F9040000}"/>
    <cellStyle name="Percent 2 2 2 2" xfId="1081" xr:uid="{00000000-0005-0000-0000-0000FA040000}"/>
    <cellStyle name="Percent 2 2 3" xfId="858" xr:uid="{00000000-0005-0000-0000-0000FB040000}"/>
    <cellStyle name="Percent 2 2 3 2" xfId="1255" xr:uid="{00000000-0005-0000-0000-0000FC040000}"/>
    <cellStyle name="Percent 2 2 4" xfId="1071" xr:uid="{00000000-0005-0000-0000-0000FD040000}"/>
    <cellStyle name="Percent 2 3" xfId="638" xr:uid="{00000000-0005-0000-0000-0000FE040000}"/>
    <cellStyle name="Percent 2 3 2" xfId="799" xr:uid="{00000000-0005-0000-0000-0000FF040000}"/>
    <cellStyle name="Percent 2 3 2 2" xfId="1197" xr:uid="{00000000-0005-0000-0000-000000050000}"/>
    <cellStyle name="Percent 2 3 3" xfId="1065" xr:uid="{00000000-0005-0000-0000-000001050000}"/>
    <cellStyle name="Percent 2 4" xfId="741" xr:uid="{00000000-0005-0000-0000-000002050000}"/>
    <cellStyle name="Percent 2 4 2" xfId="1140" xr:uid="{00000000-0005-0000-0000-000003050000}"/>
    <cellStyle name="Percent 2 5" xfId="319" xr:uid="{00000000-0005-0000-0000-000004050000}"/>
    <cellStyle name="Percent 2 6" xfId="948" xr:uid="{00000000-0005-0000-0000-000005050000}"/>
    <cellStyle name="Percent 2 7" xfId="32" xr:uid="{00000000-0005-0000-0000-000006050000}"/>
    <cellStyle name="Percent 3" xfId="64" xr:uid="{00000000-0005-0000-0000-000007050000}"/>
    <cellStyle name="Percent 3 2" xfId="639" xr:uid="{00000000-0005-0000-0000-000008050000}"/>
    <cellStyle name="Percent 3 2 2" xfId="1066" xr:uid="{00000000-0005-0000-0000-000009050000}"/>
    <cellStyle name="Percent 3 3" xfId="332" xr:uid="{00000000-0005-0000-0000-00000A050000}"/>
    <cellStyle name="Percent 4" xfId="672" xr:uid="{00000000-0005-0000-0000-00000B050000}"/>
    <cellStyle name="Percent 4 2" xfId="684" xr:uid="{00000000-0005-0000-0000-00000C050000}"/>
    <cellStyle name="Percent 4 2 2" xfId="1086" xr:uid="{00000000-0005-0000-0000-00000D050000}"/>
    <cellStyle name="Percent 4 2 3" xfId="1299" xr:uid="{00000000-0005-0000-0000-00000E050000}"/>
    <cellStyle name="Percent 4 3" xfId="1074" xr:uid="{00000000-0005-0000-0000-00000F050000}"/>
    <cellStyle name="Percent 5" xfId="689" xr:uid="{00000000-0005-0000-0000-000010050000}"/>
    <cellStyle name="Percent 5 2" xfId="869" xr:uid="{00000000-0005-0000-0000-000011050000}"/>
    <cellStyle name="Percent 5 2 2" xfId="1265" xr:uid="{00000000-0005-0000-0000-000012050000}"/>
    <cellStyle name="Percent 6" xfId="872" xr:uid="{00000000-0005-0000-0000-000013050000}"/>
    <cellStyle name="Percent 6 2" xfId="1268" xr:uid="{00000000-0005-0000-0000-000014050000}"/>
    <cellStyle name="Percent 7" xfId="893" xr:uid="{00000000-0005-0000-0000-000015050000}"/>
    <cellStyle name="Percent 8" xfId="1288" xr:uid="{00000000-0005-0000-0000-000016050000}"/>
    <cellStyle name="Standard_Tabelle1" xfId="105" xr:uid="{00000000-0005-0000-0000-000017050000}"/>
    <cellStyle name="Style 1" xfId="320" xr:uid="{00000000-0005-0000-0000-000018050000}"/>
    <cellStyle name="tahoma" xfId="640" xr:uid="{00000000-0005-0000-0000-000019050000}"/>
    <cellStyle name="tahoma 2" xfId="641" xr:uid="{00000000-0005-0000-0000-00001A050000}"/>
    <cellStyle name="千位分隔 2" xfId="642" xr:uid="{00000000-0005-0000-0000-00001B050000}"/>
    <cellStyle name="千位分隔 3" xfId="643" xr:uid="{00000000-0005-0000-0000-00001C050000}"/>
    <cellStyle name="千位分隔 4" xfId="644" xr:uid="{00000000-0005-0000-0000-00001D050000}"/>
    <cellStyle name="千位分隔[0] 2" xfId="645" xr:uid="{00000000-0005-0000-0000-00001E050000}"/>
    <cellStyle name="千位分隔[0] 2 2" xfId="1067" xr:uid="{00000000-0005-0000-0000-00001F050000}"/>
    <cellStyle name="千位分隔[0] 3" xfId="646" xr:uid="{00000000-0005-0000-0000-000020050000}"/>
    <cellStyle name="千位分隔[0] 4" xfId="647" xr:uid="{00000000-0005-0000-0000-000021050000}"/>
    <cellStyle name="千位分隔[0] 5" xfId="648" xr:uid="{00000000-0005-0000-0000-000022050000}"/>
    <cellStyle name="常规 2" xfId="649" xr:uid="{00000000-0005-0000-0000-000023050000}"/>
    <cellStyle name="常规_BUNGOMA REHABILITATION WORKS (BQ BR1-BR14)" xfId="316" xr:uid="{00000000-0005-0000-0000-000024050000}"/>
    <cellStyle name="百分比 2" xfId="650" xr:uid="{00000000-0005-0000-0000-000025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enry/Sinohydro+Machiri%20Priced%20BQs/BUNGOMA/BUNGOMA%20TREATMENT%20WORKS%20(BQ%20B1-B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Henry\Sinohydro+Machiri%20Priced%20BQs\BUNGOMA\BUNGOMA%20TREATMENT%20WORKS%20(BQ%20B1-B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W:\Data%20Projects\Maua,%20Othaya%20&amp;%20Mukurweini%20Project\Othaya%20Water,%20Othaya%20Sewerage%20&amp;%20Mukurweini%20Bid%20Documents%20-%20Final\Maua%20Bid%20Document\VOL%20I\Henry\Sinohydro+Machiri%20Priced%20BQs\BUNGOMA\BUNGOMA%20TREATMENT%20WORKS%20(BQ%20B1-B15).xls?A739BE47" TargetMode="External"/><Relationship Id="rId1" Type="http://schemas.openxmlformats.org/officeDocument/2006/relationships/externalLinkPath" Target="file:///\\A739BE47\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heet1"/>
      <sheetName val="standard"/>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2">
          <cell r="L12">
            <v>0.75</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view="pageBreakPreview" zoomScaleSheetLayoutView="100" workbookViewId="0">
      <selection activeCell="A2" sqref="A2:C2"/>
    </sheetView>
  </sheetViews>
  <sheetFormatPr defaultColWidth="9.1328125" defaultRowHeight="12.75" x14ac:dyDescent="0.35"/>
  <cols>
    <col min="1" max="1" width="10.86328125" style="1" customWidth="1"/>
    <col min="2" max="2" width="69.46484375" style="1" customWidth="1"/>
    <col min="3" max="3" width="37.86328125" style="1" customWidth="1"/>
    <col min="4" max="4" width="14.19921875" style="1" bestFit="1" customWidth="1"/>
    <col min="5" max="16384" width="9.1328125" style="1"/>
  </cols>
  <sheetData>
    <row r="1" spans="1:6" ht="12.75" customHeight="1" x14ac:dyDescent="0.35">
      <c r="A1" s="375" t="s">
        <v>241</v>
      </c>
      <c r="B1" s="376"/>
      <c r="C1" s="377"/>
      <c r="D1" s="112"/>
      <c r="E1" s="114"/>
      <c r="F1" s="114"/>
    </row>
    <row r="2" spans="1:6" ht="15.4" thickBot="1" x14ac:dyDescent="0.4">
      <c r="A2" s="378" t="s">
        <v>30</v>
      </c>
      <c r="B2" s="379"/>
      <c r="C2" s="379"/>
      <c r="D2" s="113"/>
      <c r="E2" s="113"/>
      <c r="F2" s="113"/>
    </row>
    <row r="3" spans="1:6" ht="16.5" thickTop="1" thickBot="1" x14ac:dyDescent="0.55000000000000004">
      <c r="A3" s="59" t="s">
        <v>4</v>
      </c>
      <c r="B3" s="60" t="s">
        <v>19</v>
      </c>
      <c r="C3" s="61" t="s">
        <v>27</v>
      </c>
    </row>
    <row r="4" spans="1:6" ht="15.75" thickTop="1" x14ac:dyDescent="0.45">
      <c r="A4" s="62">
        <v>1</v>
      </c>
      <c r="B4" s="63" t="s">
        <v>28</v>
      </c>
      <c r="C4" s="64">
        <f>'BIll No.1 PnG'!F82</f>
        <v>0</v>
      </c>
    </row>
    <row r="5" spans="1:6" ht="15.4" hidden="1" x14ac:dyDescent="0.45">
      <c r="A5" s="65"/>
      <c r="B5" s="66"/>
      <c r="C5" s="67"/>
    </row>
    <row r="6" spans="1:6" ht="15.4" x14ac:dyDescent="0.45">
      <c r="A6" s="65"/>
      <c r="B6" s="66" t="s">
        <v>208</v>
      </c>
      <c r="C6" s="67"/>
    </row>
    <row r="7" spans="1:6" ht="15.4" x14ac:dyDescent="0.45">
      <c r="A7" s="65">
        <v>2</v>
      </c>
      <c r="B7" s="66" t="s">
        <v>98</v>
      </c>
      <c r="C7" s="67">
        <f>'Bill No.2Geotech Investigations'!F64</f>
        <v>0</v>
      </c>
    </row>
    <row r="8" spans="1:6" ht="15.4" x14ac:dyDescent="0.45">
      <c r="A8" s="65"/>
      <c r="B8" s="66"/>
      <c r="C8" s="67"/>
    </row>
    <row r="9" spans="1:6" ht="15.4" x14ac:dyDescent="0.45">
      <c r="A9" s="65">
        <v>3</v>
      </c>
      <c r="B9" s="66" t="s">
        <v>31</v>
      </c>
      <c r="C9" s="67">
        <f>'Bill No.3 Rehab &amp; Desilting'!F84</f>
        <v>0</v>
      </c>
    </row>
    <row r="10" spans="1:6" ht="15.4" x14ac:dyDescent="0.45">
      <c r="A10" s="65"/>
      <c r="B10" s="66"/>
      <c r="C10" s="67"/>
    </row>
    <row r="11" spans="1:6" ht="15.4" x14ac:dyDescent="0.45">
      <c r="A11" s="65">
        <v>4</v>
      </c>
      <c r="B11" s="165" t="s">
        <v>116</v>
      </c>
      <c r="C11" s="168">
        <f>SUM(C4:C9)</f>
        <v>0</v>
      </c>
    </row>
    <row r="12" spans="1:6" ht="15.4" x14ac:dyDescent="0.45">
      <c r="A12" s="65"/>
      <c r="B12" s="65"/>
      <c r="C12" s="65"/>
    </row>
    <row r="13" spans="1:6" ht="15.4" x14ac:dyDescent="0.45">
      <c r="A13" s="65">
        <v>5</v>
      </c>
      <c r="B13" s="65" t="s">
        <v>235</v>
      </c>
      <c r="C13" s="372">
        <f>7.5%*C11</f>
        <v>0</v>
      </c>
    </row>
    <row r="14" spans="1:6" ht="15.4" x14ac:dyDescent="0.45">
      <c r="A14" s="65"/>
      <c r="B14" s="65"/>
      <c r="C14" s="65"/>
    </row>
    <row r="15" spans="1:6" ht="15.4" x14ac:dyDescent="0.45">
      <c r="A15" s="65">
        <v>6</v>
      </c>
      <c r="B15" s="166" t="s">
        <v>118</v>
      </c>
      <c r="C15" s="167">
        <f>SUM(C11:C13)</f>
        <v>0</v>
      </c>
    </row>
    <row r="16" spans="1:6" ht="15.4" x14ac:dyDescent="0.45">
      <c r="A16" s="65"/>
      <c r="B16" s="166"/>
      <c r="C16" s="167"/>
    </row>
    <row r="17" spans="1:4" ht="15.4" x14ac:dyDescent="0.45">
      <c r="A17" s="65">
        <v>7</v>
      </c>
      <c r="B17" s="169" t="s">
        <v>117</v>
      </c>
      <c r="C17" s="68">
        <f>0.16*C15</f>
        <v>0</v>
      </c>
    </row>
    <row r="18" spans="1:4" ht="15.4" x14ac:dyDescent="0.45">
      <c r="A18" s="65"/>
      <c r="B18" s="169"/>
      <c r="C18" s="68"/>
    </row>
    <row r="19" spans="1:4" ht="16.149999999999999" thickBot="1" x14ac:dyDescent="0.55000000000000004">
      <c r="A19" s="69"/>
      <c r="B19" s="170" t="s">
        <v>29</v>
      </c>
      <c r="C19" s="70">
        <f>C17+C15</f>
        <v>0</v>
      </c>
      <c r="D19" s="71"/>
    </row>
    <row r="21" spans="1:4" x14ac:dyDescent="0.35">
      <c r="D21" s="72"/>
    </row>
  </sheetData>
  <mergeCells count="2">
    <mergeCell ref="A1:C1"/>
    <mergeCell ref="A2:C2"/>
  </mergeCells>
  <pageMargins left="0.7" right="0.7" top="0.75" bottom="0.75" header="0.3" footer="0.3"/>
  <pageSetup paperSize="9" scale="74" orientation="portrait" r:id="rId1"/>
  <headerFooter>
    <oddFooter>&amp;L&amp;P of &amp;N&amp;C&amp;A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3"/>
  <sheetViews>
    <sheetView view="pageBreakPreview" topLeftCell="A70" zoomScale="130" zoomScaleNormal="70" zoomScaleSheetLayoutView="130" workbookViewId="0">
      <selection activeCell="E74" sqref="E74"/>
    </sheetView>
  </sheetViews>
  <sheetFormatPr defaultColWidth="9.1328125" defaultRowHeight="15" x14ac:dyDescent="0.4"/>
  <cols>
    <col min="1" max="1" width="12.1328125" style="58" bestFit="1" customWidth="1"/>
    <col min="2" max="2" width="55.19921875" style="57" customWidth="1"/>
    <col min="3" max="3" width="12.6640625" style="57" bestFit="1" customWidth="1"/>
    <col min="4" max="4" width="15.19921875" style="57" bestFit="1" customWidth="1"/>
    <col min="5" max="5" width="15.19921875" style="57" customWidth="1"/>
    <col min="6" max="6" width="23.19921875" style="57" bestFit="1" customWidth="1"/>
    <col min="7" max="16384" width="9.1328125" style="57"/>
  </cols>
  <sheetData>
    <row r="1" spans="1:6" x14ac:dyDescent="0.4">
      <c r="A1" s="380" t="s">
        <v>241</v>
      </c>
      <c r="B1" s="380"/>
      <c r="C1" s="380"/>
      <c r="D1" s="380"/>
      <c r="E1" s="380"/>
      <c r="F1" s="380"/>
    </row>
    <row r="2" spans="1:6" x14ac:dyDescent="0.4">
      <c r="A2" s="380"/>
      <c r="B2" s="380"/>
      <c r="C2" s="380"/>
      <c r="D2" s="380"/>
      <c r="E2" s="380"/>
      <c r="F2" s="380"/>
    </row>
    <row r="3" spans="1:6" ht="15.4" thickBot="1" x14ac:dyDescent="0.45">
      <c r="A3" s="2" t="s">
        <v>16</v>
      </c>
      <c r="B3" s="381" t="s">
        <v>17</v>
      </c>
      <c r="C3" s="382"/>
      <c r="D3" s="382"/>
      <c r="E3" s="382"/>
      <c r="F3" s="383"/>
    </row>
    <row r="4" spans="1:6" ht="15.75" thickTop="1" thickBot="1" x14ac:dyDescent="0.45">
      <c r="A4" s="3" t="s">
        <v>18</v>
      </c>
      <c r="B4" s="4" t="s">
        <v>19</v>
      </c>
      <c r="C4" s="3" t="s">
        <v>6</v>
      </c>
      <c r="D4" s="5" t="s">
        <v>7</v>
      </c>
      <c r="E4" s="6" t="s">
        <v>8</v>
      </c>
      <c r="F4" s="7" t="s">
        <v>9</v>
      </c>
    </row>
    <row r="5" spans="1:6" ht="15.4" thickTop="1" x14ac:dyDescent="0.4">
      <c r="A5" s="8"/>
      <c r="B5" s="9"/>
      <c r="C5" s="8"/>
      <c r="D5" s="10"/>
      <c r="E5" s="11"/>
      <c r="F5" s="12"/>
    </row>
    <row r="6" spans="1:6" ht="15.4" x14ac:dyDescent="0.4">
      <c r="A6" s="13"/>
      <c r="B6" s="14" t="s">
        <v>20</v>
      </c>
      <c r="C6" s="13"/>
      <c r="D6" s="15"/>
      <c r="E6" s="16"/>
      <c r="F6" s="17"/>
    </row>
    <row r="7" spans="1:6" ht="15.4" x14ac:dyDescent="0.4">
      <c r="A7" s="173"/>
      <c r="B7" s="251" t="s">
        <v>119</v>
      </c>
      <c r="C7" s="120"/>
      <c r="D7" s="121"/>
      <c r="E7" s="122"/>
      <c r="F7" s="175"/>
    </row>
    <row r="8" spans="1:6" ht="30.75" x14ac:dyDescent="0.4">
      <c r="A8" s="173" t="s">
        <v>100</v>
      </c>
      <c r="B8" s="119" t="s">
        <v>166</v>
      </c>
      <c r="C8" s="120" t="s">
        <v>0</v>
      </c>
      <c r="D8" s="174" t="s">
        <v>21</v>
      </c>
      <c r="E8" s="122"/>
      <c r="F8" s="175">
        <f>E8</f>
        <v>0</v>
      </c>
    </row>
    <row r="9" spans="1:6" ht="15.4" x14ac:dyDescent="0.4">
      <c r="A9" s="173"/>
      <c r="B9" s="119"/>
      <c r="C9" s="120"/>
      <c r="D9" s="174"/>
      <c r="E9" s="122"/>
      <c r="F9" s="175"/>
    </row>
    <row r="10" spans="1:6" ht="30.75" x14ac:dyDescent="0.4">
      <c r="A10" s="173" t="s">
        <v>101</v>
      </c>
      <c r="B10" s="119" t="s">
        <v>242</v>
      </c>
      <c r="C10" s="120" t="s">
        <v>0</v>
      </c>
      <c r="D10" s="174" t="s">
        <v>21</v>
      </c>
      <c r="E10" s="122"/>
      <c r="F10" s="175">
        <f>E10</f>
        <v>0</v>
      </c>
    </row>
    <row r="11" spans="1:6" ht="15.4" x14ac:dyDescent="0.4">
      <c r="A11" s="173"/>
      <c r="B11" s="119"/>
      <c r="C11" s="120"/>
      <c r="D11" s="174"/>
      <c r="E11" s="122"/>
      <c r="F11" s="175"/>
    </row>
    <row r="12" spans="1:6" ht="48" customHeight="1" x14ac:dyDescent="0.4">
      <c r="A12" s="173" t="s">
        <v>102</v>
      </c>
      <c r="B12" s="119" t="s">
        <v>167</v>
      </c>
      <c r="C12" s="120" t="s">
        <v>0</v>
      </c>
      <c r="D12" s="174" t="s">
        <v>21</v>
      </c>
      <c r="E12" s="122"/>
      <c r="F12" s="175">
        <f>E12</f>
        <v>0</v>
      </c>
    </row>
    <row r="13" spans="1:6" ht="15.4" x14ac:dyDescent="0.4">
      <c r="A13" s="173"/>
      <c r="B13" s="119"/>
      <c r="C13" s="120"/>
      <c r="D13" s="174"/>
      <c r="E13" s="122"/>
      <c r="F13" s="175"/>
    </row>
    <row r="14" spans="1:6" ht="15.4" x14ac:dyDescent="0.4">
      <c r="A14" s="74" t="s">
        <v>103</v>
      </c>
      <c r="B14" s="75" t="s">
        <v>168</v>
      </c>
      <c r="C14" s="77" t="s">
        <v>0</v>
      </c>
      <c r="D14" s="171" t="s">
        <v>21</v>
      </c>
      <c r="E14" s="76"/>
      <c r="F14" s="73">
        <f>E14</f>
        <v>0</v>
      </c>
    </row>
    <row r="15" spans="1:6" ht="15.4" x14ac:dyDescent="0.4">
      <c r="A15" s="173"/>
      <c r="B15" s="119"/>
      <c r="C15" s="120"/>
      <c r="D15" s="174"/>
      <c r="E15" s="122"/>
      <c r="F15" s="175"/>
    </row>
    <row r="16" spans="1:6" ht="15.4" x14ac:dyDescent="0.4">
      <c r="A16" s="173"/>
      <c r="B16" s="227" t="s">
        <v>165</v>
      </c>
      <c r="C16" s="120"/>
      <c r="D16" s="174"/>
      <c r="E16" s="122"/>
      <c r="F16" s="175"/>
    </row>
    <row r="17" spans="1:7" ht="15.4" x14ac:dyDescent="0.4">
      <c r="A17" s="173"/>
      <c r="B17" s="119"/>
      <c r="C17" s="120"/>
      <c r="D17" s="174"/>
      <c r="E17" s="122"/>
      <c r="F17" s="175"/>
    </row>
    <row r="18" spans="1:7" ht="60" customHeight="1" x14ac:dyDescent="0.4">
      <c r="A18" s="179" t="s">
        <v>169</v>
      </c>
      <c r="B18" s="147" t="s">
        <v>125</v>
      </c>
      <c r="C18" s="180" t="s">
        <v>126</v>
      </c>
      <c r="D18" s="268">
        <v>10</v>
      </c>
      <c r="E18" s="327"/>
      <c r="F18" s="242">
        <f>E18*D18</f>
        <v>0</v>
      </c>
    </row>
    <row r="19" spans="1:7" ht="15.4" x14ac:dyDescent="0.4">
      <c r="A19" s="179"/>
      <c r="B19" s="184"/>
      <c r="C19" s="180"/>
      <c r="D19" s="181"/>
      <c r="E19" s="182"/>
      <c r="F19" s="183"/>
    </row>
    <row r="20" spans="1:7" ht="30.75" x14ac:dyDescent="0.4">
      <c r="A20" s="179" t="s">
        <v>170</v>
      </c>
      <c r="B20" s="328" t="s">
        <v>243</v>
      </c>
      <c r="C20" s="329" t="s">
        <v>23</v>
      </c>
      <c r="D20" s="330">
        <f>F18</f>
        <v>0</v>
      </c>
      <c r="E20" s="331"/>
      <c r="F20" s="332">
        <f>D20*E20</f>
        <v>0</v>
      </c>
      <c r="G20" s="333"/>
    </row>
    <row r="21" spans="1:7" ht="15.4" x14ac:dyDescent="0.4">
      <c r="A21" s="179"/>
      <c r="B21" s="184"/>
      <c r="C21" s="180"/>
      <c r="D21" s="181"/>
      <c r="E21" s="182"/>
      <c r="F21" s="183"/>
    </row>
    <row r="22" spans="1:7" ht="17.649999999999999" x14ac:dyDescent="0.4">
      <c r="A22" s="173"/>
      <c r="B22" s="185"/>
      <c r="C22" s="120"/>
      <c r="D22" s="177"/>
      <c r="E22" s="149"/>
      <c r="F22" s="175"/>
      <c r="G22" s="225"/>
    </row>
    <row r="23" spans="1:7" ht="17.649999999999999" x14ac:dyDescent="0.4">
      <c r="A23" s="173"/>
      <c r="B23" s="257" t="s">
        <v>177</v>
      </c>
      <c r="C23" s="246"/>
      <c r="D23" s="246"/>
      <c r="E23" s="247"/>
      <c r="F23" s="258">
        <f>SUM(F8:F22)</f>
        <v>0</v>
      </c>
      <c r="G23" s="225"/>
    </row>
    <row r="24" spans="1:7" ht="17.649999999999999" x14ac:dyDescent="0.4">
      <c r="A24" s="173"/>
      <c r="B24" s="160"/>
      <c r="C24" s="246"/>
      <c r="D24" s="246"/>
      <c r="E24" s="247"/>
      <c r="F24" s="248"/>
      <c r="G24" s="225"/>
    </row>
    <row r="25" spans="1:7" ht="17.649999999999999" x14ac:dyDescent="0.4">
      <c r="A25" s="173"/>
      <c r="B25" s="185"/>
      <c r="C25" s="120"/>
      <c r="D25" s="177"/>
      <c r="E25" s="149"/>
      <c r="F25" s="175"/>
      <c r="G25" s="225"/>
    </row>
    <row r="26" spans="1:7" ht="19.5" customHeight="1" x14ac:dyDescent="0.4">
      <c r="A26" s="74"/>
      <c r="B26" s="172" t="s">
        <v>174</v>
      </c>
      <c r="C26" s="77"/>
      <c r="D26" s="115"/>
      <c r="E26" s="76"/>
      <c r="F26" s="73"/>
    </row>
    <row r="27" spans="1:7" ht="123" x14ac:dyDescent="0.4">
      <c r="A27" s="173"/>
      <c r="B27" s="226" t="s">
        <v>244</v>
      </c>
      <c r="C27" s="120"/>
      <c r="D27" s="121"/>
      <c r="E27" s="122"/>
      <c r="F27" s="175"/>
    </row>
    <row r="28" spans="1:7" ht="15.4" x14ac:dyDescent="0.4">
      <c r="A28" s="173"/>
      <c r="B28" s="119"/>
      <c r="C28" s="120"/>
      <c r="D28" s="121"/>
      <c r="E28" s="122"/>
      <c r="F28" s="175"/>
    </row>
    <row r="29" spans="1:7" ht="18.75" customHeight="1" x14ac:dyDescent="0.4">
      <c r="A29" s="173" t="s">
        <v>172</v>
      </c>
      <c r="B29" s="119" t="s">
        <v>245</v>
      </c>
      <c r="C29" s="120" t="s">
        <v>120</v>
      </c>
      <c r="D29" s="121">
        <v>10</v>
      </c>
      <c r="E29" s="122"/>
      <c r="F29" s="175">
        <f>E29*D29</f>
        <v>0</v>
      </c>
    </row>
    <row r="30" spans="1:7" ht="17.25" customHeight="1" x14ac:dyDescent="0.4">
      <c r="A30" s="173" t="s">
        <v>173</v>
      </c>
      <c r="B30" s="119" t="s">
        <v>121</v>
      </c>
      <c r="C30" s="120" t="s">
        <v>120</v>
      </c>
      <c r="D30" s="121">
        <v>10</v>
      </c>
      <c r="E30" s="122"/>
      <c r="F30" s="175">
        <f>E30*D30</f>
        <v>0</v>
      </c>
    </row>
    <row r="31" spans="1:7" ht="17.25" customHeight="1" x14ac:dyDescent="0.4">
      <c r="A31" s="173"/>
      <c r="B31" s="119"/>
      <c r="C31" s="120"/>
      <c r="D31" s="121"/>
      <c r="E31" s="122"/>
      <c r="F31" s="175"/>
    </row>
    <row r="32" spans="1:7" ht="31.5" customHeight="1" x14ac:dyDescent="0.4">
      <c r="A32" s="173" t="s">
        <v>209</v>
      </c>
      <c r="B32" s="334" t="s">
        <v>246</v>
      </c>
      <c r="C32" s="335" t="s">
        <v>23</v>
      </c>
      <c r="D32" s="228">
        <f>SUM(F29:F30)</f>
        <v>0</v>
      </c>
      <c r="E32" s="336"/>
      <c r="F32" s="337">
        <f>E32*D32</f>
        <v>0</v>
      </c>
      <c r="G32" s="333"/>
    </row>
    <row r="33" spans="1:7" ht="15.75" customHeight="1" x14ac:dyDescent="0.4">
      <c r="A33" s="173"/>
      <c r="B33" s="185"/>
      <c r="C33" s="120"/>
      <c r="D33" s="228"/>
      <c r="E33" s="178"/>
      <c r="F33" s="175"/>
    </row>
    <row r="34" spans="1:7" ht="15" customHeight="1" x14ac:dyDescent="0.4">
      <c r="A34" s="173"/>
      <c r="B34" s="223" t="s">
        <v>214</v>
      </c>
      <c r="C34" s="120"/>
      <c r="D34" s="228"/>
      <c r="E34" s="178"/>
      <c r="F34" s="175"/>
    </row>
    <row r="35" spans="1:7" ht="14.25" customHeight="1" x14ac:dyDescent="0.4">
      <c r="A35" s="173"/>
      <c r="B35" s="185"/>
      <c r="C35" s="120"/>
      <c r="D35" s="228"/>
      <c r="E35" s="178"/>
      <c r="F35" s="175"/>
    </row>
    <row r="36" spans="1:7" ht="69.75" customHeight="1" x14ac:dyDescent="0.4">
      <c r="A36" s="173" t="s">
        <v>171</v>
      </c>
      <c r="B36" s="338" t="s">
        <v>237</v>
      </c>
      <c r="C36" s="339" t="s">
        <v>10</v>
      </c>
      <c r="D36" s="339">
        <v>1</v>
      </c>
      <c r="E36" s="340"/>
      <c r="F36" s="341">
        <f t="shared" ref="F36" si="0">D36*E36</f>
        <v>0</v>
      </c>
    </row>
    <row r="37" spans="1:7" ht="15" customHeight="1" x14ac:dyDescent="0.4">
      <c r="A37" s="173"/>
      <c r="B37" s="185"/>
      <c r="C37" s="120"/>
      <c r="D37" s="228"/>
      <c r="E37" s="178"/>
      <c r="F37" s="175"/>
    </row>
    <row r="38" spans="1:7" ht="17.25" customHeight="1" x14ac:dyDescent="0.4">
      <c r="A38" s="173"/>
      <c r="B38" s="227" t="s">
        <v>186</v>
      </c>
      <c r="C38" s="120"/>
      <c r="D38" s="121"/>
      <c r="E38" s="122"/>
      <c r="F38" s="175"/>
    </row>
    <row r="39" spans="1:7" ht="17.25" customHeight="1" x14ac:dyDescent="0.4">
      <c r="A39" s="173"/>
      <c r="B39" s="119"/>
      <c r="C39" s="120"/>
      <c r="D39" s="121"/>
      <c r="E39" s="122"/>
      <c r="F39" s="175"/>
    </row>
    <row r="40" spans="1:7" ht="61.5" x14ac:dyDescent="0.4">
      <c r="A40" s="342" t="s">
        <v>104</v>
      </c>
      <c r="B40" s="343" t="s">
        <v>247</v>
      </c>
      <c r="C40" s="344" t="s">
        <v>0</v>
      </c>
      <c r="D40" s="345" t="s">
        <v>15</v>
      </c>
      <c r="E40" s="346"/>
      <c r="F40" s="347">
        <f>E40</f>
        <v>0</v>
      </c>
    </row>
    <row r="41" spans="1:7" ht="20.25" customHeight="1" x14ac:dyDescent="0.4">
      <c r="A41" s="173"/>
      <c r="B41" s="249"/>
      <c r="C41" s="243"/>
      <c r="D41" s="250"/>
      <c r="E41" s="244"/>
      <c r="F41" s="245"/>
    </row>
    <row r="42" spans="1:7" ht="35.25" customHeight="1" x14ac:dyDescent="0.4">
      <c r="A42" s="74" t="s">
        <v>162</v>
      </c>
      <c r="B42" s="75" t="s">
        <v>236</v>
      </c>
      <c r="C42" s="348" t="s">
        <v>22</v>
      </c>
      <c r="D42" s="171">
        <v>1</v>
      </c>
      <c r="E42" s="349"/>
      <c r="F42" s="350">
        <f>E42</f>
        <v>0</v>
      </c>
    </row>
    <row r="43" spans="1:7" ht="13.5" customHeight="1" x14ac:dyDescent="0.4">
      <c r="A43" s="18"/>
      <c r="B43" s="23"/>
      <c r="C43" s="19"/>
      <c r="D43" s="20"/>
      <c r="E43" s="21"/>
      <c r="F43" s="22"/>
    </row>
    <row r="44" spans="1:7" ht="41.25" customHeight="1" x14ac:dyDescent="0.4">
      <c r="A44" s="18" t="s">
        <v>160</v>
      </c>
      <c r="B44" s="23" t="s">
        <v>122</v>
      </c>
      <c r="C44" s="19" t="s">
        <v>120</v>
      </c>
      <c r="D44" s="78">
        <v>10</v>
      </c>
      <c r="E44" s="21"/>
      <c r="F44" s="22">
        <f>E44*D44</f>
        <v>0</v>
      </c>
    </row>
    <row r="45" spans="1:7" ht="14.25" customHeight="1" x14ac:dyDescent="0.4">
      <c r="A45" s="18"/>
      <c r="B45" s="23"/>
      <c r="C45" s="19"/>
      <c r="D45" s="20"/>
      <c r="E45" s="21"/>
      <c r="F45" s="22"/>
    </row>
    <row r="46" spans="1:7" ht="30.75" x14ac:dyDescent="0.4">
      <c r="A46" s="18" t="s">
        <v>161</v>
      </c>
      <c r="B46" s="334" t="s">
        <v>176</v>
      </c>
      <c r="C46" s="351" t="s">
        <v>23</v>
      </c>
      <c r="D46" s="352">
        <f>SUM(F42:F44)</f>
        <v>0</v>
      </c>
      <c r="E46" s="353"/>
      <c r="F46" s="354">
        <f>D46*E46</f>
        <v>0</v>
      </c>
      <c r="G46" s="333"/>
    </row>
    <row r="47" spans="1:7" ht="14.25" customHeight="1" x14ac:dyDescent="0.4">
      <c r="A47" s="173"/>
      <c r="B47" s="185"/>
      <c r="C47" s="120"/>
      <c r="D47" s="177"/>
      <c r="E47" s="178"/>
      <c r="F47" s="175"/>
    </row>
    <row r="48" spans="1:7" ht="71.25" customHeight="1" x14ac:dyDescent="0.4">
      <c r="A48" s="173" t="s">
        <v>187</v>
      </c>
      <c r="B48" s="355" t="s">
        <v>210</v>
      </c>
      <c r="C48" s="348" t="s">
        <v>0</v>
      </c>
      <c r="D48" s="356">
        <v>1</v>
      </c>
      <c r="E48" s="357"/>
      <c r="F48" s="350">
        <f>E48</f>
        <v>0</v>
      </c>
    </row>
    <row r="49" spans="1:7" ht="15.4" x14ac:dyDescent="0.4">
      <c r="A49" s="173"/>
      <c r="B49" s="241" t="s">
        <v>164</v>
      </c>
      <c r="C49" s="237"/>
      <c r="D49" s="238"/>
      <c r="E49" s="239"/>
      <c r="F49" s="240"/>
    </row>
    <row r="50" spans="1:7" ht="30.75" x14ac:dyDescent="0.4">
      <c r="A50" s="173" t="s">
        <v>156</v>
      </c>
      <c r="B50" s="358" t="s">
        <v>238</v>
      </c>
      <c r="C50" s="335" t="s">
        <v>0</v>
      </c>
      <c r="D50" s="174" t="s">
        <v>21</v>
      </c>
      <c r="E50" s="359"/>
      <c r="F50" s="337">
        <f>E50</f>
        <v>0</v>
      </c>
    </row>
    <row r="51" spans="1:7" ht="15.4" x14ac:dyDescent="0.4">
      <c r="A51" s="173"/>
      <c r="B51" s="119"/>
      <c r="C51" s="120"/>
      <c r="D51" s="174"/>
      <c r="E51" s="122"/>
      <c r="F51" s="175"/>
    </row>
    <row r="52" spans="1:7" ht="30.75" x14ac:dyDescent="0.4">
      <c r="A52" s="173" t="s">
        <v>157</v>
      </c>
      <c r="B52" s="176" t="s">
        <v>248</v>
      </c>
      <c r="C52" s="335" t="s">
        <v>23</v>
      </c>
      <c r="D52" s="360">
        <f>F50</f>
        <v>0</v>
      </c>
      <c r="E52" s="336"/>
      <c r="F52" s="337">
        <f>D52*E52</f>
        <v>0</v>
      </c>
      <c r="G52" s="333"/>
    </row>
    <row r="53" spans="1:7" ht="15.4" x14ac:dyDescent="0.4">
      <c r="A53" s="173"/>
      <c r="B53" s="176"/>
      <c r="C53" s="120"/>
      <c r="D53" s="174"/>
      <c r="E53" s="122"/>
      <c r="F53" s="175"/>
    </row>
    <row r="54" spans="1:7" ht="30.75" x14ac:dyDescent="0.4">
      <c r="A54" s="173" t="s">
        <v>158</v>
      </c>
      <c r="B54" s="358" t="s">
        <v>239</v>
      </c>
      <c r="C54" s="335" t="s">
        <v>0</v>
      </c>
      <c r="D54" s="174" t="s">
        <v>21</v>
      </c>
      <c r="E54" s="359"/>
      <c r="F54" s="337">
        <f>E54</f>
        <v>0</v>
      </c>
    </row>
    <row r="55" spans="1:7" ht="15.4" x14ac:dyDescent="0.4">
      <c r="A55" s="173"/>
      <c r="B55" s="176"/>
      <c r="C55" s="335"/>
      <c r="D55" s="174"/>
      <c r="E55" s="359"/>
      <c r="F55" s="337"/>
    </row>
    <row r="56" spans="1:7" ht="30.75" x14ac:dyDescent="0.4">
      <c r="A56" s="173" t="s">
        <v>159</v>
      </c>
      <c r="B56" s="176" t="s">
        <v>249</v>
      </c>
      <c r="C56" s="335" t="s">
        <v>23</v>
      </c>
      <c r="D56" s="360">
        <f>F54</f>
        <v>0</v>
      </c>
      <c r="E56" s="336"/>
      <c r="F56" s="337">
        <f>E56*D56</f>
        <v>0</v>
      </c>
    </row>
    <row r="57" spans="1:7" ht="15.4" x14ac:dyDescent="0.4">
      <c r="A57" s="270"/>
      <c r="B57" s="269"/>
      <c r="C57" s="116"/>
      <c r="D57" s="255"/>
      <c r="E57" s="117"/>
      <c r="F57" s="118"/>
    </row>
    <row r="58" spans="1:7" ht="46.15" x14ac:dyDescent="0.4">
      <c r="A58" s="18" t="s">
        <v>106</v>
      </c>
      <c r="B58" s="328" t="s">
        <v>250</v>
      </c>
      <c r="C58" s="361" t="s">
        <v>127</v>
      </c>
      <c r="D58" s="361">
        <v>1</v>
      </c>
      <c r="E58" s="362"/>
      <c r="F58" s="363">
        <f>E58</f>
        <v>0</v>
      </c>
    </row>
    <row r="59" spans="1:7" ht="19.5" customHeight="1" x14ac:dyDescent="0.45">
      <c r="A59" s="252"/>
      <c r="B59" s="141"/>
      <c r="C59" s="148"/>
      <c r="D59" s="146"/>
      <c r="E59" s="149"/>
      <c r="F59" s="149"/>
    </row>
    <row r="60" spans="1:7" ht="66" customHeight="1" x14ac:dyDescent="0.4">
      <c r="A60" s="252" t="s">
        <v>105</v>
      </c>
      <c r="B60" s="185" t="s">
        <v>240</v>
      </c>
      <c r="C60" s="335" t="s">
        <v>123</v>
      </c>
      <c r="D60" s="364">
        <v>1</v>
      </c>
      <c r="E60" s="365"/>
      <c r="F60" s="337">
        <f>E60</f>
        <v>0</v>
      </c>
    </row>
    <row r="61" spans="1:7" ht="18" customHeight="1" x14ac:dyDescent="0.45">
      <c r="A61" s="229"/>
      <c r="B61" s="141"/>
      <c r="C61" s="148"/>
      <c r="D61" s="146"/>
      <c r="E61" s="149"/>
      <c r="F61" s="149"/>
    </row>
    <row r="62" spans="1:7" ht="30.75" x14ac:dyDescent="0.4">
      <c r="A62" s="252" t="s">
        <v>163</v>
      </c>
      <c r="B62" s="176" t="s">
        <v>251</v>
      </c>
      <c r="C62" s="148" t="s">
        <v>23</v>
      </c>
      <c r="D62" s="366">
        <f>SUM(F58:F60)</f>
        <v>0</v>
      </c>
      <c r="E62" s="336"/>
      <c r="F62" s="365">
        <f>D62*E62</f>
        <v>0</v>
      </c>
    </row>
    <row r="63" spans="1:7" ht="16.5" customHeight="1" x14ac:dyDescent="0.4">
      <c r="A63" s="148"/>
      <c r="B63" s="176"/>
      <c r="C63" s="148"/>
      <c r="D63" s="146"/>
      <c r="E63" s="178"/>
      <c r="F63" s="149"/>
    </row>
    <row r="64" spans="1:7" ht="16.5" customHeight="1" x14ac:dyDescent="0.4">
      <c r="A64" s="148"/>
      <c r="B64" s="256" t="s">
        <v>177</v>
      </c>
      <c r="C64" s="148"/>
      <c r="D64" s="146"/>
      <c r="E64" s="178"/>
      <c r="F64" s="259">
        <f>SUM(F29:F62)</f>
        <v>0</v>
      </c>
    </row>
    <row r="65" spans="1:6" ht="18" customHeight="1" x14ac:dyDescent="0.4">
      <c r="A65" s="148"/>
      <c r="B65" s="176"/>
      <c r="C65" s="148"/>
      <c r="D65" s="146"/>
      <c r="E65" s="178"/>
      <c r="F65" s="149"/>
    </row>
    <row r="66" spans="1:6" ht="48.75" customHeight="1" x14ac:dyDescent="0.4">
      <c r="A66" s="253"/>
      <c r="B66" s="254" t="s">
        <v>124</v>
      </c>
      <c r="C66" s="253"/>
      <c r="D66" s="253"/>
      <c r="E66" s="253"/>
      <c r="F66" s="253"/>
    </row>
    <row r="67" spans="1:6" ht="20.25" customHeight="1" x14ac:dyDescent="0.4">
      <c r="A67" s="125"/>
      <c r="B67" s="126"/>
      <c r="C67" s="131"/>
      <c r="D67" s="236"/>
      <c r="E67" s="127"/>
      <c r="F67" s="128"/>
    </row>
    <row r="68" spans="1:6" ht="46.15" x14ac:dyDescent="0.4">
      <c r="A68" s="230" t="s">
        <v>211</v>
      </c>
      <c r="B68" s="231" t="s">
        <v>207</v>
      </c>
      <c r="C68" s="120" t="s">
        <v>0</v>
      </c>
      <c r="D68" s="177">
        <v>1</v>
      </c>
      <c r="E68" s="232"/>
      <c r="F68" s="122">
        <f>E68</f>
        <v>0</v>
      </c>
    </row>
    <row r="69" spans="1:6" ht="15.4" x14ac:dyDescent="0.4">
      <c r="A69" s="125"/>
      <c r="B69" s="185"/>
      <c r="C69" s="233"/>
      <c r="D69" s="234"/>
      <c r="E69" s="235"/>
      <c r="F69" s="127"/>
    </row>
    <row r="70" spans="1:6" ht="30.75" x14ac:dyDescent="0.4">
      <c r="A70" s="125" t="s">
        <v>212</v>
      </c>
      <c r="B70" s="176" t="s">
        <v>252</v>
      </c>
      <c r="C70" s="335" t="s">
        <v>23</v>
      </c>
      <c r="D70" s="367">
        <f>F68</f>
        <v>0</v>
      </c>
      <c r="E70" s="368"/>
      <c r="F70" s="369">
        <f>E70*D70</f>
        <v>0</v>
      </c>
    </row>
    <row r="71" spans="1:6" ht="15.4" x14ac:dyDescent="0.4">
      <c r="A71" s="125"/>
      <c r="B71" s="185"/>
      <c r="C71" s="233"/>
      <c r="D71" s="234"/>
      <c r="E71" s="235"/>
      <c r="F71" s="127"/>
    </row>
    <row r="72" spans="1:6" ht="46.15" x14ac:dyDescent="0.4">
      <c r="A72" s="125" t="s">
        <v>175</v>
      </c>
      <c r="B72" s="126" t="s">
        <v>253</v>
      </c>
      <c r="C72" s="126" t="s">
        <v>21</v>
      </c>
      <c r="D72" s="224" t="s">
        <v>13</v>
      </c>
      <c r="E72" s="127"/>
      <c r="F72" s="128">
        <f>E72</f>
        <v>0</v>
      </c>
    </row>
    <row r="73" spans="1:6" ht="15.75" customHeight="1" x14ac:dyDescent="0.4">
      <c r="A73" s="125"/>
      <c r="B73" s="119"/>
      <c r="C73" s="119"/>
      <c r="D73" s="119"/>
      <c r="E73" s="122"/>
      <c r="F73" s="128"/>
    </row>
    <row r="74" spans="1:6" ht="15" customHeight="1" x14ac:dyDescent="0.4">
      <c r="A74" s="130"/>
      <c r="B74" s="154" t="s">
        <v>178</v>
      </c>
      <c r="C74" s="130"/>
      <c r="D74" s="130"/>
      <c r="E74" s="130"/>
      <c r="F74" s="129">
        <f>SUM(F68:F72)</f>
        <v>0</v>
      </c>
    </row>
    <row r="75" spans="1:6" x14ac:dyDescent="0.4">
      <c r="A75" s="132"/>
      <c r="B75" s="133"/>
      <c r="C75" s="133"/>
      <c r="D75" s="133"/>
      <c r="E75" s="133"/>
      <c r="F75" s="133"/>
    </row>
    <row r="76" spans="1:6" ht="15.4" x14ac:dyDescent="0.45">
      <c r="A76" s="132"/>
      <c r="B76" s="260" t="s">
        <v>179</v>
      </c>
      <c r="C76" s="260"/>
      <c r="D76" s="260"/>
      <c r="E76" s="260"/>
      <c r="F76" s="261">
        <f>F23</f>
        <v>0</v>
      </c>
    </row>
    <row r="77" spans="1:6" ht="15.4" x14ac:dyDescent="0.45">
      <c r="A77" s="132"/>
      <c r="B77" s="260"/>
      <c r="C77" s="260"/>
      <c r="D77" s="260"/>
      <c r="E77" s="260"/>
      <c r="F77" s="260"/>
    </row>
    <row r="78" spans="1:6" ht="15.4" x14ac:dyDescent="0.45">
      <c r="A78" s="132"/>
      <c r="B78" s="260" t="s">
        <v>180</v>
      </c>
      <c r="C78" s="260"/>
      <c r="D78" s="260"/>
      <c r="E78" s="260"/>
      <c r="F78" s="262">
        <f>F64</f>
        <v>0</v>
      </c>
    </row>
    <row r="79" spans="1:6" ht="15.4" x14ac:dyDescent="0.45">
      <c r="A79" s="132"/>
      <c r="B79" s="260"/>
      <c r="C79" s="260"/>
      <c r="D79" s="260"/>
      <c r="E79" s="260"/>
      <c r="F79" s="260"/>
    </row>
    <row r="80" spans="1:6" ht="15.4" x14ac:dyDescent="0.45">
      <c r="A80" s="132"/>
      <c r="B80" s="260" t="s">
        <v>181</v>
      </c>
      <c r="C80" s="260"/>
      <c r="D80" s="260"/>
      <c r="E80" s="260"/>
      <c r="F80" s="263">
        <f>F74</f>
        <v>0</v>
      </c>
    </row>
    <row r="81" spans="1:6" ht="15.4" x14ac:dyDescent="0.45">
      <c r="A81" s="132"/>
      <c r="B81" s="260"/>
      <c r="C81" s="260"/>
      <c r="D81" s="260"/>
      <c r="E81" s="260"/>
      <c r="F81" s="260"/>
    </row>
    <row r="82" spans="1:6" ht="15.4" x14ac:dyDescent="0.45">
      <c r="A82" s="132"/>
      <c r="B82" s="264" t="s">
        <v>182</v>
      </c>
      <c r="C82" s="260"/>
      <c r="D82" s="260"/>
      <c r="E82" s="260"/>
      <c r="F82" s="265">
        <f>SUM(F76:F80)</f>
        <v>0</v>
      </c>
    </row>
    <row r="83" spans="1:6" ht="30.75" customHeight="1" x14ac:dyDescent="0.45">
      <c r="A83" s="132"/>
      <c r="B83" s="260"/>
      <c r="C83" s="260"/>
      <c r="D83" s="260"/>
      <c r="E83" s="260"/>
      <c r="F83" s="260"/>
    </row>
  </sheetData>
  <mergeCells count="2">
    <mergeCell ref="A1:F2"/>
    <mergeCell ref="B3:F3"/>
  </mergeCells>
  <pageMargins left="0.7" right="0.7" top="0.75" bottom="0.75" header="0.3" footer="0.3"/>
  <pageSetup paperSize="9" scale="48" orientation="portrait" r:id="rId1"/>
  <headerFooter>
    <oddFooter>&amp;L&amp;P of &amp;N&amp;C&amp;A</oddFooter>
  </headerFooter>
  <rowBreaks count="2" manualBreakCount="2">
    <brk id="24" max="5" man="1"/>
    <brk id="64"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7"/>
  <sheetViews>
    <sheetView view="pageBreakPreview" topLeftCell="A58" zoomScale="130" zoomScaleNormal="100" zoomScaleSheetLayoutView="130" workbookViewId="0">
      <selection activeCell="E62" sqref="E62"/>
    </sheetView>
  </sheetViews>
  <sheetFormatPr defaultRowHeight="14.25" x14ac:dyDescent="0.45"/>
  <cols>
    <col min="2" max="2" width="40.53125" customWidth="1"/>
    <col min="3" max="3" width="13.6640625" customWidth="1"/>
    <col min="4" max="4" width="12" customWidth="1"/>
    <col min="5" max="5" width="15.46484375" customWidth="1"/>
    <col min="6" max="6" width="16.53125" customWidth="1"/>
  </cols>
  <sheetData>
    <row r="1" spans="1:6" x14ac:dyDescent="0.45">
      <c r="A1" s="384" t="s">
        <v>99</v>
      </c>
      <c r="B1" s="385"/>
      <c r="C1" s="385"/>
      <c r="D1" s="385"/>
      <c r="E1" s="385"/>
      <c r="F1" s="386"/>
    </row>
    <row r="2" spans="1:6" ht="14.65" thickBot="1" x14ac:dyDescent="0.5">
      <c r="A2" s="387"/>
      <c r="B2" s="388"/>
      <c r="C2" s="388"/>
      <c r="D2" s="388"/>
      <c r="E2" s="388"/>
      <c r="F2" s="389"/>
    </row>
    <row r="3" spans="1:6" ht="15.4" x14ac:dyDescent="0.45">
      <c r="A3" s="79" t="s">
        <v>91</v>
      </c>
      <c r="B3" s="80" t="s">
        <v>1</v>
      </c>
      <c r="C3" s="81" t="s">
        <v>92</v>
      </c>
      <c r="D3" s="82" t="s">
        <v>2</v>
      </c>
      <c r="E3" s="83" t="s">
        <v>93</v>
      </c>
      <c r="F3" s="84" t="s">
        <v>94</v>
      </c>
    </row>
    <row r="4" spans="1:6" ht="15.4" x14ac:dyDescent="0.45">
      <c r="A4" s="135" t="s">
        <v>35</v>
      </c>
      <c r="B4" s="136" t="s">
        <v>36</v>
      </c>
      <c r="C4" s="137"/>
      <c r="D4" s="138"/>
      <c r="E4" s="139"/>
      <c r="F4" s="140"/>
    </row>
    <row r="5" spans="1:6" ht="35.25" customHeight="1" x14ac:dyDescent="0.45">
      <c r="A5" s="135" t="s">
        <v>37</v>
      </c>
      <c r="B5" s="141" t="s">
        <v>38</v>
      </c>
      <c r="C5" s="142" t="s">
        <v>39</v>
      </c>
      <c r="D5" s="143">
        <v>2</v>
      </c>
      <c r="E5" s="144"/>
      <c r="F5" s="145">
        <f>D5*E5</f>
        <v>0</v>
      </c>
    </row>
    <row r="6" spans="1:6" ht="17.25" customHeight="1" x14ac:dyDescent="0.45">
      <c r="A6" s="135"/>
      <c r="B6" s="141"/>
      <c r="C6" s="142"/>
      <c r="D6" s="143"/>
      <c r="E6" s="144"/>
      <c r="F6" s="145"/>
    </row>
    <row r="7" spans="1:6" ht="24" customHeight="1" x14ac:dyDescent="0.45">
      <c r="A7" s="135" t="s">
        <v>40</v>
      </c>
      <c r="B7" s="141" t="s">
        <v>41</v>
      </c>
      <c r="C7" s="142" t="s">
        <v>39</v>
      </c>
      <c r="D7" s="146">
        <v>4</v>
      </c>
      <c r="E7" s="144"/>
      <c r="F7" s="145">
        <f>D7*E7</f>
        <v>0</v>
      </c>
    </row>
    <row r="8" spans="1:6" ht="13.5" customHeight="1" x14ac:dyDescent="0.45">
      <c r="A8" s="135"/>
      <c r="B8" s="141"/>
      <c r="C8" s="142"/>
      <c r="D8" s="146"/>
      <c r="E8" s="144"/>
      <c r="F8" s="145"/>
    </row>
    <row r="9" spans="1:6" ht="76.900000000000006" x14ac:dyDescent="0.45">
      <c r="A9" s="135" t="s">
        <v>34</v>
      </c>
      <c r="B9" s="370" t="s">
        <v>254</v>
      </c>
      <c r="C9" s="148" t="s">
        <v>15</v>
      </c>
      <c r="D9" s="146">
        <v>1</v>
      </c>
      <c r="E9" s="149"/>
      <c r="F9" s="150">
        <f>D9*E9</f>
        <v>0</v>
      </c>
    </row>
    <row r="10" spans="1:6" ht="15.4" x14ac:dyDescent="0.45">
      <c r="A10" s="135"/>
      <c r="B10" s="141"/>
      <c r="C10" s="142"/>
      <c r="D10" s="146"/>
      <c r="E10" s="144"/>
      <c r="F10" s="151"/>
    </row>
    <row r="11" spans="1:6" ht="15.4" x14ac:dyDescent="0.45">
      <c r="A11" s="135"/>
      <c r="B11" s="152" t="s">
        <v>42</v>
      </c>
      <c r="C11" s="142"/>
      <c r="D11" s="146"/>
      <c r="E11" s="144"/>
      <c r="F11" s="151"/>
    </row>
    <row r="12" spans="1:6" ht="15.4" x14ac:dyDescent="0.45">
      <c r="A12" s="153"/>
      <c r="B12" s="152"/>
      <c r="C12" s="142"/>
      <c r="D12" s="146"/>
      <c r="E12" s="144"/>
      <c r="F12" s="151"/>
    </row>
    <row r="13" spans="1:6" ht="46.5" customHeight="1" x14ac:dyDescent="0.45">
      <c r="A13" s="135" t="s">
        <v>43</v>
      </c>
      <c r="B13" s="141" t="s">
        <v>44</v>
      </c>
      <c r="C13" s="148" t="s">
        <v>45</v>
      </c>
      <c r="D13" s="146">
        <v>4</v>
      </c>
      <c r="E13" s="149"/>
      <c r="F13" s="150">
        <f t="shared" ref="F13:F37" si="0">D13*E13</f>
        <v>0</v>
      </c>
    </row>
    <row r="14" spans="1:6" ht="13.5" customHeight="1" x14ac:dyDescent="0.45">
      <c r="A14" s="153"/>
      <c r="B14" s="141"/>
      <c r="C14" s="148"/>
      <c r="D14" s="146"/>
      <c r="E14" s="149"/>
      <c r="F14" s="150"/>
    </row>
    <row r="15" spans="1:6" ht="22.5" customHeight="1" x14ac:dyDescent="0.45">
      <c r="A15" s="135" t="s">
        <v>46</v>
      </c>
      <c r="B15" s="147" t="s">
        <v>47</v>
      </c>
      <c r="C15" s="142" t="s">
        <v>48</v>
      </c>
      <c r="D15" s="146">
        <v>4</v>
      </c>
      <c r="E15" s="144"/>
      <c r="F15" s="145">
        <f t="shared" si="0"/>
        <v>0</v>
      </c>
    </row>
    <row r="16" spans="1:6" ht="14.25" customHeight="1" x14ac:dyDescent="0.45">
      <c r="A16" s="135"/>
      <c r="B16" s="141"/>
      <c r="C16" s="142"/>
      <c r="D16" s="146"/>
      <c r="E16" s="144"/>
      <c r="F16" s="145"/>
    </row>
    <row r="17" spans="1:6" ht="30.75" x14ac:dyDescent="0.45">
      <c r="A17" s="135" t="s">
        <v>49</v>
      </c>
      <c r="B17" s="147" t="s">
        <v>50</v>
      </c>
      <c r="C17" s="148" t="s">
        <v>3</v>
      </c>
      <c r="D17" s="146">
        <v>16</v>
      </c>
      <c r="E17" s="149"/>
      <c r="F17" s="150">
        <f t="shared" si="0"/>
        <v>0</v>
      </c>
    </row>
    <row r="18" spans="1:6" ht="12" customHeight="1" x14ac:dyDescent="0.45">
      <c r="A18" s="135"/>
      <c r="B18" s="141"/>
      <c r="C18" s="148"/>
      <c r="D18" s="146"/>
      <c r="E18" s="149"/>
      <c r="F18" s="150"/>
    </row>
    <row r="19" spans="1:6" ht="12.75" customHeight="1" x14ac:dyDescent="0.45">
      <c r="A19" s="135" t="s">
        <v>256</v>
      </c>
      <c r="B19" s="141" t="s">
        <v>51</v>
      </c>
      <c r="C19" s="142" t="s">
        <v>39</v>
      </c>
      <c r="D19" s="146">
        <v>4</v>
      </c>
      <c r="E19" s="144"/>
      <c r="F19" s="145">
        <f t="shared" si="0"/>
        <v>0</v>
      </c>
    </row>
    <row r="20" spans="1:6" ht="15.4" x14ac:dyDescent="0.45">
      <c r="A20" s="135"/>
      <c r="B20" s="141"/>
      <c r="C20" s="142"/>
      <c r="D20" s="146"/>
      <c r="E20" s="144"/>
      <c r="F20" s="145"/>
    </row>
    <row r="21" spans="1:6" ht="15.4" x14ac:dyDescent="0.45">
      <c r="A21" s="135" t="s">
        <v>257</v>
      </c>
      <c r="B21" s="141" t="s">
        <v>52</v>
      </c>
      <c r="C21" s="142" t="s">
        <v>39</v>
      </c>
      <c r="D21" s="146">
        <v>4</v>
      </c>
      <c r="E21" s="144"/>
      <c r="F21" s="145">
        <f t="shared" si="0"/>
        <v>0</v>
      </c>
    </row>
    <row r="22" spans="1:6" ht="15.4" x14ac:dyDescent="0.45">
      <c r="A22" s="135"/>
      <c r="B22" s="141"/>
      <c r="C22" s="142"/>
      <c r="D22" s="146"/>
      <c r="E22" s="144"/>
      <c r="F22" s="145"/>
    </row>
    <row r="23" spans="1:6" ht="15.4" x14ac:dyDescent="0.45">
      <c r="A23" s="135" t="s">
        <v>258</v>
      </c>
      <c r="B23" s="141" t="s">
        <v>53</v>
      </c>
      <c r="C23" s="142" t="s">
        <v>39</v>
      </c>
      <c r="D23" s="146">
        <v>4</v>
      </c>
      <c r="E23" s="144"/>
      <c r="F23" s="145">
        <f t="shared" si="0"/>
        <v>0</v>
      </c>
    </row>
    <row r="24" spans="1:6" ht="15.4" x14ac:dyDescent="0.45">
      <c r="A24" s="135"/>
      <c r="B24" s="141"/>
      <c r="C24" s="142"/>
      <c r="D24" s="146"/>
      <c r="E24" s="144"/>
      <c r="F24" s="145"/>
    </row>
    <row r="25" spans="1:6" ht="12.75" customHeight="1" x14ac:dyDescent="0.45">
      <c r="A25" s="135" t="s">
        <v>259</v>
      </c>
      <c r="B25" s="141" t="s">
        <v>54</v>
      </c>
      <c r="C25" s="142" t="s">
        <v>39</v>
      </c>
      <c r="D25" s="146">
        <v>4</v>
      </c>
      <c r="E25" s="144"/>
      <c r="F25" s="145">
        <f t="shared" si="0"/>
        <v>0</v>
      </c>
    </row>
    <row r="26" spans="1:6" ht="15.4" x14ac:dyDescent="0.45">
      <c r="A26" s="135"/>
      <c r="B26" s="141"/>
      <c r="C26" s="142"/>
      <c r="D26" s="146"/>
      <c r="E26" s="144"/>
      <c r="F26" s="145"/>
    </row>
    <row r="27" spans="1:6" ht="12.75" customHeight="1" x14ac:dyDescent="0.45">
      <c r="A27" s="135" t="s">
        <v>260</v>
      </c>
      <c r="B27" s="141" t="s">
        <v>255</v>
      </c>
      <c r="C27" s="142" t="s">
        <v>39</v>
      </c>
      <c r="D27" s="146">
        <v>4</v>
      </c>
      <c r="E27" s="144"/>
      <c r="F27" s="145">
        <f t="shared" ref="F27" si="1">D27*E27</f>
        <v>0</v>
      </c>
    </row>
    <row r="28" spans="1:6" ht="12.75" customHeight="1" x14ac:dyDescent="0.45">
      <c r="A28" s="135"/>
      <c r="B28" s="141"/>
      <c r="C28" s="142"/>
      <c r="D28" s="146"/>
      <c r="E28" s="144"/>
      <c r="F28" s="145"/>
    </row>
    <row r="29" spans="1:6" ht="30.75" x14ac:dyDescent="0.45">
      <c r="A29" s="135" t="s">
        <v>55</v>
      </c>
      <c r="B29" s="141" t="s">
        <v>56</v>
      </c>
      <c r="C29" s="148" t="s">
        <v>3</v>
      </c>
      <c r="D29" s="146">
        <v>12</v>
      </c>
      <c r="E29" s="149"/>
      <c r="F29" s="150">
        <f t="shared" si="0"/>
        <v>0</v>
      </c>
    </row>
    <row r="30" spans="1:6" ht="14.25" customHeight="1" x14ac:dyDescent="0.45">
      <c r="A30" s="135"/>
      <c r="B30" s="141"/>
      <c r="C30" s="148"/>
      <c r="D30" s="146"/>
      <c r="E30" s="149"/>
      <c r="F30" s="150"/>
    </row>
    <row r="31" spans="1:6" ht="30.75" x14ac:dyDescent="0.45">
      <c r="A31" s="135" t="s">
        <v>57</v>
      </c>
      <c r="B31" s="141" t="s">
        <v>58</v>
      </c>
      <c r="C31" s="148" t="s">
        <v>3</v>
      </c>
      <c r="D31" s="146">
        <v>12</v>
      </c>
      <c r="E31" s="149"/>
      <c r="F31" s="150">
        <f t="shared" si="0"/>
        <v>0</v>
      </c>
    </row>
    <row r="32" spans="1:6" ht="15.4" x14ac:dyDescent="0.45">
      <c r="A32" s="135"/>
      <c r="B32" s="141"/>
      <c r="C32" s="148"/>
      <c r="D32" s="146"/>
      <c r="E32" s="149"/>
      <c r="F32" s="150"/>
    </row>
    <row r="33" spans="1:6" ht="15.4" x14ac:dyDescent="0.45">
      <c r="A33" s="135" t="s">
        <v>59</v>
      </c>
      <c r="B33" s="141" t="s">
        <v>60</v>
      </c>
      <c r="C33" s="148" t="s">
        <v>3</v>
      </c>
      <c r="D33" s="146">
        <v>20</v>
      </c>
      <c r="E33" s="149"/>
      <c r="F33" s="150">
        <f t="shared" si="0"/>
        <v>0</v>
      </c>
    </row>
    <row r="34" spans="1:6" ht="15.4" x14ac:dyDescent="0.45">
      <c r="A34" s="135"/>
      <c r="B34" s="141"/>
      <c r="C34" s="148"/>
      <c r="D34" s="146"/>
      <c r="E34" s="149"/>
      <c r="F34" s="150"/>
    </row>
    <row r="35" spans="1:6" ht="50.25" customHeight="1" x14ac:dyDescent="0.45">
      <c r="A35" s="135" t="s">
        <v>61</v>
      </c>
      <c r="B35" s="141" t="s">
        <v>62</v>
      </c>
      <c r="C35" s="148" t="s">
        <v>63</v>
      </c>
      <c r="D35" s="146">
        <v>28</v>
      </c>
      <c r="E35" s="149"/>
      <c r="F35" s="150">
        <f t="shared" si="0"/>
        <v>0</v>
      </c>
    </row>
    <row r="36" spans="1:6" ht="15.4" x14ac:dyDescent="0.45">
      <c r="A36" s="135"/>
      <c r="B36" s="141"/>
      <c r="C36" s="148"/>
      <c r="D36" s="146"/>
      <c r="E36" s="149"/>
      <c r="F36" s="150"/>
    </row>
    <row r="37" spans="1:6" ht="29.25" customHeight="1" x14ac:dyDescent="0.45">
      <c r="A37" s="135" t="s">
        <v>64</v>
      </c>
      <c r="B37" s="141" t="s">
        <v>65</v>
      </c>
      <c r="C37" s="148" t="s">
        <v>66</v>
      </c>
      <c r="D37" s="146">
        <v>6</v>
      </c>
      <c r="E37" s="149"/>
      <c r="F37" s="150">
        <f t="shared" si="0"/>
        <v>0</v>
      </c>
    </row>
    <row r="38" spans="1:6" ht="15.4" x14ac:dyDescent="0.45">
      <c r="A38" s="135"/>
      <c r="B38" s="141"/>
      <c r="C38" s="142"/>
      <c r="D38" s="146"/>
      <c r="E38" s="144"/>
      <c r="F38" s="151"/>
    </row>
    <row r="39" spans="1:6" ht="30" customHeight="1" x14ac:dyDescent="0.45">
      <c r="A39" s="135"/>
      <c r="B39" s="154" t="s">
        <v>261</v>
      </c>
      <c r="C39" s="142"/>
      <c r="D39" s="146"/>
      <c r="E39" s="144"/>
      <c r="F39" s="151"/>
    </row>
    <row r="40" spans="1:6" ht="15.75" customHeight="1" x14ac:dyDescent="0.45">
      <c r="A40" s="135"/>
      <c r="B40" s="154"/>
      <c r="C40" s="142"/>
      <c r="D40" s="146"/>
      <c r="E40" s="144"/>
      <c r="F40" s="151"/>
    </row>
    <row r="41" spans="1:6" ht="17.25" customHeight="1" x14ac:dyDescent="0.45">
      <c r="A41" s="135" t="s">
        <v>67</v>
      </c>
      <c r="B41" s="141" t="s">
        <v>68</v>
      </c>
      <c r="C41" s="155" t="s">
        <v>69</v>
      </c>
      <c r="D41" s="156">
        <v>4</v>
      </c>
      <c r="E41" s="146"/>
      <c r="F41" s="157">
        <f t="shared" ref="F41:F62" si="2">D41*E41</f>
        <v>0</v>
      </c>
    </row>
    <row r="42" spans="1:6" ht="14.25" customHeight="1" x14ac:dyDescent="0.45">
      <c r="A42" s="135"/>
      <c r="B42" s="141"/>
      <c r="C42" s="155"/>
      <c r="D42" s="156"/>
      <c r="E42" s="146"/>
      <c r="F42" s="157"/>
    </row>
    <row r="43" spans="1:6" ht="15.4" x14ac:dyDescent="0.45">
      <c r="A43" s="135" t="s">
        <v>70</v>
      </c>
      <c r="B43" s="158" t="s">
        <v>71</v>
      </c>
      <c r="C43" s="155" t="s">
        <v>69</v>
      </c>
      <c r="D43" s="156">
        <v>4</v>
      </c>
      <c r="E43" s="146"/>
      <c r="F43" s="157">
        <f>D43*E43</f>
        <v>0</v>
      </c>
    </row>
    <row r="44" spans="1:6" ht="15.4" x14ac:dyDescent="0.45">
      <c r="A44" s="135"/>
      <c r="B44" s="158"/>
      <c r="C44" s="155"/>
      <c r="D44" s="156"/>
      <c r="E44" s="146"/>
      <c r="F44" s="157"/>
    </row>
    <row r="45" spans="1:6" ht="21.75" customHeight="1" x14ac:dyDescent="0.45">
      <c r="A45" s="135" t="s">
        <v>72</v>
      </c>
      <c r="B45" s="147" t="s">
        <v>73</v>
      </c>
      <c r="C45" s="155" t="s">
        <v>69</v>
      </c>
      <c r="D45" s="156">
        <v>4</v>
      </c>
      <c r="E45" s="146"/>
      <c r="F45" s="157">
        <f t="shared" si="2"/>
        <v>0</v>
      </c>
    </row>
    <row r="46" spans="1:6" ht="16.5" customHeight="1" x14ac:dyDescent="0.45">
      <c r="A46" s="135"/>
      <c r="B46" s="141"/>
      <c r="C46" s="155"/>
      <c r="D46" s="156"/>
      <c r="E46" s="146"/>
      <c r="F46" s="157"/>
    </row>
    <row r="47" spans="1:6" ht="30.75" x14ac:dyDescent="0.45">
      <c r="A47" s="135" t="s">
        <v>74</v>
      </c>
      <c r="B47" s="141" t="s">
        <v>75</v>
      </c>
      <c r="C47" s="155" t="s">
        <v>69</v>
      </c>
      <c r="D47" s="156">
        <v>4</v>
      </c>
      <c r="E47" s="146"/>
      <c r="F47" s="157">
        <f t="shared" si="2"/>
        <v>0</v>
      </c>
    </row>
    <row r="48" spans="1:6" ht="15.75" customHeight="1" x14ac:dyDescent="0.45">
      <c r="A48" s="135"/>
      <c r="B48" s="141"/>
      <c r="C48" s="155"/>
      <c r="D48" s="156"/>
      <c r="E48" s="146"/>
      <c r="F48" s="157"/>
    </row>
    <row r="49" spans="1:6" ht="24" customHeight="1" x14ac:dyDescent="0.45">
      <c r="A49" s="135" t="s">
        <v>76</v>
      </c>
      <c r="B49" s="147" t="s">
        <v>77</v>
      </c>
      <c r="C49" s="155" t="s">
        <v>69</v>
      </c>
      <c r="D49" s="156">
        <v>4</v>
      </c>
      <c r="E49" s="146"/>
      <c r="F49" s="157">
        <f t="shared" si="2"/>
        <v>0</v>
      </c>
    </row>
    <row r="50" spans="1:6" ht="15" customHeight="1" x14ac:dyDescent="0.45">
      <c r="A50" s="135"/>
      <c r="B50" s="147"/>
      <c r="C50" s="155"/>
      <c r="D50" s="156"/>
      <c r="E50" s="146"/>
      <c r="F50" s="157"/>
    </row>
    <row r="51" spans="1:6" ht="15.4" x14ac:dyDescent="0.45">
      <c r="A51" s="135" t="s">
        <v>78</v>
      </c>
      <c r="B51" s="158" t="s">
        <v>79</v>
      </c>
      <c r="C51" s="155" t="s">
        <v>69</v>
      </c>
      <c r="D51" s="156">
        <v>4</v>
      </c>
      <c r="E51" s="146"/>
      <c r="F51" s="157">
        <f t="shared" si="2"/>
        <v>0</v>
      </c>
    </row>
    <row r="52" spans="1:6" ht="15.4" x14ac:dyDescent="0.45">
      <c r="A52" s="135"/>
      <c r="B52" s="158"/>
      <c r="C52" s="155"/>
      <c r="D52" s="156"/>
      <c r="E52" s="146"/>
      <c r="F52" s="157"/>
    </row>
    <row r="53" spans="1:6" ht="15.4" x14ac:dyDescent="0.45">
      <c r="A53" s="135" t="s">
        <v>78</v>
      </c>
      <c r="B53" s="158" t="s">
        <v>80</v>
      </c>
      <c r="C53" s="155" t="s">
        <v>69</v>
      </c>
      <c r="D53" s="156">
        <v>4</v>
      </c>
      <c r="E53" s="146"/>
      <c r="F53" s="157">
        <f t="shared" si="2"/>
        <v>0</v>
      </c>
    </row>
    <row r="54" spans="1:6" ht="15.4" x14ac:dyDescent="0.45">
      <c r="A54" s="135"/>
      <c r="B54" s="158"/>
      <c r="C54" s="155"/>
      <c r="D54" s="156"/>
      <c r="E54" s="146"/>
      <c r="F54" s="157"/>
    </row>
    <row r="55" spans="1:6" ht="15.4" x14ac:dyDescent="0.45">
      <c r="A55" s="135" t="s">
        <v>81</v>
      </c>
      <c r="B55" s="158" t="s">
        <v>82</v>
      </c>
      <c r="C55" s="155" t="s">
        <v>69</v>
      </c>
      <c r="D55" s="156">
        <v>4</v>
      </c>
      <c r="E55" s="146"/>
      <c r="F55" s="157">
        <f t="shared" si="2"/>
        <v>0</v>
      </c>
    </row>
    <row r="56" spans="1:6" ht="15.4" x14ac:dyDescent="0.45">
      <c r="A56" s="135"/>
      <c r="B56" s="158"/>
      <c r="C56" s="155"/>
      <c r="D56" s="156"/>
      <c r="E56" s="146"/>
      <c r="F56" s="157"/>
    </row>
    <row r="57" spans="1:6" ht="29.25" customHeight="1" x14ac:dyDescent="0.45">
      <c r="A57" s="135" t="s">
        <v>83</v>
      </c>
      <c r="B57" s="141" t="s">
        <v>84</v>
      </c>
      <c r="C57" s="155" t="s">
        <v>69</v>
      </c>
      <c r="D57" s="156">
        <v>4</v>
      </c>
      <c r="E57" s="146"/>
      <c r="F57" s="157">
        <f>D57*E57</f>
        <v>0</v>
      </c>
    </row>
    <row r="58" spans="1:6" ht="14.25" customHeight="1" x14ac:dyDescent="0.45">
      <c r="A58" s="135"/>
      <c r="B58" s="141"/>
      <c r="C58" s="155"/>
      <c r="D58" s="156"/>
      <c r="E58" s="146"/>
      <c r="F58" s="157"/>
    </row>
    <row r="59" spans="1:6" ht="35.25" customHeight="1" x14ac:dyDescent="0.45">
      <c r="A59" s="135" t="s">
        <v>85</v>
      </c>
      <c r="B59" s="159" t="s">
        <v>86</v>
      </c>
      <c r="C59" s="155" t="s">
        <v>69</v>
      </c>
      <c r="D59" s="156">
        <v>4</v>
      </c>
      <c r="E59" s="146"/>
      <c r="F59" s="157">
        <f t="shared" si="2"/>
        <v>0</v>
      </c>
    </row>
    <row r="60" spans="1:6" ht="15" customHeight="1" x14ac:dyDescent="0.45">
      <c r="A60" s="135"/>
      <c r="B60" s="159"/>
      <c r="C60" s="155"/>
      <c r="D60" s="156"/>
      <c r="E60" s="146"/>
      <c r="F60" s="157"/>
    </row>
    <row r="61" spans="1:6" ht="28.5" customHeight="1" x14ac:dyDescent="0.45">
      <c r="A61" s="135" t="s">
        <v>87</v>
      </c>
      <c r="B61" s="160" t="s">
        <v>88</v>
      </c>
      <c r="C61" s="155" t="s">
        <v>69</v>
      </c>
      <c r="D61" s="156">
        <v>4</v>
      </c>
      <c r="E61" s="146"/>
      <c r="F61" s="157">
        <f t="shared" si="2"/>
        <v>0</v>
      </c>
    </row>
    <row r="62" spans="1:6" ht="22.5" customHeight="1" x14ac:dyDescent="0.45">
      <c r="A62" s="135" t="s">
        <v>89</v>
      </c>
      <c r="B62" s="158" t="s">
        <v>90</v>
      </c>
      <c r="C62" s="155" t="s">
        <v>69</v>
      </c>
      <c r="D62" s="156">
        <v>4</v>
      </c>
      <c r="E62" s="146"/>
      <c r="F62" s="157">
        <f t="shared" si="2"/>
        <v>0</v>
      </c>
    </row>
    <row r="63" spans="1:6" ht="22.5" customHeight="1" x14ac:dyDescent="0.45">
      <c r="A63" s="135"/>
      <c r="B63" s="158"/>
      <c r="C63" s="155"/>
      <c r="D63" s="156"/>
      <c r="E63" s="146"/>
      <c r="F63" s="157"/>
    </row>
    <row r="64" spans="1:6" ht="37.5" customHeight="1" x14ac:dyDescent="0.45">
      <c r="A64" s="135"/>
      <c r="B64" s="154" t="s">
        <v>183</v>
      </c>
      <c r="C64" s="155"/>
      <c r="D64" s="146"/>
      <c r="E64" s="146"/>
      <c r="F64" s="162">
        <f>SUM(F5:F62)</f>
        <v>0</v>
      </c>
    </row>
    <row r="65" spans="1:6" ht="12.75" customHeight="1" x14ac:dyDescent="0.45">
      <c r="A65" s="135"/>
      <c r="B65" s="161"/>
      <c r="C65" s="155"/>
      <c r="D65" s="156"/>
      <c r="E65" s="146"/>
      <c r="F65" s="157"/>
    </row>
    <row r="66" spans="1:6" ht="15.75" thickBot="1" x14ac:dyDescent="0.5">
      <c r="A66" s="106"/>
      <c r="B66" s="107"/>
      <c r="C66" s="108"/>
      <c r="D66" s="109"/>
      <c r="E66" s="110"/>
      <c r="F66" s="111"/>
    </row>
    <row r="67" spans="1:6" ht="15.4" x14ac:dyDescent="0.45">
      <c r="A67" s="100"/>
      <c r="B67" s="101"/>
      <c r="C67" s="102"/>
      <c r="D67" s="103"/>
      <c r="E67" s="104"/>
      <c r="F67" s="105"/>
    </row>
  </sheetData>
  <mergeCells count="1">
    <mergeCell ref="A1:F2"/>
  </mergeCells>
  <pageMargins left="0.7" right="0.7" top="0.75" bottom="0.75" header="0.3" footer="0.3"/>
  <pageSetup scale="4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4"/>
  <sheetViews>
    <sheetView view="pageBreakPreview" topLeftCell="A73" zoomScale="130" zoomScaleSheetLayoutView="130" workbookViewId="0">
      <selection activeCell="E71" sqref="E71:E75"/>
    </sheetView>
  </sheetViews>
  <sheetFormatPr defaultRowHeight="15.4" x14ac:dyDescent="0.45"/>
  <cols>
    <col min="1" max="1" width="11.86328125" style="54" customWidth="1"/>
    <col min="2" max="2" width="53" style="55" customWidth="1"/>
    <col min="3" max="3" width="7.53125" style="26" customWidth="1"/>
    <col min="4" max="4" width="13.19921875" style="26" customWidth="1"/>
    <col min="5" max="5" width="13.6640625" style="24" customWidth="1"/>
    <col min="6" max="6" width="15.53125" style="56" customWidth="1"/>
    <col min="7" max="7" width="9.1328125" style="24"/>
    <col min="8" max="8" width="12.53125" style="25" bestFit="1" customWidth="1"/>
    <col min="9" max="256" width="9.1328125" style="24"/>
    <col min="257" max="257" width="10.1328125" style="24" customWidth="1"/>
    <col min="258" max="258" width="56.19921875" style="24" customWidth="1"/>
    <col min="259" max="259" width="6.1328125" style="24" customWidth="1"/>
    <col min="260" max="260" width="10.19921875" style="24" bestFit="1" customWidth="1"/>
    <col min="261" max="261" width="7.1328125" style="24" customWidth="1"/>
    <col min="262" max="262" width="13.19921875" style="24" customWidth="1"/>
    <col min="263" max="263" width="9.1328125" style="24"/>
    <col min="264" max="264" width="12.53125" style="24" bestFit="1" customWidth="1"/>
    <col min="265" max="512" width="9.1328125" style="24"/>
    <col min="513" max="513" width="10.1328125" style="24" customWidth="1"/>
    <col min="514" max="514" width="56.19921875" style="24" customWidth="1"/>
    <col min="515" max="515" width="6.1328125" style="24" customWidth="1"/>
    <col min="516" max="516" width="10.19921875" style="24" bestFit="1" customWidth="1"/>
    <col min="517" max="517" width="7.1328125" style="24" customWidth="1"/>
    <col min="518" max="518" width="13.19921875" style="24" customWidth="1"/>
    <col min="519" max="519" width="9.1328125" style="24"/>
    <col min="520" max="520" width="12.53125" style="24" bestFit="1" customWidth="1"/>
    <col min="521" max="768" width="9.1328125" style="24"/>
    <col min="769" max="769" width="10.1328125" style="24" customWidth="1"/>
    <col min="770" max="770" width="56.19921875" style="24" customWidth="1"/>
    <col min="771" max="771" width="6.1328125" style="24" customWidth="1"/>
    <col min="772" max="772" width="10.19921875" style="24" bestFit="1" customWidth="1"/>
    <col min="773" max="773" width="7.1328125" style="24" customWidth="1"/>
    <col min="774" max="774" width="13.19921875" style="24" customWidth="1"/>
    <col min="775" max="775" width="9.1328125" style="24"/>
    <col min="776" max="776" width="12.53125" style="24" bestFit="1" customWidth="1"/>
    <col min="777" max="1024" width="9.1328125" style="24"/>
    <col min="1025" max="1025" width="10.1328125" style="24" customWidth="1"/>
    <col min="1026" max="1026" width="56.19921875" style="24" customWidth="1"/>
    <col min="1027" max="1027" width="6.1328125" style="24" customWidth="1"/>
    <col min="1028" max="1028" width="10.19921875" style="24" bestFit="1" customWidth="1"/>
    <col min="1029" max="1029" width="7.1328125" style="24" customWidth="1"/>
    <col min="1030" max="1030" width="13.19921875" style="24" customWidth="1"/>
    <col min="1031" max="1031" width="9.1328125" style="24"/>
    <col min="1032" max="1032" width="12.53125" style="24" bestFit="1" customWidth="1"/>
    <col min="1033" max="1280" width="9.1328125" style="24"/>
    <col min="1281" max="1281" width="10.1328125" style="24" customWidth="1"/>
    <col min="1282" max="1282" width="56.19921875" style="24" customWidth="1"/>
    <col min="1283" max="1283" width="6.1328125" style="24" customWidth="1"/>
    <col min="1284" max="1284" width="10.19921875" style="24" bestFit="1" customWidth="1"/>
    <col min="1285" max="1285" width="7.1328125" style="24" customWidth="1"/>
    <col min="1286" max="1286" width="13.19921875" style="24" customWidth="1"/>
    <col min="1287" max="1287" width="9.1328125" style="24"/>
    <col min="1288" max="1288" width="12.53125" style="24" bestFit="1" customWidth="1"/>
    <col min="1289" max="1536" width="9.1328125" style="24"/>
    <col min="1537" max="1537" width="10.1328125" style="24" customWidth="1"/>
    <col min="1538" max="1538" width="56.19921875" style="24" customWidth="1"/>
    <col min="1539" max="1539" width="6.1328125" style="24" customWidth="1"/>
    <col min="1540" max="1540" width="10.19921875" style="24" bestFit="1" customWidth="1"/>
    <col min="1541" max="1541" width="7.1328125" style="24" customWidth="1"/>
    <col min="1542" max="1542" width="13.19921875" style="24" customWidth="1"/>
    <col min="1543" max="1543" width="9.1328125" style="24"/>
    <col min="1544" max="1544" width="12.53125" style="24" bestFit="1" customWidth="1"/>
    <col min="1545" max="1792" width="9.1328125" style="24"/>
    <col min="1793" max="1793" width="10.1328125" style="24" customWidth="1"/>
    <col min="1794" max="1794" width="56.19921875" style="24" customWidth="1"/>
    <col min="1795" max="1795" width="6.1328125" style="24" customWidth="1"/>
    <col min="1796" max="1796" width="10.19921875" style="24" bestFit="1" customWidth="1"/>
    <col min="1797" max="1797" width="7.1328125" style="24" customWidth="1"/>
    <col min="1798" max="1798" width="13.19921875" style="24" customWidth="1"/>
    <col min="1799" max="1799" width="9.1328125" style="24"/>
    <col min="1800" max="1800" width="12.53125" style="24" bestFit="1" customWidth="1"/>
    <col min="1801" max="2048" width="9.1328125" style="24"/>
    <col min="2049" max="2049" width="10.1328125" style="24" customWidth="1"/>
    <col min="2050" max="2050" width="56.19921875" style="24" customWidth="1"/>
    <col min="2051" max="2051" width="6.1328125" style="24" customWidth="1"/>
    <col min="2052" max="2052" width="10.19921875" style="24" bestFit="1" customWidth="1"/>
    <col min="2053" max="2053" width="7.1328125" style="24" customWidth="1"/>
    <col min="2054" max="2054" width="13.19921875" style="24" customWidth="1"/>
    <col min="2055" max="2055" width="9.1328125" style="24"/>
    <col min="2056" max="2056" width="12.53125" style="24" bestFit="1" customWidth="1"/>
    <col min="2057" max="2304" width="9.1328125" style="24"/>
    <col min="2305" max="2305" width="10.1328125" style="24" customWidth="1"/>
    <col min="2306" max="2306" width="56.19921875" style="24" customWidth="1"/>
    <col min="2307" max="2307" width="6.1328125" style="24" customWidth="1"/>
    <col min="2308" max="2308" width="10.19921875" style="24" bestFit="1" customWidth="1"/>
    <col min="2309" max="2309" width="7.1328125" style="24" customWidth="1"/>
    <col min="2310" max="2310" width="13.19921875" style="24" customWidth="1"/>
    <col min="2311" max="2311" width="9.1328125" style="24"/>
    <col min="2312" max="2312" width="12.53125" style="24" bestFit="1" customWidth="1"/>
    <col min="2313" max="2560" width="9.1328125" style="24"/>
    <col min="2561" max="2561" width="10.1328125" style="24" customWidth="1"/>
    <col min="2562" max="2562" width="56.19921875" style="24" customWidth="1"/>
    <col min="2563" max="2563" width="6.1328125" style="24" customWidth="1"/>
    <col min="2564" max="2564" width="10.19921875" style="24" bestFit="1" customWidth="1"/>
    <col min="2565" max="2565" width="7.1328125" style="24" customWidth="1"/>
    <col min="2566" max="2566" width="13.19921875" style="24" customWidth="1"/>
    <col min="2567" max="2567" width="9.1328125" style="24"/>
    <col min="2568" max="2568" width="12.53125" style="24" bestFit="1" customWidth="1"/>
    <col min="2569" max="2816" width="9.1328125" style="24"/>
    <col min="2817" max="2817" width="10.1328125" style="24" customWidth="1"/>
    <col min="2818" max="2818" width="56.19921875" style="24" customWidth="1"/>
    <col min="2819" max="2819" width="6.1328125" style="24" customWidth="1"/>
    <col min="2820" max="2820" width="10.19921875" style="24" bestFit="1" customWidth="1"/>
    <col min="2821" max="2821" width="7.1328125" style="24" customWidth="1"/>
    <col min="2822" max="2822" width="13.19921875" style="24" customWidth="1"/>
    <col min="2823" max="2823" width="9.1328125" style="24"/>
    <col min="2824" max="2824" width="12.53125" style="24" bestFit="1" customWidth="1"/>
    <col min="2825" max="3072" width="9.1328125" style="24"/>
    <col min="3073" max="3073" width="10.1328125" style="24" customWidth="1"/>
    <col min="3074" max="3074" width="56.19921875" style="24" customWidth="1"/>
    <col min="3075" max="3075" width="6.1328125" style="24" customWidth="1"/>
    <col min="3076" max="3076" width="10.19921875" style="24" bestFit="1" customWidth="1"/>
    <col min="3077" max="3077" width="7.1328125" style="24" customWidth="1"/>
    <col min="3078" max="3078" width="13.19921875" style="24" customWidth="1"/>
    <col min="3079" max="3079" width="9.1328125" style="24"/>
    <col min="3080" max="3080" width="12.53125" style="24" bestFit="1" customWidth="1"/>
    <col min="3081" max="3328" width="9.1328125" style="24"/>
    <col min="3329" max="3329" width="10.1328125" style="24" customWidth="1"/>
    <col min="3330" max="3330" width="56.19921875" style="24" customWidth="1"/>
    <col min="3331" max="3331" width="6.1328125" style="24" customWidth="1"/>
    <col min="3332" max="3332" width="10.19921875" style="24" bestFit="1" customWidth="1"/>
    <col min="3333" max="3333" width="7.1328125" style="24" customWidth="1"/>
    <col min="3334" max="3334" width="13.19921875" style="24" customWidth="1"/>
    <col min="3335" max="3335" width="9.1328125" style="24"/>
    <col min="3336" max="3336" width="12.53125" style="24" bestFit="1" customWidth="1"/>
    <col min="3337" max="3584" width="9.1328125" style="24"/>
    <col min="3585" max="3585" width="10.1328125" style="24" customWidth="1"/>
    <col min="3586" max="3586" width="56.19921875" style="24" customWidth="1"/>
    <col min="3587" max="3587" width="6.1328125" style="24" customWidth="1"/>
    <col min="3588" max="3588" width="10.19921875" style="24" bestFit="1" customWidth="1"/>
    <col min="3589" max="3589" width="7.1328125" style="24" customWidth="1"/>
    <col min="3590" max="3590" width="13.19921875" style="24" customWidth="1"/>
    <col min="3591" max="3591" width="9.1328125" style="24"/>
    <col min="3592" max="3592" width="12.53125" style="24" bestFit="1" customWidth="1"/>
    <col min="3593" max="3840" width="9.1328125" style="24"/>
    <col min="3841" max="3841" width="10.1328125" style="24" customWidth="1"/>
    <col min="3842" max="3842" width="56.19921875" style="24" customWidth="1"/>
    <col min="3843" max="3843" width="6.1328125" style="24" customWidth="1"/>
    <col min="3844" max="3844" width="10.19921875" style="24" bestFit="1" customWidth="1"/>
    <col min="3845" max="3845" width="7.1328125" style="24" customWidth="1"/>
    <col min="3846" max="3846" width="13.19921875" style="24" customWidth="1"/>
    <col min="3847" max="3847" width="9.1328125" style="24"/>
    <col min="3848" max="3848" width="12.53125" style="24" bestFit="1" customWidth="1"/>
    <col min="3849" max="4096" width="9.1328125" style="24"/>
    <col min="4097" max="4097" width="10.1328125" style="24" customWidth="1"/>
    <col min="4098" max="4098" width="56.19921875" style="24" customWidth="1"/>
    <col min="4099" max="4099" width="6.1328125" style="24" customWidth="1"/>
    <col min="4100" max="4100" width="10.19921875" style="24" bestFit="1" customWidth="1"/>
    <col min="4101" max="4101" width="7.1328125" style="24" customWidth="1"/>
    <col min="4102" max="4102" width="13.19921875" style="24" customWidth="1"/>
    <col min="4103" max="4103" width="9.1328125" style="24"/>
    <col min="4104" max="4104" width="12.53125" style="24" bestFit="1" customWidth="1"/>
    <col min="4105" max="4352" width="9.1328125" style="24"/>
    <col min="4353" max="4353" width="10.1328125" style="24" customWidth="1"/>
    <col min="4354" max="4354" width="56.19921875" style="24" customWidth="1"/>
    <col min="4355" max="4355" width="6.1328125" style="24" customWidth="1"/>
    <col min="4356" max="4356" width="10.19921875" style="24" bestFit="1" customWidth="1"/>
    <col min="4357" max="4357" width="7.1328125" style="24" customWidth="1"/>
    <col min="4358" max="4358" width="13.19921875" style="24" customWidth="1"/>
    <col min="4359" max="4359" width="9.1328125" style="24"/>
    <col min="4360" max="4360" width="12.53125" style="24" bestFit="1" customWidth="1"/>
    <col min="4361" max="4608" width="9.1328125" style="24"/>
    <col min="4609" max="4609" width="10.1328125" style="24" customWidth="1"/>
    <col min="4610" max="4610" width="56.19921875" style="24" customWidth="1"/>
    <col min="4611" max="4611" width="6.1328125" style="24" customWidth="1"/>
    <col min="4612" max="4612" width="10.19921875" style="24" bestFit="1" customWidth="1"/>
    <col min="4613" max="4613" width="7.1328125" style="24" customWidth="1"/>
    <col min="4614" max="4614" width="13.19921875" style="24" customWidth="1"/>
    <col min="4615" max="4615" width="9.1328125" style="24"/>
    <col min="4616" max="4616" width="12.53125" style="24" bestFit="1" customWidth="1"/>
    <col min="4617" max="4864" width="9.1328125" style="24"/>
    <col min="4865" max="4865" width="10.1328125" style="24" customWidth="1"/>
    <col min="4866" max="4866" width="56.19921875" style="24" customWidth="1"/>
    <col min="4867" max="4867" width="6.1328125" style="24" customWidth="1"/>
    <col min="4868" max="4868" width="10.19921875" style="24" bestFit="1" customWidth="1"/>
    <col min="4869" max="4869" width="7.1328125" style="24" customWidth="1"/>
    <col min="4870" max="4870" width="13.19921875" style="24" customWidth="1"/>
    <col min="4871" max="4871" width="9.1328125" style="24"/>
    <col min="4872" max="4872" width="12.53125" style="24" bestFit="1" customWidth="1"/>
    <col min="4873" max="5120" width="9.1328125" style="24"/>
    <col min="5121" max="5121" width="10.1328125" style="24" customWidth="1"/>
    <col min="5122" max="5122" width="56.19921875" style="24" customWidth="1"/>
    <col min="5123" max="5123" width="6.1328125" style="24" customWidth="1"/>
    <col min="5124" max="5124" width="10.19921875" style="24" bestFit="1" customWidth="1"/>
    <col min="5125" max="5125" width="7.1328125" style="24" customWidth="1"/>
    <col min="5126" max="5126" width="13.19921875" style="24" customWidth="1"/>
    <col min="5127" max="5127" width="9.1328125" style="24"/>
    <col min="5128" max="5128" width="12.53125" style="24" bestFit="1" customWidth="1"/>
    <col min="5129" max="5376" width="9.1328125" style="24"/>
    <col min="5377" max="5377" width="10.1328125" style="24" customWidth="1"/>
    <col min="5378" max="5378" width="56.19921875" style="24" customWidth="1"/>
    <col min="5379" max="5379" width="6.1328125" style="24" customWidth="1"/>
    <col min="5380" max="5380" width="10.19921875" style="24" bestFit="1" customWidth="1"/>
    <col min="5381" max="5381" width="7.1328125" style="24" customWidth="1"/>
    <col min="5382" max="5382" width="13.19921875" style="24" customWidth="1"/>
    <col min="5383" max="5383" width="9.1328125" style="24"/>
    <col min="5384" max="5384" width="12.53125" style="24" bestFit="1" customWidth="1"/>
    <col min="5385" max="5632" width="9.1328125" style="24"/>
    <col min="5633" max="5633" width="10.1328125" style="24" customWidth="1"/>
    <col min="5634" max="5634" width="56.19921875" style="24" customWidth="1"/>
    <col min="5635" max="5635" width="6.1328125" style="24" customWidth="1"/>
    <col min="5636" max="5636" width="10.19921875" style="24" bestFit="1" customWidth="1"/>
    <col min="5637" max="5637" width="7.1328125" style="24" customWidth="1"/>
    <col min="5638" max="5638" width="13.19921875" style="24" customWidth="1"/>
    <col min="5639" max="5639" width="9.1328125" style="24"/>
    <col min="5640" max="5640" width="12.53125" style="24" bestFit="1" customWidth="1"/>
    <col min="5641" max="5888" width="9.1328125" style="24"/>
    <col min="5889" max="5889" width="10.1328125" style="24" customWidth="1"/>
    <col min="5890" max="5890" width="56.19921875" style="24" customWidth="1"/>
    <col min="5891" max="5891" width="6.1328125" style="24" customWidth="1"/>
    <col min="5892" max="5892" width="10.19921875" style="24" bestFit="1" customWidth="1"/>
    <col min="5893" max="5893" width="7.1328125" style="24" customWidth="1"/>
    <col min="5894" max="5894" width="13.19921875" style="24" customWidth="1"/>
    <col min="5895" max="5895" width="9.1328125" style="24"/>
    <col min="5896" max="5896" width="12.53125" style="24" bestFit="1" customWidth="1"/>
    <col min="5897" max="6144" width="9.1328125" style="24"/>
    <col min="6145" max="6145" width="10.1328125" style="24" customWidth="1"/>
    <col min="6146" max="6146" width="56.19921875" style="24" customWidth="1"/>
    <col min="6147" max="6147" width="6.1328125" style="24" customWidth="1"/>
    <col min="6148" max="6148" width="10.19921875" style="24" bestFit="1" customWidth="1"/>
    <col min="6149" max="6149" width="7.1328125" style="24" customWidth="1"/>
    <col min="6150" max="6150" width="13.19921875" style="24" customWidth="1"/>
    <col min="6151" max="6151" width="9.1328125" style="24"/>
    <col min="6152" max="6152" width="12.53125" style="24" bestFit="1" customWidth="1"/>
    <col min="6153" max="6400" width="9.1328125" style="24"/>
    <col min="6401" max="6401" width="10.1328125" style="24" customWidth="1"/>
    <col min="6402" max="6402" width="56.19921875" style="24" customWidth="1"/>
    <col min="6403" max="6403" width="6.1328125" style="24" customWidth="1"/>
    <col min="6404" max="6404" width="10.19921875" style="24" bestFit="1" customWidth="1"/>
    <col min="6405" max="6405" width="7.1328125" style="24" customWidth="1"/>
    <col min="6406" max="6406" width="13.19921875" style="24" customWidth="1"/>
    <col min="6407" max="6407" width="9.1328125" style="24"/>
    <col min="6408" max="6408" width="12.53125" style="24" bestFit="1" customWidth="1"/>
    <col min="6409" max="6656" width="9.1328125" style="24"/>
    <col min="6657" max="6657" width="10.1328125" style="24" customWidth="1"/>
    <col min="6658" max="6658" width="56.19921875" style="24" customWidth="1"/>
    <col min="6659" max="6659" width="6.1328125" style="24" customWidth="1"/>
    <col min="6660" max="6660" width="10.19921875" style="24" bestFit="1" customWidth="1"/>
    <col min="6661" max="6661" width="7.1328125" style="24" customWidth="1"/>
    <col min="6662" max="6662" width="13.19921875" style="24" customWidth="1"/>
    <col min="6663" max="6663" width="9.1328125" style="24"/>
    <col min="6664" max="6664" width="12.53125" style="24" bestFit="1" customWidth="1"/>
    <col min="6665" max="6912" width="9.1328125" style="24"/>
    <col min="6913" max="6913" width="10.1328125" style="24" customWidth="1"/>
    <col min="6914" max="6914" width="56.19921875" style="24" customWidth="1"/>
    <col min="6915" max="6915" width="6.1328125" style="24" customWidth="1"/>
    <col min="6916" max="6916" width="10.19921875" style="24" bestFit="1" customWidth="1"/>
    <col min="6917" max="6917" width="7.1328125" style="24" customWidth="1"/>
    <col min="6918" max="6918" width="13.19921875" style="24" customWidth="1"/>
    <col min="6919" max="6919" width="9.1328125" style="24"/>
    <col min="6920" max="6920" width="12.53125" style="24" bestFit="1" customWidth="1"/>
    <col min="6921" max="7168" width="9.1328125" style="24"/>
    <col min="7169" max="7169" width="10.1328125" style="24" customWidth="1"/>
    <col min="7170" max="7170" width="56.19921875" style="24" customWidth="1"/>
    <col min="7171" max="7171" width="6.1328125" style="24" customWidth="1"/>
    <col min="7172" max="7172" width="10.19921875" style="24" bestFit="1" customWidth="1"/>
    <col min="7173" max="7173" width="7.1328125" style="24" customWidth="1"/>
    <col min="7174" max="7174" width="13.19921875" style="24" customWidth="1"/>
    <col min="7175" max="7175" width="9.1328125" style="24"/>
    <col min="7176" max="7176" width="12.53125" style="24" bestFit="1" customWidth="1"/>
    <col min="7177" max="7424" width="9.1328125" style="24"/>
    <col min="7425" max="7425" width="10.1328125" style="24" customWidth="1"/>
    <col min="7426" max="7426" width="56.19921875" style="24" customWidth="1"/>
    <col min="7427" max="7427" width="6.1328125" style="24" customWidth="1"/>
    <col min="7428" max="7428" width="10.19921875" style="24" bestFit="1" customWidth="1"/>
    <col min="7429" max="7429" width="7.1328125" style="24" customWidth="1"/>
    <col min="7430" max="7430" width="13.19921875" style="24" customWidth="1"/>
    <col min="7431" max="7431" width="9.1328125" style="24"/>
    <col min="7432" max="7432" width="12.53125" style="24" bestFit="1" customWidth="1"/>
    <col min="7433" max="7680" width="9.1328125" style="24"/>
    <col min="7681" max="7681" width="10.1328125" style="24" customWidth="1"/>
    <col min="7682" max="7682" width="56.19921875" style="24" customWidth="1"/>
    <col min="7683" max="7683" width="6.1328125" style="24" customWidth="1"/>
    <col min="7684" max="7684" width="10.19921875" style="24" bestFit="1" customWidth="1"/>
    <col min="7685" max="7685" width="7.1328125" style="24" customWidth="1"/>
    <col min="7686" max="7686" width="13.19921875" style="24" customWidth="1"/>
    <col min="7687" max="7687" width="9.1328125" style="24"/>
    <col min="7688" max="7688" width="12.53125" style="24" bestFit="1" customWidth="1"/>
    <col min="7689" max="7936" width="9.1328125" style="24"/>
    <col min="7937" max="7937" width="10.1328125" style="24" customWidth="1"/>
    <col min="7938" max="7938" width="56.19921875" style="24" customWidth="1"/>
    <col min="7939" max="7939" width="6.1328125" style="24" customWidth="1"/>
    <col min="7940" max="7940" width="10.19921875" style="24" bestFit="1" customWidth="1"/>
    <col min="7941" max="7941" width="7.1328125" style="24" customWidth="1"/>
    <col min="7942" max="7942" width="13.19921875" style="24" customWidth="1"/>
    <col min="7943" max="7943" width="9.1328125" style="24"/>
    <col min="7944" max="7944" width="12.53125" style="24" bestFit="1" customWidth="1"/>
    <col min="7945" max="8192" width="9.1328125" style="24"/>
    <col min="8193" max="8193" width="10.1328125" style="24" customWidth="1"/>
    <col min="8194" max="8194" width="56.19921875" style="24" customWidth="1"/>
    <col min="8195" max="8195" width="6.1328125" style="24" customWidth="1"/>
    <col min="8196" max="8196" width="10.19921875" style="24" bestFit="1" customWidth="1"/>
    <col min="8197" max="8197" width="7.1328125" style="24" customWidth="1"/>
    <col min="8198" max="8198" width="13.19921875" style="24" customWidth="1"/>
    <col min="8199" max="8199" width="9.1328125" style="24"/>
    <col min="8200" max="8200" width="12.53125" style="24" bestFit="1" customWidth="1"/>
    <col min="8201" max="8448" width="9.1328125" style="24"/>
    <col min="8449" max="8449" width="10.1328125" style="24" customWidth="1"/>
    <col min="8450" max="8450" width="56.19921875" style="24" customWidth="1"/>
    <col min="8451" max="8451" width="6.1328125" style="24" customWidth="1"/>
    <col min="8452" max="8452" width="10.19921875" style="24" bestFit="1" customWidth="1"/>
    <col min="8453" max="8453" width="7.1328125" style="24" customWidth="1"/>
    <col min="8454" max="8454" width="13.19921875" style="24" customWidth="1"/>
    <col min="8455" max="8455" width="9.1328125" style="24"/>
    <col min="8456" max="8456" width="12.53125" style="24" bestFit="1" customWidth="1"/>
    <col min="8457" max="8704" width="9.1328125" style="24"/>
    <col min="8705" max="8705" width="10.1328125" style="24" customWidth="1"/>
    <col min="8706" max="8706" width="56.19921875" style="24" customWidth="1"/>
    <col min="8707" max="8707" width="6.1328125" style="24" customWidth="1"/>
    <col min="8708" max="8708" width="10.19921875" style="24" bestFit="1" customWidth="1"/>
    <col min="8709" max="8709" width="7.1328125" style="24" customWidth="1"/>
    <col min="8710" max="8710" width="13.19921875" style="24" customWidth="1"/>
    <col min="8711" max="8711" width="9.1328125" style="24"/>
    <col min="8712" max="8712" width="12.53125" style="24" bestFit="1" customWidth="1"/>
    <col min="8713" max="8960" width="9.1328125" style="24"/>
    <col min="8961" max="8961" width="10.1328125" style="24" customWidth="1"/>
    <col min="8962" max="8962" width="56.19921875" style="24" customWidth="1"/>
    <col min="8963" max="8963" width="6.1328125" style="24" customWidth="1"/>
    <col min="8964" max="8964" width="10.19921875" style="24" bestFit="1" customWidth="1"/>
    <col min="8965" max="8965" width="7.1328125" style="24" customWidth="1"/>
    <col min="8966" max="8966" width="13.19921875" style="24" customWidth="1"/>
    <col min="8967" max="8967" width="9.1328125" style="24"/>
    <col min="8968" max="8968" width="12.53125" style="24" bestFit="1" customWidth="1"/>
    <col min="8969" max="9216" width="9.1328125" style="24"/>
    <col min="9217" max="9217" width="10.1328125" style="24" customWidth="1"/>
    <col min="9218" max="9218" width="56.19921875" style="24" customWidth="1"/>
    <col min="9219" max="9219" width="6.1328125" style="24" customWidth="1"/>
    <col min="9220" max="9220" width="10.19921875" style="24" bestFit="1" customWidth="1"/>
    <col min="9221" max="9221" width="7.1328125" style="24" customWidth="1"/>
    <col min="9222" max="9222" width="13.19921875" style="24" customWidth="1"/>
    <col min="9223" max="9223" width="9.1328125" style="24"/>
    <col min="9224" max="9224" width="12.53125" style="24" bestFit="1" customWidth="1"/>
    <col min="9225" max="9472" width="9.1328125" style="24"/>
    <col min="9473" max="9473" width="10.1328125" style="24" customWidth="1"/>
    <col min="9474" max="9474" width="56.19921875" style="24" customWidth="1"/>
    <col min="9475" max="9475" width="6.1328125" style="24" customWidth="1"/>
    <col min="9476" max="9476" width="10.19921875" style="24" bestFit="1" customWidth="1"/>
    <col min="9477" max="9477" width="7.1328125" style="24" customWidth="1"/>
    <col min="9478" max="9478" width="13.19921875" style="24" customWidth="1"/>
    <col min="9479" max="9479" width="9.1328125" style="24"/>
    <col min="9480" max="9480" width="12.53125" style="24" bestFit="1" customWidth="1"/>
    <col min="9481" max="9728" width="9.1328125" style="24"/>
    <col min="9729" max="9729" width="10.1328125" style="24" customWidth="1"/>
    <col min="9730" max="9730" width="56.19921875" style="24" customWidth="1"/>
    <col min="9731" max="9731" width="6.1328125" style="24" customWidth="1"/>
    <col min="9732" max="9732" width="10.19921875" style="24" bestFit="1" customWidth="1"/>
    <col min="9733" max="9733" width="7.1328125" style="24" customWidth="1"/>
    <col min="9734" max="9734" width="13.19921875" style="24" customWidth="1"/>
    <col min="9735" max="9735" width="9.1328125" style="24"/>
    <col min="9736" max="9736" width="12.53125" style="24" bestFit="1" customWidth="1"/>
    <col min="9737" max="9984" width="9.1328125" style="24"/>
    <col min="9985" max="9985" width="10.1328125" style="24" customWidth="1"/>
    <col min="9986" max="9986" width="56.19921875" style="24" customWidth="1"/>
    <col min="9987" max="9987" width="6.1328125" style="24" customWidth="1"/>
    <col min="9988" max="9988" width="10.19921875" style="24" bestFit="1" customWidth="1"/>
    <col min="9989" max="9989" width="7.1328125" style="24" customWidth="1"/>
    <col min="9990" max="9990" width="13.19921875" style="24" customWidth="1"/>
    <col min="9991" max="9991" width="9.1328125" style="24"/>
    <col min="9992" max="9992" width="12.53125" style="24" bestFit="1" customWidth="1"/>
    <col min="9993" max="10240" width="9.1328125" style="24"/>
    <col min="10241" max="10241" width="10.1328125" style="24" customWidth="1"/>
    <col min="10242" max="10242" width="56.19921875" style="24" customWidth="1"/>
    <col min="10243" max="10243" width="6.1328125" style="24" customWidth="1"/>
    <col min="10244" max="10244" width="10.19921875" style="24" bestFit="1" customWidth="1"/>
    <col min="10245" max="10245" width="7.1328125" style="24" customWidth="1"/>
    <col min="10246" max="10246" width="13.19921875" style="24" customWidth="1"/>
    <col min="10247" max="10247" width="9.1328125" style="24"/>
    <col min="10248" max="10248" width="12.53125" style="24" bestFit="1" customWidth="1"/>
    <col min="10249" max="10496" width="9.1328125" style="24"/>
    <col min="10497" max="10497" width="10.1328125" style="24" customWidth="1"/>
    <col min="10498" max="10498" width="56.19921875" style="24" customWidth="1"/>
    <col min="10499" max="10499" width="6.1328125" style="24" customWidth="1"/>
    <col min="10500" max="10500" width="10.19921875" style="24" bestFit="1" customWidth="1"/>
    <col min="10501" max="10501" width="7.1328125" style="24" customWidth="1"/>
    <col min="10502" max="10502" width="13.19921875" style="24" customWidth="1"/>
    <col min="10503" max="10503" width="9.1328125" style="24"/>
    <col min="10504" max="10504" width="12.53125" style="24" bestFit="1" customWidth="1"/>
    <col min="10505" max="10752" width="9.1328125" style="24"/>
    <col min="10753" max="10753" width="10.1328125" style="24" customWidth="1"/>
    <col min="10754" max="10754" width="56.19921875" style="24" customWidth="1"/>
    <col min="10755" max="10755" width="6.1328125" style="24" customWidth="1"/>
    <col min="10756" max="10756" width="10.19921875" style="24" bestFit="1" customWidth="1"/>
    <col min="10757" max="10757" width="7.1328125" style="24" customWidth="1"/>
    <col min="10758" max="10758" width="13.19921875" style="24" customWidth="1"/>
    <col min="10759" max="10759" width="9.1328125" style="24"/>
    <col min="10760" max="10760" width="12.53125" style="24" bestFit="1" customWidth="1"/>
    <col min="10761" max="11008" width="9.1328125" style="24"/>
    <col min="11009" max="11009" width="10.1328125" style="24" customWidth="1"/>
    <col min="11010" max="11010" width="56.19921875" style="24" customWidth="1"/>
    <col min="11011" max="11011" width="6.1328125" style="24" customWidth="1"/>
    <col min="11012" max="11012" width="10.19921875" style="24" bestFit="1" customWidth="1"/>
    <col min="11013" max="11013" width="7.1328125" style="24" customWidth="1"/>
    <col min="11014" max="11014" width="13.19921875" style="24" customWidth="1"/>
    <col min="11015" max="11015" width="9.1328125" style="24"/>
    <col min="11016" max="11016" width="12.53125" style="24" bestFit="1" customWidth="1"/>
    <col min="11017" max="11264" width="9.1328125" style="24"/>
    <col min="11265" max="11265" width="10.1328125" style="24" customWidth="1"/>
    <col min="11266" max="11266" width="56.19921875" style="24" customWidth="1"/>
    <col min="11267" max="11267" width="6.1328125" style="24" customWidth="1"/>
    <col min="11268" max="11268" width="10.19921875" style="24" bestFit="1" customWidth="1"/>
    <col min="11269" max="11269" width="7.1328125" style="24" customWidth="1"/>
    <col min="11270" max="11270" width="13.19921875" style="24" customWidth="1"/>
    <col min="11271" max="11271" width="9.1328125" style="24"/>
    <col min="11272" max="11272" width="12.53125" style="24" bestFit="1" customWidth="1"/>
    <col min="11273" max="11520" width="9.1328125" style="24"/>
    <col min="11521" max="11521" width="10.1328125" style="24" customWidth="1"/>
    <col min="11522" max="11522" width="56.19921875" style="24" customWidth="1"/>
    <col min="11523" max="11523" width="6.1328125" style="24" customWidth="1"/>
    <col min="11524" max="11524" width="10.19921875" style="24" bestFit="1" customWidth="1"/>
    <col min="11525" max="11525" width="7.1328125" style="24" customWidth="1"/>
    <col min="11526" max="11526" width="13.19921875" style="24" customWidth="1"/>
    <col min="11527" max="11527" width="9.1328125" style="24"/>
    <col min="11528" max="11528" width="12.53125" style="24" bestFit="1" customWidth="1"/>
    <col min="11529" max="11776" width="9.1328125" style="24"/>
    <col min="11777" max="11777" width="10.1328125" style="24" customWidth="1"/>
    <col min="11778" max="11778" width="56.19921875" style="24" customWidth="1"/>
    <col min="11779" max="11779" width="6.1328125" style="24" customWidth="1"/>
    <col min="11780" max="11780" width="10.19921875" style="24" bestFit="1" customWidth="1"/>
    <col min="11781" max="11781" width="7.1328125" style="24" customWidth="1"/>
    <col min="11782" max="11782" width="13.19921875" style="24" customWidth="1"/>
    <col min="11783" max="11783" width="9.1328125" style="24"/>
    <col min="11784" max="11784" width="12.53125" style="24" bestFit="1" customWidth="1"/>
    <col min="11785" max="12032" width="9.1328125" style="24"/>
    <col min="12033" max="12033" width="10.1328125" style="24" customWidth="1"/>
    <col min="12034" max="12034" width="56.19921875" style="24" customWidth="1"/>
    <col min="12035" max="12035" width="6.1328125" style="24" customWidth="1"/>
    <col min="12036" max="12036" width="10.19921875" style="24" bestFit="1" customWidth="1"/>
    <col min="12037" max="12037" width="7.1328125" style="24" customWidth="1"/>
    <col min="12038" max="12038" width="13.19921875" style="24" customWidth="1"/>
    <col min="12039" max="12039" width="9.1328125" style="24"/>
    <col min="12040" max="12040" width="12.53125" style="24" bestFit="1" customWidth="1"/>
    <col min="12041" max="12288" width="9.1328125" style="24"/>
    <col min="12289" max="12289" width="10.1328125" style="24" customWidth="1"/>
    <col min="12290" max="12290" width="56.19921875" style="24" customWidth="1"/>
    <col min="12291" max="12291" width="6.1328125" style="24" customWidth="1"/>
    <col min="12292" max="12292" width="10.19921875" style="24" bestFit="1" customWidth="1"/>
    <col min="12293" max="12293" width="7.1328125" style="24" customWidth="1"/>
    <col min="12294" max="12294" width="13.19921875" style="24" customWidth="1"/>
    <col min="12295" max="12295" width="9.1328125" style="24"/>
    <col min="12296" max="12296" width="12.53125" style="24" bestFit="1" customWidth="1"/>
    <col min="12297" max="12544" width="9.1328125" style="24"/>
    <col min="12545" max="12545" width="10.1328125" style="24" customWidth="1"/>
    <col min="12546" max="12546" width="56.19921875" style="24" customWidth="1"/>
    <col min="12547" max="12547" width="6.1328125" style="24" customWidth="1"/>
    <col min="12548" max="12548" width="10.19921875" style="24" bestFit="1" customWidth="1"/>
    <col min="12549" max="12549" width="7.1328125" style="24" customWidth="1"/>
    <col min="12550" max="12550" width="13.19921875" style="24" customWidth="1"/>
    <col min="12551" max="12551" width="9.1328125" style="24"/>
    <col min="12552" max="12552" width="12.53125" style="24" bestFit="1" customWidth="1"/>
    <col min="12553" max="12800" width="9.1328125" style="24"/>
    <col min="12801" max="12801" width="10.1328125" style="24" customWidth="1"/>
    <col min="12802" max="12802" width="56.19921875" style="24" customWidth="1"/>
    <col min="12803" max="12803" width="6.1328125" style="24" customWidth="1"/>
    <col min="12804" max="12804" width="10.19921875" style="24" bestFit="1" customWidth="1"/>
    <col min="12805" max="12805" width="7.1328125" style="24" customWidth="1"/>
    <col min="12806" max="12806" width="13.19921875" style="24" customWidth="1"/>
    <col min="12807" max="12807" width="9.1328125" style="24"/>
    <col min="12808" max="12808" width="12.53125" style="24" bestFit="1" customWidth="1"/>
    <col min="12809" max="13056" width="9.1328125" style="24"/>
    <col min="13057" max="13057" width="10.1328125" style="24" customWidth="1"/>
    <col min="13058" max="13058" width="56.19921875" style="24" customWidth="1"/>
    <col min="13059" max="13059" width="6.1328125" style="24" customWidth="1"/>
    <col min="13060" max="13060" width="10.19921875" style="24" bestFit="1" customWidth="1"/>
    <col min="13061" max="13061" width="7.1328125" style="24" customWidth="1"/>
    <col min="13062" max="13062" width="13.19921875" style="24" customWidth="1"/>
    <col min="13063" max="13063" width="9.1328125" style="24"/>
    <col min="13064" max="13064" width="12.53125" style="24" bestFit="1" customWidth="1"/>
    <col min="13065" max="13312" width="9.1328125" style="24"/>
    <col min="13313" max="13313" width="10.1328125" style="24" customWidth="1"/>
    <col min="13314" max="13314" width="56.19921875" style="24" customWidth="1"/>
    <col min="13315" max="13315" width="6.1328125" style="24" customWidth="1"/>
    <col min="13316" max="13316" width="10.19921875" style="24" bestFit="1" customWidth="1"/>
    <col min="13317" max="13317" width="7.1328125" style="24" customWidth="1"/>
    <col min="13318" max="13318" width="13.19921875" style="24" customWidth="1"/>
    <col min="13319" max="13319" width="9.1328125" style="24"/>
    <col min="13320" max="13320" width="12.53125" style="24" bestFit="1" customWidth="1"/>
    <col min="13321" max="13568" width="9.1328125" style="24"/>
    <col min="13569" max="13569" width="10.1328125" style="24" customWidth="1"/>
    <col min="13570" max="13570" width="56.19921875" style="24" customWidth="1"/>
    <col min="13571" max="13571" width="6.1328125" style="24" customWidth="1"/>
    <col min="13572" max="13572" width="10.19921875" style="24" bestFit="1" customWidth="1"/>
    <col min="13573" max="13573" width="7.1328125" style="24" customWidth="1"/>
    <col min="13574" max="13574" width="13.19921875" style="24" customWidth="1"/>
    <col min="13575" max="13575" width="9.1328125" style="24"/>
    <col min="13576" max="13576" width="12.53125" style="24" bestFit="1" customWidth="1"/>
    <col min="13577" max="13824" width="9.1328125" style="24"/>
    <col min="13825" max="13825" width="10.1328125" style="24" customWidth="1"/>
    <col min="13826" max="13826" width="56.19921875" style="24" customWidth="1"/>
    <col min="13827" max="13827" width="6.1328125" style="24" customWidth="1"/>
    <col min="13828" max="13828" width="10.19921875" style="24" bestFit="1" customWidth="1"/>
    <col min="13829" max="13829" width="7.1328125" style="24" customWidth="1"/>
    <col min="13830" max="13830" width="13.19921875" style="24" customWidth="1"/>
    <col min="13831" max="13831" width="9.1328125" style="24"/>
    <col min="13832" max="13832" width="12.53125" style="24" bestFit="1" customWidth="1"/>
    <col min="13833" max="14080" width="9.1328125" style="24"/>
    <col min="14081" max="14081" width="10.1328125" style="24" customWidth="1"/>
    <col min="14082" max="14082" width="56.19921875" style="24" customWidth="1"/>
    <col min="14083" max="14083" width="6.1328125" style="24" customWidth="1"/>
    <col min="14084" max="14084" width="10.19921875" style="24" bestFit="1" customWidth="1"/>
    <col min="14085" max="14085" width="7.1328125" style="24" customWidth="1"/>
    <col min="14086" max="14086" width="13.19921875" style="24" customWidth="1"/>
    <col min="14087" max="14087" width="9.1328125" style="24"/>
    <col min="14088" max="14088" width="12.53125" style="24" bestFit="1" customWidth="1"/>
    <col min="14089" max="14336" width="9.1328125" style="24"/>
    <col min="14337" max="14337" width="10.1328125" style="24" customWidth="1"/>
    <col min="14338" max="14338" width="56.19921875" style="24" customWidth="1"/>
    <col min="14339" max="14339" width="6.1328125" style="24" customWidth="1"/>
    <col min="14340" max="14340" width="10.19921875" style="24" bestFit="1" customWidth="1"/>
    <col min="14341" max="14341" width="7.1328125" style="24" customWidth="1"/>
    <col min="14342" max="14342" width="13.19921875" style="24" customWidth="1"/>
    <col min="14343" max="14343" width="9.1328125" style="24"/>
    <col min="14344" max="14344" width="12.53125" style="24" bestFit="1" customWidth="1"/>
    <col min="14345" max="14592" width="9.1328125" style="24"/>
    <col min="14593" max="14593" width="10.1328125" style="24" customWidth="1"/>
    <col min="14594" max="14594" width="56.19921875" style="24" customWidth="1"/>
    <col min="14595" max="14595" width="6.1328125" style="24" customWidth="1"/>
    <col min="14596" max="14596" width="10.19921875" style="24" bestFit="1" customWidth="1"/>
    <col min="14597" max="14597" width="7.1328125" style="24" customWidth="1"/>
    <col min="14598" max="14598" width="13.19921875" style="24" customWidth="1"/>
    <col min="14599" max="14599" width="9.1328125" style="24"/>
    <col min="14600" max="14600" width="12.53125" style="24" bestFit="1" customWidth="1"/>
    <col min="14601" max="14848" width="9.1328125" style="24"/>
    <col min="14849" max="14849" width="10.1328125" style="24" customWidth="1"/>
    <col min="14850" max="14850" width="56.19921875" style="24" customWidth="1"/>
    <col min="14851" max="14851" width="6.1328125" style="24" customWidth="1"/>
    <col min="14852" max="14852" width="10.19921875" style="24" bestFit="1" customWidth="1"/>
    <col min="14853" max="14853" width="7.1328125" style="24" customWidth="1"/>
    <col min="14854" max="14854" width="13.19921875" style="24" customWidth="1"/>
    <col min="14855" max="14855" width="9.1328125" style="24"/>
    <col min="14856" max="14856" width="12.53125" style="24" bestFit="1" customWidth="1"/>
    <col min="14857" max="15104" width="9.1328125" style="24"/>
    <col min="15105" max="15105" width="10.1328125" style="24" customWidth="1"/>
    <col min="15106" max="15106" width="56.19921875" style="24" customWidth="1"/>
    <col min="15107" max="15107" width="6.1328125" style="24" customWidth="1"/>
    <col min="15108" max="15108" width="10.19921875" style="24" bestFit="1" customWidth="1"/>
    <col min="15109" max="15109" width="7.1328125" style="24" customWidth="1"/>
    <col min="15110" max="15110" width="13.19921875" style="24" customWidth="1"/>
    <col min="15111" max="15111" width="9.1328125" style="24"/>
    <col min="15112" max="15112" width="12.53125" style="24" bestFit="1" customWidth="1"/>
    <col min="15113" max="15360" width="9.1328125" style="24"/>
    <col min="15361" max="15361" width="10.1328125" style="24" customWidth="1"/>
    <col min="15362" max="15362" width="56.19921875" style="24" customWidth="1"/>
    <col min="15363" max="15363" width="6.1328125" style="24" customWidth="1"/>
    <col min="15364" max="15364" width="10.19921875" style="24" bestFit="1" customWidth="1"/>
    <col min="15365" max="15365" width="7.1328125" style="24" customWidth="1"/>
    <col min="15366" max="15366" width="13.19921875" style="24" customWidth="1"/>
    <col min="15367" max="15367" width="9.1328125" style="24"/>
    <col min="15368" max="15368" width="12.53125" style="24" bestFit="1" customWidth="1"/>
    <col min="15369" max="15616" width="9.1328125" style="24"/>
    <col min="15617" max="15617" width="10.1328125" style="24" customWidth="1"/>
    <col min="15618" max="15618" width="56.19921875" style="24" customWidth="1"/>
    <col min="15619" max="15619" width="6.1328125" style="24" customWidth="1"/>
    <col min="15620" max="15620" width="10.19921875" style="24" bestFit="1" customWidth="1"/>
    <col min="15621" max="15621" width="7.1328125" style="24" customWidth="1"/>
    <col min="15622" max="15622" width="13.19921875" style="24" customWidth="1"/>
    <col min="15623" max="15623" width="9.1328125" style="24"/>
    <col min="15624" max="15624" width="12.53125" style="24" bestFit="1" customWidth="1"/>
    <col min="15625" max="15872" width="9.1328125" style="24"/>
    <col min="15873" max="15873" width="10.1328125" style="24" customWidth="1"/>
    <col min="15874" max="15874" width="56.19921875" style="24" customWidth="1"/>
    <col min="15875" max="15875" width="6.1328125" style="24" customWidth="1"/>
    <col min="15876" max="15876" width="10.19921875" style="24" bestFit="1" customWidth="1"/>
    <col min="15877" max="15877" width="7.1328125" style="24" customWidth="1"/>
    <col min="15878" max="15878" width="13.19921875" style="24" customWidth="1"/>
    <col min="15879" max="15879" width="9.1328125" style="24"/>
    <col min="15880" max="15880" width="12.53125" style="24" bestFit="1" customWidth="1"/>
    <col min="15881" max="16128" width="9.1328125" style="24"/>
    <col min="16129" max="16129" width="10.1328125" style="24" customWidth="1"/>
    <col min="16130" max="16130" width="56.19921875" style="24" customWidth="1"/>
    <col min="16131" max="16131" width="6.1328125" style="24" customWidth="1"/>
    <col min="16132" max="16132" width="10.19921875" style="24" bestFit="1" customWidth="1"/>
    <col min="16133" max="16133" width="7.1328125" style="24" customWidth="1"/>
    <col min="16134" max="16134" width="13.19921875" style="24" customWidth="1"/>
    <col min="16135" max="16135" width="9.1328125" style="24"/>
    <col min="16136" max="16136" width="12.53125" style="24" bestFit="1" customWidth="1"/>
    <col min="16137" max="16384" width="9.1328125" style="24"/>
  </cols>
  <sheetData>
    <row r="1" spans="1:8" customFormat="1" ht="15" customHeight="1" x14ac:dyDescent="0.45">
      <c r="A1" s="380" t="s">
        <v>262</v>
      </c>
      <c r="B1" s="380"/>
      <c r="C1" s="380"/>
      <c r="D1" s="380"/>
      <c r="E1" s="380"/>
      <c r="F1" s="380"/>
    </row>
    <row r="2" spans="1:8" customFormat="1" ht="15" customHeight="1" x14ac:dyDescent="0.45">
      <c r="A2" s="380"/>
      <c r="B2" s="380"/>
      <c r="C2" s="380"/>
      <c r="D2" s="380"/>
      <c r="E2" s="380"/>
      <c r="F2" s="380"/>
    </row>
    <row r="3" spans="1:8" customFormat="1" thickBot="1" x14ac:dyDescent="0.5">
      <c r="A3" s="378" t="s">
        <v>26</v>
      </c>
      <c r="B3" s="379"/>
      <c r="C3" s="379"/>
      <c r="D3" s="379"/>
      <c r="E3" s="379"/>
      <c r="F3" s="390"/>
    </row>
    <row r="4" spans="1:8" ht="9.75" customHeight="1" thickTop="1" thickBot="1" x14ac:dyDescent="0.5">
      <c r="A4" s="27"/>
      <c r="B4" s="28"/>
      <c r="C4" s="28"/>
      <c r="E4" s="29"/>
      <c r="F4" s="30"/>
    </row>
    <row r="5" spans="1:8" x14ac:dyDescent="0.45">
      <c r="A5" s="31" t="s">
        <v>4</v>
      </c>
      <c r="B5" s="32" t="s">
        <v>5</v>
      </c>
      <c r="C5" s="391" t="s">
        <v>6</v>
      </c>
      <c r="D5" s="393" t="s">
        <v>7</v>
      </c>
      <c r="E5" s="33" t="s">
        <v>8</v>
      </c>
      <c r="F5" s="34" t="s">
        <v>9</v>
      </c>
    </row>
    <row r="6" spans="1:8" ht="15.75" thickBot="1" x14ac:dyDescent="0.5">
      <c r="A6" s="35" t="s">
        <v>10</v>
      </c>
      <c r="B6" s="36"/>
      <c r="C6" s="392"/>
      <c r="D6" s="394"/>
      <c r="E6" s="37" t="s">
        <v>11</v>
      </c>
      <c r="F6" s="38" t="s">
        <v>11</v>
      </c>
    </row>
    <row r="7" spans="1:8" s="43" customFormat="1" x14ac:dyDescent="0.45">
      <c r="A7" s="39"/>
      <c r="B7" s="123" t="s">
        <v>114</v>
      </c>
      <c r="C7" s="40"/>
      <c r="D7" s="40"/>
      <c r="E7" s="41"/>
      <c r="F7" s="42"/>
      <c r="H7" s="44"/>
    </row>
    <row r="8" spans="1:8" s="43" customFormat="1" ht="30.75" x14ac:dyDescent="0.45">
      <c r="A8" s="45" t="s">
        <v>113</v>
      </c>
      <c r="B8" s="53" t="s">
        <v>32</v>
      </c>
      <c r="C8" s="92" t="s">
        <v>0</v>
      </c>
      <c r="D8" s="93" t="s">
        <v>13</v>
      </c>
      <c r="E8" s="98"/>
      <c r="F8" s="99">
        <f>E8</f>
        <v>0</v>
      </c>
      <c r="H8" s="44"/>
    </row>
    <row r="9" spans="1:8" s="43" customFormat="1" x14ac:dyDescent="0.45">
      <c r="A9" s="45"/>
      <c r="B9" s="273"/>
      <c r="C9" s="274"/>
      <c r="D9" s="93"/>
      <c r="E9" s="275"/>
      <c r="F9" s="276"/>
      <c r="H9" s="44"/>
    </row>
    <row r="10" spans="1:8" s="43" customFormat="1" x14ac:dyDescent="0.45">
      <c r="A10" s="50"/>
      <c r="B10" s="89" t="s">
        <v>143</v>
      </c>
      <c r="C10" s="86"/>
      <c r="D10" s="90"/>
      <c r="E10" s="87"/>
      <c r="F10" s="88"/>
      <c r="H10" s="44"/>
    </row>
    <row r="11" spans="1:8" s="43" customFormat="1" ht="76.900000000000006" x14ac:dyDescent="0.45">
      <c r="A11" s="50" t="s">
        <v>213</v>
      </c>
      <c r="B11" s="51" t="s">
        <v>263</v>
      </c>
      <c r="C11" s="86" t="s">
        <v>144</v>
      </c>
      <c r="D11" s="90">
        <v>500</v>
      </c>
      <c r="E11" s="87"/>
      <c r="F11" s="88">
        <f>E11*D11</f>
        <v>0</v>
      </c>
      <c r="H11" s="44"/>
    </row>
    <row r="12" spans="1:8" s="43" customFormat="1" x14ac:dyDescent="0.45">
      <c r="A12" s="45"/>
      <c r="B12" s="273"/>
      <c r="C12" s="274"/>
      <c r="D12" s="93"/>
      <c r="E12" s="275"/>
      <c r="F12" s="276"/>
      <c r="H12" s="44"/>
    </row>
    <row r="13" spans="1:8" s="43" customFormat="1" x14ac:dyDescent="0.45">
      <c r="A13" s="218"/>
      <c r="B13" s="212" t="s">
        <v>145</v>
      </c>
      <c r="C13" s="208"/>
      <c r="D13" s="208"/>
      <c r="E13" s="209"/>
      <c r="F13" s="210"/>
      <c r="H13" s="44"/>
    </row>
    <row r="14" spans="1:8" s="43" customFormat="1" ht="61.5" x14ac:dyDescent="0.45">
      <c r="A14" s="220" t="s">
        <v>223</v>
      </c>
      <c r="B14" s="204" t="s">
        <v>146</v>
      </c>
      <c r="C14" s="211" t="s">
        <v>0</v>
      </c>
      <c r="D14" s="208">
        <v>1</v>
      </c>
      <c r="E14" s="217"/>
      <c r="F14" s="210">
        <f t="shared" ref="F14" si="0">D14*E14</f>
        <v>0</v>
      </c>
      <c r="H14" s="44"/>
    </row>
    <row r="15" spans="1:8" s="43" customFormat="1" x14ac:dyDescent="0.45">
      <c r="A15" s="45"/>
      <c r="B15" s="273"/>
      <c r="C15" s="274"/>
      <c r="D15" s="93"/>
      <c r="E15" s="275"/>
      <c r="F15" s="276"/>
      <c r="H15" s="44"/>
    </row>
    <row r="16" spans="1:8" s="43" customFormat="1" x14ac:dyDescent="0.45">
      <c r="A16" s="45"/>
      <c r="B16" s="85" t="s">
        <v>95</v>
      </c>
      <c r="C16" s="46"/>
      <c r="D16" s="47"/>
      <c r="E16" s="48"/>
      <c r="F16" s="49"/>
      <c r="H16" s="44"/>
    </row>
    <row r="17" spans="1:8" s="43" customFormat="1" ht="17.649999999999999" x14ac:dyDescent="0.45">
      <c r="A17" s="220" t="s">
        <v>216</v>
      </c>
      <c r="B17" s="204" t="s">
        <v>130</v>
      </c>
      <c r="C17" s="282" t="s">
        <v>155</v>
      </c>
      <c r="D17" s="208">
        <v>200</v>
      </c>
      <c r="E17" s="217"/>
      <c r="F17" s="210">
        <f t="shared" ref="F17" si="1">D17*E17</f>
        <v>0</v>
      </c>
      <c r="H17" s="44"/>
    </row>
    <row r="18" spans="1:8" s="43" customFormat="1" x14ac:dyDescent="0.45">
      <c r="A18" s="45"/>
      <c r="B18" s="85"/>
      <c r="C18" s="46"/>
      <c r="D18" s="47"/>
      <c r="E18" s="48"/>
      <c r="F18" s="49"/>
      <c r="H18" s="44"/>
    </row>
    <row r="19" spans="1:8" s="43" customFormat="1" ht="30.75" x14ac:dyDescent="0.45">
      <c r="A19" s="50" t="s">
        <v>110</v>
      </c>
      <c r="B19" s="51" t="s">
        <v>264</v>
      </c>
      <c r="C19" s="86" t="s">
        <v>25</v>
      </c>
      <c r="D19" s="222">
        <v>35000</v>
      </c>
      <c r="E19" s="371"/>
      <c r="F19" s="88">
        <f>D19*E19</f>
        <v>0</v>
      </c>
      <c r="H19" s="44"/>
    </row>
    <row r="20" spans="1:8" s="43" customFormat="1" x14ac:dyDescent="0.45">
      <c r="A20" s="50"/>
      <c r="B20" s="51"/>
      <c r="C20" s="86"/>
      <c r="D20" s="222"/>
      <c r="E20" s="87"/>
      <c r="F20" s="88"/>
      <c r="H20" s="44"/>
    </row>
    <row r="21" spans="1:8" s="43" customFormat="1" ht="61.5" x14ac:dyDescent="0.45">
      <c r="A21" s="95" t="s">
        <v>111</v>
      </c>
      <c r="B21" s="96" t="s">
        <v>266</v>
      </c>
      <c r="C21" s="86" t="s">
        <v>25</v>
      </c>
      <c r="D21" s="90">
        <v>3550</v>
      </c>
      <c r="E21" s="371"/>
      <c r="F21" s="88">
        <f t="shared" ref="F21" si="2">D21*E21</f>
        <v>0</v>
      </c>
      <c r="H21" s="44"/>
    </row>
    <row r="22" spans="1:8" s="43" customFormat="1" x14ac:dyDescent="0.45">
      <c r="A22" s="50"/>
      <c r="B22" s="51"/>
      <c r="C22" s="86"/>
      <c r="D22" s="222"/>
      <c r="E22" s="87"/>
      <c r="F22" s="88"/>
      <c r="H22" s="44"/>
    </row>
    <row r="23" spans="1:8" s="43" customFormat="1" ht="30.75" x14ac:dyDescent="0.45">
      <c r="A23" s="95" t="s">
        <v>112</v>
      </c>
      <c r="B23" s="96" t="s">
        <v>33</v>
      </c>
      <c r="C23" s="86" t="s">
        <v>3</v>
      </c>
      <c r="D23" s="90">
        <v>170</v>
      </c>
      <c r="E23" s="371"/>
      <c r="F23" s="88">
        <f>D23*E23</f>
        <v>0</v>
      </c>
      <c r="H23" s="44"/>
    </row>
    <row r="24" spans="1:8" s="43" customFormat="1" x14ac:dyDescent="0.45">
      <c r="A24" s="95"/>
      <c r="B24" s="96"/>
      <c r="C24" s="86"/>
      <c r="D24" s="90"/>
      <c r="E24" s="87"/>
      <c r="F24" s="88"/>
      <c r="H24" s="44"/>
    </row>
    <row r="25" spans="1:8" s="43" customFormat="1" ht="30.75" x14ac:dyDescent="0.45">
      <c r="A25" s="220" t="s">
        <v>217</v>
      </c>
      <c r="B25" s="204" t="s">
        <v>131</v>
      </c>
      <c r="C25" s="211" t="s">
        <v>10</v>
      </c>
      <c r="D25" s="208">
        <v>2</v>
      </c>
      <c r="E25" s="272"/>
      <c r="F25" s="308">
        <f t="shared" ref="F25:F27" si="3">D25*E25</f>
        <v>0</v>
      </c>
      <c r="H25" s="44"/>
    </row>
    <row r="26" spans="1:8" s="43" customFormat="1" x14ac:dyDescent="0.45">
      <c r="A26" s="221"/>
      <c r="B26" s="205"/>
      <c r="C26" s="208"/>
      <c r="D26" s="208"/>
      <c r="E26" s="272"/>
      <c r="F26" s="308">
        <f t="shared" si="3"/>
        <v>0</v>
      </c>
      <c r="H26" s="44"/>
    </row>
    <row r="27" spans="1:8" s="43" customFormat="1" ht="30.75" x14ac:dyDescent="0.45">
      <c r="A27" s="220" t="s">
        <v>218</v>
      </c>
      <c r="B27" s="204" t="s">
        <v>132</v>
      </c>
      <c r="C27" s="211" t="s">
        <v>10</v>
      </c>
      <c r="D27" s="208">
        <v>2</v>
      </c>
      <c r="E27" s="272"/>
      <c r="F27" s="308">
        <f t="shared" si="3"/>
        <v>0</v>
      </c>
      <c r="H27" s="44"/>
    </row>
    <row r="28" spans="1:8" s="43" customFormat="1" x14ac:dyDescent="0.45">
      <c r="A28" s="312"/>
      <c r="B28" s="313"/>
      <c r="C28" s="314"/>
      <c r="D28" s="315"/>
      <c r="E28" s="316"/>
      <c r="F28" s="317"/>
      <c r="H28" s="44"/>
    </row>
    <row r="29" spans="1:8" s="43" customFormat="1" x14ac:dyDescent="0.45">
      <c r="A29" s="302"/>
      <c r="B29" s="322" t="s">
        <v>265</v>
      </c>
      <c r="C29" s="319"/>
      <c r="D29" s="323"/>
      <c r="E29" s="320"/>
      <c r="F29" s="321"/>
      <c r="H29" s="44"/>
    </row>
    <row r="30" spans="1:8" s="43" customFormat="1" x14ac:dyDescent="0.45">
      <c r="A30" s="302"/>
      <c r="B30" s="318"/>
      <c r="C30" s="319"/>
      <c r="D30" s="323"/>
      <c r="E30" s="320"/>
      <c r="F30" s="321"/>
      <c r="H30" s="44"/>
    </row>
    <row r="31" spans="1:8" s="43" customFormat="1" ht="92.25" x14ac:dyDescent="0.45">
      <c r="A31" s="302" t="s">
        <v>107</v>
      </c>
      <c r="B31" s="318" t="s">
        <v>154</v>
      </c>
      <c r="C31" s="304" t="s">
        <v>24</v>
      </c>
      <c r="D31" s="305">
        <f>35000*0.2</f>
        <v>7000</v>
      </c>
      <c r="E31" s="306"/>
      <c r="F31" s="307">
        <f>D31*E31</f>
        <v>0</v>
      </c>
      <c r="H31" s="44"/>
    </row>
    <row r="32" spans="1:8" s="43" customFormat="1" x14ac:dyDescent="0.45">
      <c r="A32" s="302"/>
      <c r="B32" s="318"/>
      <c r="C32" s="304"/>
      <c r="D32" s="305"/>
      <c r="E32" s="306"/>
      <c r="F32" s="307"/>
      <c r="H32" s="44"/>
    </row>
    <row r="33" spans="1:8" s="43" customFormat="1" x14ac:dyDescent="0.45">
      <c r="A33" s="302"/>
      <c r="B33" s="322" t="s">
        <v>153</v>
      </c>
      <c r="C33" s="304"/>
      <c r="D33" s="305"/>
      <c r="E33" s="306"/>
      <c r="F33" s="307"/>
      <c r="H33" s="44"/>
    </row>
    <row r="34" spans="1:8" s="43" customFormat="1" ht="61.5" x14ac:dyDescent="0.45">
      <c r="A34" s="324" t="s">
        <v>108</v>
      </c>
      <c r="B34" s="325" t="s">
        <v>267</v>
      </c>
      <c r="C34" s="304" t="s">
        <v>24</v>
      </c>
      <c r="D34" s="305">
        <f>35000*0.4</f>
        <v>14000</v>
      </c>
      <c r="E34" s="306"/>
      <c r="F34" s="326">
        <f>E34*D34</f>
        <v>0</v>
      </c>
      <c r="H34" s="44"/>
    </row>
    <row r="35" spans="1:8" s="43" customFormat="1" x14ac:dyDescent="0.45">
      <c r="A35" s="324"/>
      <c r="B35" s="325"/>
      <c r="C35" s="304"/>
      <c r="D35" s="305"/>
      <c r="E35" s="306"/>
      <c r="F35" s="326"/>
      <c r="H35" s="44"/>
    </row>
    <row r="36" spans="1:8" s="43" customFormat="1" x14ac:dyDescent="0.45">
      <c r="A36" s="309"/>
      <c r="B36" s="310" t="s">
        <v>128</v>
      </c>
      <c r="C36" s="299"/>
      <c r="D36" s="300"/>
      <c r="E36" s="301"/>
      <c r="F36" s="311"/>
      <c r="H36" s="44"/>
    </row>
    <row r="37" spans="1:8" s="43" customFormat="1" x14ac:dyDescent="0.45">
      <c r="A37" s="219"/>
      <c r="B37" s="212" t="s">
        <v>129</v>
      </c>
      <c r="C37" s="208"/>
      <c r="D37" s="208"/>
      <c r="E37" s="209"/>
      <c r="F37" s="210"/>
      <c r="H37" s="44"/>
    </row>
    <row r="38" spans="1:8" s="43" customFormat="1" ht="30.75" x14ac:dyDescent="0.45">
      <c r="A38" s="271" t="s">
        <v>215</v>
      </c>
      <c r="B38" s="96" t="s">
        <v>268</v>
      </c>
      <c r="C38" s="86" t="s">
        <v>21</v>
      </c>
      <c r="D38" s="90">
        <v>1</v>
      </c>
      <c r="E38" s="87"/>
      <c r="F38" s="124">
        <f>E38</f>
        <v>0</v>
      </c>
      <c r="H38" s="44"/>
    </row>
    <row r="39" spans="1:8" s="43" customFormat="1" x14ac:dyDescent="0.45">
      <c r="A39" s="219"/>
      <c r="B39" s="212"/>
      <c r="C39" s="208"/>
      <c r="D39" s="208"/>
      <c r="E39" s="209"/>
      <c r="F39" s="210"/>
      <c r="H39" s="44"/>
    </row>
    <row r="40" spans="1:8" s="43" customFormat="1" ht="30" x14ac:dyDescent="0.45">
      <c r="A40" s="218"/>
      <c r="B40" s="206" t="s">
        <v>269</v>
      </c>
      <c r="C40" s="208"/>
      <c r="D40" s="208"/>
      <c r="E40" s="272"/>
      <c r="F40" s="210"/>
      <c r="H40" s="44"/>
    </row>
    <row r="41" spans="1:8" s="43" customFormat="1" ht="30.75" x14ac:dyDescent="0.45">
      <c r="A41" s="220" t="s">
        <v>219</v>
      </c>
      <c r="B41" s="204" t="s">
        <v>270</v>
      </c>
      <c r="C41" s="211" t="s">
        <v>151</v>
      </c>
      <c r="D41" s="208">
        <v>100</v>
      </c>
      <c r="E41" s="272"/>
      <c r="F41" s="210">
        <f t="shared" ref="F41:F50" si="4">D41*E41</f>
        <v>0</v>
      </c>
      <c r="H41" s="44"/>
    </row>
    <row r="42" spans="1:8" s="43" customFormat="1" x14ac:dyDescent="0.45">
      <c r="A42" s="221"/>
      <c r="B42" s="205"/>
      <c r="C42" s="208"/>
      <c r="D42" s="208"/>
      <c r="E42" s="209"/>
      <c r="F42" s="210"/>
      <c r="H42" s="44"/>
    </row>
    <row r="43" spans="1:8" s="43" customFormat="1" ht="15.75" x14ac:dyDescent="0.45">
      <c r="A43" s="220" t="s">
        <v>220</v>
      </c>
      <c r="B43" s="204" t="s">
        <v>133</v>
      </c>
      <c r="C43" s="211" t="s">
        <v>151</v>
      </c>
      <c r="D43" s="208">
        <v>5</v>
      </c>
      <c r="E43" s="209"/>
      <c r="F43" s="210">
        <f t="shared" si="4"/>
        <v>0</v>
      </c>
      <c r="H43" s="44"/>
    </row>
    <row r="44" spans="1:8" s="43" customFormat="1" x14ac:dyDescent="0.45">
      <c r="A44" s="221"/>
      <c r="B44" s="205"/>
      <c r="C44" s="208"/>
      <c r="D44" s="208"/>
      <c r="E44" s="209"/>
      <c r="F44" s="210"/>
      <c r="H44" s="44"/>
    </row>
    <row r="45" spans="1:8" s="43" customFormat="1" ht="30.75" x14ac:dyDescent="0.45">
      <c r="A45" s="220" t="s">
        <v>221</v>
      </c>
      <c r="B45" s="207" t="s">
        <v>147</v>
      </c>
      <c r="C45" s="211" t="s">
        <v>151</v>
      </c>
      <c r="D45" s="208">
        <v>1600</v>
      </c>
      <c r="E45" s="209"/>
      <c r="F45" s="210">
        <f t="shared" si="4"/>
        <v>0</v>
      </c>
      <c r="H45" s="44"/>
    </row>
    <row r="46" spans="1:8" s="43" customFormat="1" x14ac:dyDescent="0.45">
      <c r="A46" s="221"/>
      <c r="B46" s="205"/>
      <c r="C46" s="208"/>
      <c r="D46" s="208"/>
      <c r="E46" s="209"/>
      <c r="F46" s="210"/>
      <c r="H46" s="44"/>
    </row>
    <row r="47" spans="1:8" s="43" customFormat="1" x14ac:dyDescent="0.45">
      <c r="A47" s="219"/>
      <c r="B47" s="212" t="s">
        <v>138</v>
      </c>
      <c r="C47" s="208"/>
      <c r="D47" s="208"/>
      <c r="E47" s="209"/>
      <c r="F47" s="210"/>
      <c r="H47" s="44"/>
    </row>
    <row r="48" spans="1:8" s="43" customFormat="1" ht="30.75" x14ac:dyDescent="0.45">
      <c r="A48" s="220" t="s">
        <v>228</v>
      </c>
      <c r="B48" s="204" t="s">
        <v>229</v>
      </c>
      <c r="C48" s="211" t="s">
        <v>230</v>
      </c>
      <c r="D48" s="208">
        <v>10</v>
      </c>
      <c r="E48" s="209"/>
      <c r="F48" s="210">
        <f t="shared" si="4"/>
        <v>0</v>
      </c>
      <c r="H48" s="44"/>
    </row>
    <row r="49" spans="1:8" s="43" customFormat="1" x14ac:dyDescent="0.45">
      <c r="A49" s="221"/>
      <c r="B49" s="205"/>
      <c r="C49" s="208"/>
      <c r="D49" s="208"/>
      <c r="E49" s="209"/>
      <c r="F49" s="210"/>
      <c r="H49" s="44"/>
    </row>
    <row r="50" spans="1:8" s="43" customFormat="1" ht="92.25" x14ac:dyDescent="0.45">
      <c r="A50" s="220" t="s">
        <v>231</v>
      </c>
      <c r="B50" s="204" t="s">
        <v>139</v>
      </c>
      <c r="C50" s="211" t="s">
        <v>151</v>
      </c>
      <c r="D50" s="208">
        <v>30</v>
      </c>
      <c r="E50" s="209"/>
      <c r="F50" s="210">
        <f t="shared" si="4"/>
        <v>0</v>
      </c>
      <c r="H50" s="44"/>
    </row>
    <row r="51" spans="1:8" s="43" customFormat="1" x14ac:dyDescent="0.45">
      <c r="A51" s="220"/>
      <c r="B51" s="204"/>
      <c r="C51" s="211"/>
      <c r="D51" s="208"/>
      <c r="E51" s="209"/>
      <c r="F51" s="210"/>
      <c r="H51" s="44"/>
    </row>
    <row r="52" spans="1:8" s="43" customFormat="1" ht="61.5" x14ac:dyDescent="0.45">
      <c r="A52" s="220" t="s">
        <v>232</v>
      </c>
      <c r="B52" s="204" t="s">
        <v>150</v>
      </c>
      <c r="C52" s="211" t="s">
        <v>151</v>
      </c>
      <c r="D52" s="208">
        <v>5</v>
      </c>
      <c r="E52" s="209"/>
      <c r="F52" s="210">
        <f t="shared" ref="F52" si="5">D52*E52</f>
        <v>0</v>
      </c>
      <c r="H52" s="44"/>
    </row>
    <row r="53" spans="1:8" s="43" customFormat="1" x14ac:dyDescent="0.45">
      <c r="A53" s="220"/>
      <c r="B53" s="204"/>
      <c r="C53" s="211"/>
      <c r="D53" s="208"/>
      <c r="E53" s="209"/>
      <c r="F53" s="210"/>
      <c r="H53" s="44"/>
    </row>
    <row r="54" spans="1:8" s="43" customFormat="1" x14ac:dyDescent="0.45">
      <c r="A54" s="220"/>
      <c r="B54" s="212" t="s">
        <v>177</v>
      </c>
      <c r="C54" s="211"/>
      <c r="D54" s="208"/>
      <c r="E54" s="209"/>
      <c r="F54" s="215">
        <f>SUM(F8:F52)</f>
        <v>0</v>
      </c>
      <c r="H54" s="44"/>
    </row>
    <row r="55" spans="1:8" s="43" customFormat="1" x14ac:dyDescent="0.45">
      <c r="A55" s="220"/>
      <c r="B55" s="204"/>
      <c r="C55" s="211"/>
      <c r="D55" s="208"/>
      <c r="E55" s="209"/>
      <c r="F55" s="210"/>
      <c r="H55" s="44"/>
    </row>
    <row r="56" spans="1:8" s="43" customFormat="1" x14ac:dyDescent="0.45">
      <c r="A56" s="218"/>
      <c r="B56" s="212" t="s">
        <v>140</v>
      </c>
      <c r="C56" s="213"/>
      <c r="D56" s="213"/>
      <c r="E56" s="214"/>
      <c r="F56" s="215"/>
      <c r="H56" s="44"/>
    </row>
    <row r="57" spans="1:8" s="43" customFormat="1" ht="30.75" x14ac:dyDescent="0.45">
      <c r="A57" s="220" t="s">
        <v>222</v>
      </c>
      <c r="B57" s="204" t="s">
        <v>141</v>
      </c>
      <c r="C57" s="211" t="s">
        <v>152</v>
      </c>
      <c r="D57" s="208">
        <v>50</v>
      </c>
      <c r="E57" s="209"/>
      <c r="F57" s="210">
        <f t="shared" ref="F57" si="6">D57*E57</f>
        <v>0</v>
      </c>
      <c r="H57" s="44"/>
    </row>
    <row r="58" spans="1:8" s="43" customFormat="1" x14ac:dyDescent="0.45">
      <c r="A58" s="220"/>
      <c r="B58" s="204"/>
      <c r="C58" s="211"/>
      <c r="D58" s="208"/>
      <c r="E58" s="209"/>
      <c r="F58" s="210"/>
      <c r="H58" s="44"/>
    </row>
    <row r="59" spans="1:8" s="43" customFormat="1" x14ac:dyDescent="0.45">
      <c r="A59" s="218"/>
      <c r="B59" s="212" t="s">
        <v>134</v>
      </c>
      <c r="C59" s="208"/>
      <c r="D59" s="208"/>
      <c r="E59" s="209"/>
      <c r="F59" s="210"/>
      <c r="H59" s="44"/>
    </row>
    <row r="60" spans="1:8" s="43" customFormat="1" ht="30.75" x14ac:dyDescent="0.45">
      <c r="A60" s="221"/>
      <c r="B60" s="204" t="s">
        <v>135</v>
      </c>
      <c r="C60" s="208"/>
      <c r="D60" s="208"/>
      <c r="E60" s="209"/>
      <c r="F60" s="210"/>
      <c r="H60" s="44"/>
    </row>
    <row r="61" spans="1:8" s="43" customFormat="1" x14ac:dyDescent="0.45">
      <c r="A61" s="220" t="s">
        <v>224</v>
      </c>
      <c r="B61" s="204" t="s">
        <v>271</v>
      </c>
      <c r="C61" s="211" t="s">
        <v>136</v>
      </c>
      <c r="D61" s="208">
        <v>1600</v>
      </c>
      <c r="E61" s="209"/>
      <c r="F61" s="210">
        <f t="shared" ref="F61:F64" si="7">D61*E61</f>
        <v>0</v>
      </c>
      <c r="H61" s="44"/>
    </row>
    <row r="62" spans="1:8" s="43" customFormat="1" x14ac:dyDescent="0.45">
      <c r="A62" s="220" t="s">
        <v>225</v>
      </c>
      <c r="B62" s="204" t="s">
        <v>272</v>
      </c>
      <c r="C62" s="211" t="s">
        <v>136</v>
      </c>
      <c r="D62" s="208">
        <v>1000</v>
      </c>
      <c r="E62" s="209"/>
      <c r="F62" s="210">
        <f t="shared" si="7"/>
        <v>0</v>
      </c>
      <c r="H62" s="44"/>
    </row>
    <row r="63" spans="1:8" s="43" customFormat="1" x14ac:dyDescent="0.45">
      <c r="A63" s="220" t="s">
        <v>226</v>
      </c>
      <c r="B63" s="204" t="s">
        <v>149</v>
      </c>
      <c r="C63" s="211" t="s">
        <v>148</v>
      </c>
      <c r="D63" s="208">
        <v>30</v>
      </c>
      <c r="E63" s="209"/>
      <c r="F63" s="210">
        <f t="shared" si="7"/>
        <v>0</v>
      </c>
      <c r="H63" s="44"/>
    </row>
    <row r="64" spans="1:8" s="43" customFormat="1" x14ac:dyDescent="0.45">
      <c r="A64" s="220" t="s">
        <v>227</v>
      </c>
      <c r="B64" s="204" t="s">
        <v>137</v>
      </c>
      <c r="C64" s="211" t="s">
        <v>136</v>
      </c>
      <c r="D64" s="208">
        <v>35</v>
      </c>
      <c r="E64" s="209"/>
      <c r="F64" s="210">
        <f t="shared" si="7"/>
        <v>0</v>
      </c>
      <c r="H64" s="44"/>
    </row>
    <row r="65" spans="1:8" s="43" customFormat="1" x14ac:dyDescent="0.45">
      <c r="A65" s="221"/>
      <c r="B65" s="205"/>
      <c r="C65" s="208"/>
      <c r="D65" s="208"/>
      <c r="E65" s="209"/>
      <c r="F65" s="210"/>
      <c r="H65" s="44"/>
    </row>
    <row r="66" spans="1:8" s="43" customFormat="1" ht="18" customHeight="1" x14ac:dyDescent="0.45">
      <c r="A66" s="291"/>
      <c r="B66" s="292" t="s">
        <v>96</v>
      </c>
      <c r="C66" s="293"/>
      <c r="D66" s="294"/>
      <c r="E66" s="295"/>
      <c r="F66" s="296"/>
      <c r="H66" s="44"/>
    </row>
    <row r="67" spans="1:8" s="43" customFormat="1" ht="32.25" customHeight="1" x14ac:dyDescent="0.45">
      <c r="A67" s="302" t="s">
        <v>109</v>
      </c>
      <c r="B67" s="303" t="s">
        <v>97</v>
      </c>
      <c r="C67" s="304" t="s">
        <v>12</v>
      </c>
      <c r="D67" s="305">
        <v>1</v>
      </c>
      <c r="E67" s="306"/>
      <c r="F67" s="307">
        <f>E67</f>
        <v>0</v>
      </c>
      <c r="H67" s="44"/>
    </row>
    <row r="68" spans="1:8" s="43" customFormat="1" ht="18.75" customHeight="1" x14ac:dyDescent="0.45">
      <c r="A68" s="297"/>
      <c r="B68" s="298"/>
      <c r="C68" s="299"/>
      <c r="D68" s="300"/>
      <c r="E68" s="301"/>
      <c r="F68" s="281"/>
      <c r="H68" s="44"/>
    </row>
    <row r="69" spans="1:8" s="43" customFormat="1" x14ac:dyDescent="0.45">
      <c r="A69" s="218"/>
      <c r="B69" s="212" t="s">
        <v>142</v>
      </c>
      <c r="C69" s="208"/>
      <c r="D69" s="208"/>
      <c r="E69" s="209"/>
      <c r="F69" s="210"/>
      <c r="H69" s="44"/>
    </row>
    <row r="70" spans="1:8" s="43" customFormat="1" x14ac:dyDescent="0.45">
      <c r="A70" s="221"/>
      <c r="B70" s="216"/>
      <c r="C70" s="208"/>
      <c r="D70" s="208"/>
      <c r="E70" s="209"/>
      <c r="F70" s="210"/>
      <c r="H70" s="44"/>
    </row>
    <row r="71" spans="1:8" s="43" customFormat="1" ht="15.75" x14ac:dyDescent="0.45">
      <c r="A71" s="220" t="s">
        <v>233</v>
      </c>
      <c r="B71" s="204" t="s">
        <v>234</v>
      </c>
      <c r="C71" s="211" t="s">
        <v>152</v>
      </c>
      <c r="D71" s="208">
        <v>400</v>
      </c>
      <c r="E71" s="217"/>
      <c r="F71" s="210">
        <f t="shared" ref="F71:F72" si="8">D71*E71</f>
        <v>0</v>
      </c>
      <c r="H71" s="44"/>
    </row>
    <row r="72" spans="1:8" s="43" customFormat="1" ht="30.75" x14ac:dyDescent="0.45">
      <c r="A72" s="220" t="s">
        <v>275</v>
      </c>
      <c r="B72" s="204" t="s">
        <v>274</v>
      </c>
      <c r="C72" s="211" t="s">
        <v>273</v>
      </c>
      <c r="D72" s="208">
        <v>400</v>
      </c>
      <c r="E72" s="217"/>
      <c r="F72" s="210">
        <f t="shared" si="8"/>
        <v>0</v>
      </c>
      <c r="H72" s="44"/>
    </row>
    <row r="73" spans="1:8" s="43" customFormat="1" x14ac:dyDescent="0.45">
      <c r="A73" s="283"/>
      <c r="B73" s="284" t="s">
        <v>14</v>
      </c>
      <c r="C73" s="285"/>
      <c r="D73" s="286"/>
      <c r="E73" s="287"/>
      <c r="F73" s="288"/>
      <c r="H73" s="44"/>
    </row>
    <row r="74" spans="1:8" s="43" customFormat="1" ht="15.75" customHeight="1" x14ac:dyDescent="0.45">
      <c r="A74" s="283"/>
      <c r="B74" s="289"/>
      <c r="C74" s="290"/>
      <c r="D74" s="286"/>
      <c r="E74" s="287"/>
      <c r="F74" s="288"/>
      <c r="H74" s="44"/>
    </row>
    <row r="75" spans="1:8" s="43" customFormat="1" ht="127.5" customHeight="1" x14ac:dyDescent="0.45">
      <c r="A75" s="277" t="s">
        <v>115</v>
      </c>
      <c r="B75" s="278" t="s">
        <v>276</v>
      </c>
      <c r="C75" s="274" t="s">
        <v>25</v>
      </c>
      <c r="D75" s="279">
        <v>35000</v>
      </c>
      <c r="E75" s="280"/>
      <c r="F75" s="281">
        <f>D75*E75</f>
        <v>0</v>
      </c>
      <c r="H75" s="44"/>
    </row>
    <row r="76" spans="1:8" s="43" customFormat="1" ht="14.25" customHeight="1" x14ac:dyDescent="0.45">
      <c r="A76" s="52"/>
      <c r="B76" s="91"/>
      <c r="C76" s="92"/>
      <c r="D76" s="97"/>
      <c r="E76" s="94"/>
      <c r="F76" s="88"/>
      <c r="H76" s="44"/>
    </row>
    <row r="77" spans="1:8" s="43" customFormat="1" ht="14.25" customHeight="1" x14ac:dyDescent="0.45">
      <c r="A77" s="52"/>
      <c r="B77" s="91"/>
      <c r="C77" s="92"/>
      <c r="D77" s="97"/>
      <c r="E77" s="94"/>
      <c r="F77" s="88"/>
      <c r="H77" s="44"/>
    </row>
    <row r="78" spans="1:8" s="43" customFormat="1" ht="18.75" customHeight="1" x14ac:dyDescent="0.45">
      <c r="A78" s="52"/>
      <c r="B78" s="134" t="s">
        <v>177</v>
      </c>
      <c r="C78" s="92"/>
      <c r="D78" s="97"/>
      <c r="E78" s="94"/>
      <c r="F78" s="164">
        <f>SUM(F57:F75)</f>
        <v>0</v>
      </c>
      <c r="H78" s="44"/>
    </row>
    <row r="79" spans="1:8" s="43" customFormat="1" ht="15.75" customHeight="1" x14ac:dyDescent="0.45">
      <c r="A79" s="52"/>
      <c r="B79" s="91"/>
      <c r="C79" s="92"/>
      <c r="D79" s="97"/>
      <c r="E79" s="94"/>
      <c r="F79" s="88"/>
      <c r="H79" s="44"/>
    </row>
    <row r="80" spans="1:8" s="43" customFormat="1" ht="13.5" customHeight="1" x14ac:dyDescent="0.45">
      <c r="A80" s="52"/>
      <c r="B80" s="91" t="s">
        <v>184</v>
      </c>
      <c r="C80" s="92"/>
      <c r="D80" s="97"/>
      <c r="E80" s="94"/>
      <c r="F80" s="88">
        <f>F54</f>
        <v>0</v>
      </c>
      <c r="H80" s="44"/>
    </row>
    <row r="81" spans="1:8" s="43" customFormat="1" ht="13.5" customHeight="1" x14ac:dyDescent="0.45">
      <c r="A81" s="52"/>
      <c r="B81" s="91"/>
      <c r="C81" s="92"/>
      <c r="D81" s="97"/>
      <c r="E81" s="94"/>
      <c r="F81" s="88"/>
      <c r="H81" s="44"/>
    </row>
    <row r="82" spans="1:8" s="43" customFormat="1" ht="13.5" customHeight="1" x14ac:dyDescent="0.45">
      <c r="A82" s="52"/>
      <c r="B82" s="91" t="s">
        <v>180</v>
      </c>
      <c r="C82" s="92"/>
      <c r="D82" s="97"/>
      <c r="E82" s="94"/>
      <c r="F82" s="88">
        <f>F78</f>
        <v>0</v>
      </c>
      <c r="H82" s="44"/>
    </row>
    <row r="83" spans="1:8" s="43" customFormat="1" ht="31.5" customHeight="1" x14ac:dyDescent="0.45">
      <c r="A83" s="52"/>
      <c r="B83" s="266"/>
      <c r="C83" s="92"/>
      <c r="D83" s="97"/>
      <c r="E83" s="94"/>
      <c r="F83" s="88"/>
      <c r="H83" s="44"/>
    </row>
    <row r="84" spans="1:8" ht="30.4" thickBot="1" x14ac:dyDescent="0.5">
      <c r="A84" s="52"/>
      <c r="B84" s="163" t="s">
        <v>185</v>
      </c>
      <c r="C84" s="92"/>
      <c r="D84" s="97"/>
      <c r="E84" s="94"/>
      <c r="F84" s="164">
        <f>SUM(F80:F82)</f>
        <v>0</v>
      </c>
    </row>
  </sheetData>
  <mergeCells count="4">
    <mergeCell ref="A1:F2"/>
    <mergeCell ref="A3:F3"/>
    <mergeCell ref="C5:C6"/>
    <mergeCell ref="D5:D6"/>
  </mergeCells>
  <pageMargins left="0.7" right="0.5" top="0.75" bottom="0.5" header="0.33" footer="0.35"/>
  <pageSetup paperSize="9" scale="39" orientation="portrait" r:id="rId1"/>
  <headerFooter alignWithMargins="0">
    <oddFooter>&amp;CPage &amp;P of &amp;N&amp;R&amp;8Bill No. 7.3</oddFooter>
  </headerFooter>
  <rowBreaks count="1" manualBreakCount="1">
    <brk id="55" max="16383" man="1"/>
  </rowBreaks>
  <ignoredErrors>
    <ignoredError sqref="F67 F19 F75 F31 F78 F80 F82 F8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0733-9F19-4839-B365-5FCCBD26AF97}">
  <sheetPr>
    <pageSetUpPr fitToPage="1"/>
  </sheetPr>
  <dimension ref="A1:IV27"/>
  <sheetViews>
    <sheetView showGridLines="0" view="pageBreakPreview" topLeftCell="A10" zoomScaleNormal="100" zoomScaleSheetLayoutView="100" workbookViewId="0">
      <selection activeCell="G26" sqref="G26"/>
    </sheetView>
  </sheetViews>
  <sheetFormatPr defaultColWidth="9.1328125" defaultRowHeight="15" customHeight="1" x14ac:dyDescent="0.45"/>
  <cols>
    <col min="1" max="1" width="11" style="186" customWidth="1"/>
    <col min="2" max="2" width="41.33203125" style="186" customWidth="1"/>
    <col min="3" max="3" width="9.6640625" style="186" customWidth="1"/>
    <col min="4" max="4" width="9.46484375" style="186" customWidth="1"/>
    <col min="5" max="5" width="13.6640625" style="186" customWidth="1"/>
    <col min="6" max="6" width="19.33203125" style="186" customWidth="1"/>
    <col min="7" max="256" width="9.1328125" style="186" customWidth="1"/>
    <col min="257" max="16384" width="9.1328125" style="203"/>
  </cols>
  <sheetData>
    <row r="1" spans="1:6" ht="15" customHeight="1" x14ac:dyDescent="0.45">
      <c r="A1" s="395" t="s">
        <v>277</v>
      </c>
      <c r="B1" s="396"/>
      <c r="C1" s="396"/>
      <c r="D1" s="396"/>
      <c r="E1" s="396"/>
      <c r="F1" s="397"/>
    </row>
    <row r="2" spans="1:6" ht="14.45" customHeight="1" x14ac:dyDescent="0.45">
      <c r="A2" s="187"/>
      <c r="B2" s="202"/>
      <c r="C2" s="188"/>
      <c r="D2" s="267"/>
      <c r="E2" s="188"/>
      <c r="F2" s="189"/>
    </row>
    <row r="3" spans="1:6" ht="28.5" customHeight="1" x14ac:dyDescent="0.45">
      <c r="A3" s="190" t="s">
        <v>4</v>
      </c>
      <c r="B3" s="193" t="s">
        <v>5</v>
      </c>
      <c r="C3" s="191" t="s">
        <v>92</v>
      </c>
      <c r="D3" s="191" t="s">
        <v>188</v>
      </c>
      <c r="E3" s="191" t="s">
        <v>189</v>
      </c>
      <c r="F3" s="192" t="s">
        <v>190</v>
      </c>
    </row>
    <row r="4" spans="1:6" ht="14.45" customHeight="1" x14ac:dyDescent="0.45">
      <c r="A4" s="200"/>
      <c r="B4" s="201"/>
      <c r="C4" s="194"/>
      <c r="D4" s="194"/>
      <c r="E4" s="195"/>
      <c r="F4" s="189"/>
    </row>
    <row r="5" spans="1:6" ht="28.5" customHeight="1" x14ac:dyDescent="0.45">
      <c r="A5" s="187">
        <v>4.0999999999999996</v>
      </c>
      <c r="B5" s="193" t="s">
        <v>191</v>
      </c>
      <c r="C5" s="194"/>
      <c r="D5" s="194"/>
      <c r="E5" s="195"/>
      <c r="F5" s="196"/>
    </row>
    <row r="6" spans="1:6" ht="14.45" customHeight="1" x14ac:dyDescent="0.45">
      <c r="A6" s="200"/>
      <c r="B6" s="193" t="s">
        <v>192</v>
      </c>
      <c r="C6" s="194"/>
      <c r="D6" s="194"/>
      <c r="E6" s="195"/>
      <c r="F6" s="196"/>
    </row>
    <row r="7" spans="1:6" ht="75" customHeight="1" x14ac:dyDescent="0.45">
      <c r="A7" s="200"/>
      <c r="B7" s="198" t="s">
        <v>193</v>
      </c>
      <c r="C7" s="194"/>
      <c r="D7" s="194"/>
      <c r="E7" s="195"/>
      <c r="F7" s="196"/>
    </row>
    <row r="8" spans="1:6" ht="14.45" customHeight="1" x14ac:dyDescent="0.45">
      <c r="A8" s="197" t="s">
        <v>278</v>
      </c>
      <c r="B8" s="198" t="s">
        <v>194</v>
      </c>
      <c r="C8" s="199" t="s">
        <v>195</v>
      </c>
      <c r="D8" s="194" t="s">
        <v>297</v>
      </c>
      <c r="E8" s="195"/>
      <c r="F8" s="196"/>
    </row>
    <row r="9" spans="1:6" ht="14.45" customHeight="1" x14ac:dyDescent="0.45">
      <c r="A9" s="197" t="s">
        <v>279</v>
      </c>
      <c r="B9" s="198" t="s">
        <v>196</v>
      </c>
      <c r="C9" s="199" t="s">
        <v>195</v>
      </c>
      <c r="D9" s="194" t="s">
        <v>297</v>
      </c>
      <c r="E9" s="195"/>
      <c r="F9" s="196"/>
    </row>
    <row r="10" spans="1:6" ht="14.45" customHeight="1" x14ac:dyDescent="0.45">
      <c r="A10" s="197" t="s">
        <v>280</v>
      </c>
      <c r="B10" s="198" t="s">
        <v>197</v>
      </c>
      <c r="C10" s="199" t="s">
        <v>195</v>
      </c>
      <c r="D10" s="194" t="s">
        <v>297</v>
      </c>
      <c r="E10" s="195"/>
      <c r="F10" s="196"/>
    </row>
    <row r="11" spans="1:6" ht="14.45" customHeight="1" x14ac:dyDescent="0.45">
      <c r="A11" s="200"/>
      <c r="B11" s="201"/>
      <c r="C11" s="194"/>
      <c r="D11" s="194"/>
      <c r="E11" s="195"/>
      <c r="F11" s="196"/>
    </row>
    <row r="12" spans="1:6" ht="14.45" customHeight="1" x14ac:dyDescent="0.45">
      <c r="A12" s="187">
        <v>4.2</v>
      </c>
      <c r="B12" s="193" t="s">
        <v>198</v>
      </c>
      <c r="C12" s="194"/>
      <c r="D12" s="194"/>
      <c r="E12" s="195"/>
      <c r="F12" s="196"/>
    </row>
    <row r="13" spans="1:6" ht="90" customHeight="1" x14ac:dyDescent="0.45">
      <c r="A13" s="200"/>
      <c r="B13" s="198" t="s">
        <v>199</v>
      </c>
      <c r="C13" s="194"/>
      <c r="D13" s="194"/>
      <c r="E13" s="195"/>
      <c r="F13" s="196"/>
    </row>
    <row r="14" spans="1:6" ht="12" customHeight="1" x14ac:dyDescent="0.45">
      <c r="A14" s="197" t="s">
        <v>281</v>
      </c>
      <c r="B14" s="198" t="s">
        <v>200</v>
      </c>
      <c r="C14" s="199" t="s">
        <v>195</v>
      </c>
      <c r="D14" s="194" t="s">
        <v>297</v>
      </c>
      <c r="E14" s="195"/>
      <c r="F14" s="196"/>
    </row>
    <row r="15" spans="1:6" ht="14.25" hidden="1" x14ac:dyDescent="0.45">
      <c r="A15" s="200"/>
      <c r="B15" s="201"/>
      <c r="C15" s="194"/>
      <c r="D15" s="194" t="s">
        <v>297</v>
      </c>
      <c r="E15" s="195"/>
      <c r="F15" s="196" t="e">
        <f t="shared" ref="F15" si="0">D15*E15</f>
        <v>#VALUE!</v>
      </c>
    </row>
    <row r="16" spans="1:6" ht="14.45" customHeight="1" x14ac:dyDescent="0.45">
      <c r="A16" s="197" t="s">
        <v>282</v>
      </c>
      <c r="B16" s="198" t="s">
        <v>201</v>
      </c>
      <c r="C16" s="199" t="s">
        <v>195</v>
      </c>
      <c r="D16" s="194" t="s">
        <v>297</v>
      </c>
      <c r="E16" s="195"/>
      <c r="F16" s="196"/>
    </row>
    <row r="17" spans="1:6" ht="30" customHeight="1" x14ac:dyDescent="0.45">
      <c r="A17" s="197" t="s">
        <v>283</v>
      </c>
      <c r="B17" s="198" t="s">
        <v>202</v>
      </c>
      <c r="C17" s="199" t="s">
        <v>195</v>
      </c>
      <c r="D17" s="194" t="s">
        <v>297</v>
      </c>
      <c r="E17" s="195"/>
      <c r="F17" s="196"/>
    </row>
    <row r="18" spans="1:6" s="186" customFormat="1" ht="14.45" customHeight="1" x14ac:dyDescent="0.45">
      <c r="A18" s="197" t="s">
        <v>284</v>
      </c>
      <c r="B18" s="198" t="s">
        <v>285</v>
      </c>
      <c r="C18" s="199" t="s">
        <v>195</v>
      </c>
      <c r="D18" s="194" t="s">
        <v>297</v>
      </c>
      <c r="E18" s="195"/>
      <c r="F18" s="196"/>
    </row>
    <row r="19" spans="1:6" s="186" customFormat="1" ht="14.45" customHeight="1" x14ac:dyDescent="0.45">
      <c r="A19" s="197" t="s">
        <v>286</v>
      </c>
      <c r="B19" s="198" t="s">
        <v>287</v>
      </c>
      <c r="C19" s="199" t="s">
        <v>195</v>
      </c>
      <c r="D19" s="194" t="s">
        <v>297</v>
      </c>
      <c r="E19" s="195"/>
      <c r="F19" s="196"/>
    </row>
    <row r="20" spans="1:6" s="186" customFormat="1" ht="14.45" customHeight="1" x14ac:dyDescent="0.45">
      <c r="A20" s="200"/>
      <c r="B20" s="201"/>
      <c r="C20" s="194"/>
      <c r="D20" s="194"/>
      <c r="E20" s="195"/>
      <c r="F20" s="196"/>
    </row>
    <row r="21" spans="1:6" s="186" customFormat="1" ht="14.45" customHeight="1" x14ac:dyDescent="0.45">
      <c r="A21" s="187">
        <v>4.3</v>
      </c>
      <c r="B21" s="193" t="s">
        <v>203</v>
      </c>
      <c r="C21" s="194"/>
      <c r="D21" s="194"/>
      <c r="E21" s="195"/>
      <c r="F21" s="196"/>
    </row>
    <row r="22" spans="1:6" s="186" customFormat="1" ht="14.25" x14ac:dyDescent="0.45">
      <c r="A22" s="200"/>
      <c r="B22" s="202"/>
      <c r="C22" s="194"/>
      <c r="D22" s="194"/>
      <c r="E22" s="195"/>
      <c r="F22" s="196"/>
    </row>
    <row r="23" spans="1:6" s="186" customFormat="1" ht="14.45" customHeight="1" x14ac:dyDescent="0.45">
      <c r="A23" s="197" t="s">
        <v>288</v>
      </c>
      <c r="B23" s="198" t="s">
        <v>204</v>
      </c>
      <c r="C23" s="199" t="s">
        <v>205</v>
      </c>
      <c r="D23" s="194" t="s">
        <v>297</v>
      </c>
      <c r="E23" s="195"/>
      <c r="F23" s="196"/>
    </row>
    <row r="24" spans="1:6" s="374" customFormat="1" x14ac:dyDescent="0.45">
      <c r="A24" s="197" t="s">
        <v>289</v>
      </c>
      <c r="B24" s="198" t="s">
        <v>206</v>
      </c>
      <c r="C24" s="199" t="s">
        <v>205</v>
      </c>
      <c r="D24" s="194" t="s">
        <v>297</v>
      </c>
      <c r="E24" s="373"/>
      <c r="F24" s="196"/>
    </row>
    <row r="25" spans="1:6" s="186" customFormat="1" ht="14.45" customHeight="1" x14ac:dyDescent="0.45">
      <c r="A25" s="197" t="s">
        <v>290</v>
      </c>
      <c r="B25" s="198" t="s">
        <v>291</v>
      </c>
      <c r="C25" s="199" t="s">
        <v>205</v>
      </c>
      <c r="D25" s="194" t="s">
        <v>297</v>
      </c>
      <c r="E25" s="195"/>
      <c r="F25" s="196"/>
    </row>
    <row r="26" spans="1:6" ht="15" customHeight="1" x14ac:dyDescent="0.45">
      <c r="A26" s="197" t="s">
        <v>292</v>
      </c>
      <c r="B26" s="198" t="s">
        <v>293</v>
      </c>
      <c r="C26" s="199" t="s">
        <v>205</v>
      </c>
      <c r="D26" s="194" t="s">
        <v>297</v>
      </c>
      <c r="E26" s="195"/>
      <c r="F26" s="196"/>
    </row>
    <row r="27" spans="1:6" ht="15" customHeight="1" x14ac:dyDescent="0.45">
      <c r="A27" s="197" t="s">
        <v>294</v>
      </c>
      <c r="B27" s="198" t="s">
        <v>295</v>
      </c>
      <c r="C27" s="199" t="s">
        <v>296</v>
      </c>
      <c r="D27" s="194" t="s">
        <v>297</v>
      </c>
      <c r="E27" s="195"/>
      <c r="F27" s="196"/>
    </row>
  </sheetData>
  <mergeCells count="1">
    <mergeCell ref="A1:F1"/>
  </mergeCells>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Summary</vt:lpstr>
      <vt:lpstr>BIll No.1 PnG</vt:lpstr>
      <vt:lpstr>Bill No.2Geotech Investigations</vt:lpstr>
      <vt:lpstr>Bill No.3 Rehab &amp; Desilting</vt:lpstr>
      <vt:lpstr>Dayworks Schedule</vt:lpstr>
      <vt:lpstr>'BIll No.1 PnG'!Print_Area</vt:lpstr>
      <vt:lpstr>'Bill No.2Geotech Investigations'!Print_Area</vt:lpstr>
      <vt:lpstr>'Bill No.3 Rehab &amp; Desilting'!Print_Area</vt:lpstr>
      <vt:lpstr>'Dayworks Schedule'!Print_Area</vt:lpstr>
      <vt:lpstr>Summary!Print_Area</vt:lpstr>
      <vt:lpstr>'Bill No.3 Rehab &amp; Desilting'!Print_Titles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Justo</dc:creator>
  <cp:lastModifiedBy>JAMES RIBIRU</cp:lastModifiedBy>
  <cp:lastPrinted>2023-09-10T09:36:30Z</cp:lastPrinted>
  <dcterms:created xsi:type="dcterms:W3CDTF">2023-09-10T04:59:52Z</dcterms:created>
  <dcterms:modified xsi:type="dcterms:W3CDTF">2026-01-20T17:15:35Z</dcterms:modified>
</cp:coreProperties>
</file>