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9"/>
  <workbookPr checkCompatibility="1"/>
  <mc:AlternateContent xmlns:mc="http://schemas.openxmlformats.org/markup-compatibility/2006">
    <mc:Choice Requires="x15">
      <x15ac:absPath xmlns:x15ac="http://schemas.microsoft.com/office/spreadsheetml/2010/11/ac" url="E:\3.08.2022\A. OFFICIAL\9a. ADVERTS,PREQ &amp;TENDERS,RFP\27. NGARIAMA NJUKINI &amp; OTHERS\2022-2024 TENDERS &amp; PRE-QUALIFICATIONS\2. TENDERS &amp; REGISTRATION (18.08.2022)\FOR UPLOADING\A. TENDERS\1. NJUKINI FINAL\"/>
    </mc:Choice>
  </mc:AlternateContent>
  <xr:revisionPtr revIDLastSave="0" documentId="8_{BF6BFD24-9322-4FCF-ADE2-F335442AEBE4}" xr6:coauthVersionLast="36" xr6:coauthVersionMax="36" xr10:uidLastSave="{00000000-0000-0000-0000-000000000000}"/>
  <bookViews>
    <workbookView xWindow="0" yWindow="0" windowWidth="20490" windowHeight="7545" activeTab="1" xr2:uid="{00000000-000D-0000-FFFF-FFFF00000000}"/>
  </bookViews>
  <sheets>
    <sheet name="Summary" sheetId="25" r:id="rId1"/>
    <sheet name="Bill No.1 Preliminaries" sheetId="1" r:id="rId2"/>
    <sheet name="Bill No. 2 Dayworks" sheetId="15" r:id="rId3"/>
    <sheet name="Bill No. 3 Intake Works" sheetId="16" r:id="rId4"/>
    <sheet name="Bill No.4A RWGM" sheetId="17" r:id="rId5"/>
    <sheet name="Bill No.4B TWGM" sheetId="18" r:id="rId6"/>
    <sheet name="Bill No.5 Mbiri-Gichonjo D.Line" sheetId="19" r:id="rId7"/>
    <sheet name="Bill No.6 Kiangoro Tee-Off " sheetId="20" r:id="rId8"/>
    <sheet name="Bill No.7 Masonry Tank Rehab" sheetId="21" r:id="rId9"/>
    <sheet name="BillNo.8A Treatment Site Works " sheetId="26" r:id="rId10"/>
    <sheet name="Bill No.8B T.WorksInlet Chamber" sheetId="22" r:id="rId11"/>
    <sheet name="Bill No.9 Flocculation Chamber" sheetId="27" r:id="rId12"/>
    <sheet name="Bill No.10 Sedimentation Basin" sheetId="24" r:id="rId13"/>
    <sheet name="Bill No.11` Clear Water Tank" sheetId="23" r:id="rId14"/>
    <sheet name="Bill No.12 Filter Chambers" sheetId="28" r:id="rId15"/>
    <sheet name="Bill No.13 Alum &amp; Soda Ash Bldg" sheetId="29" r:id="rId16"/>
    <sheet name="Bill No.14 Chlorination Bldg" sheetId="30" r:id="rId17"/>
    <sheet name="Bill No.15 P.House &amp; GNTR ROOM)" sheetId="31" r:id="rId18"/>
    <sheet name="Bill No. 16 Admin Bldg" sheetId="32" r:id="rId19"/>
    <sheet name="Bill No. 17 Staff Houses" sheetId="34" r:id="rId20"/>
    <sheet name="Bill No. 18 Guard House" sheetId="33" r:id="rId21"/>
    <sheet name="Bill No.19BwashTank&amp; Pipeline  " sheetId="35" r:id="rId22"/>
  </sheets>
  <definedNames>
    <definedName name="_xlnm.Print_Area" localSheetId="18">'Bill No. 16 Admin Bldg'!$A$1:$F$131</definedName>
    <definedName name="_xlnm.Print_Area" localSheetId="19">'Bill No. 17 Staff Houses'!$A$1:$F$187</definedName>
    <definedName name="_xlnm.Print_Area" localSheetId="20">'Bill No. 18 Guard House'!$A$1:$F$192</definedName>
    <definedName name="_xlnm.Print_Area" localSheetId="2">'Bill No. 2 Dayworks'!$A$1:$F$26</definedName>
    <definedName name="_xlnm.Print_Area" localSheetId="3">'Bill No. 3 Intake Works'!$A$1:$F$73</definedName>
    <definedName name="_xlnm.Print_Area" localSheetId="1">'Bill No.1 Preliminaries'!$A$1:$F$31</definedName>
    <definedName name="_xlnm.Print_Area" localSheetId="12">'Bill No.10 Sedimentation Basin'!$A$1:$F$105</definedName>
    <definedName name="_xlnm.Print_Area" localSheetId="13">'Bill No.11` Clear Water Tank'!$A$1:$F$134</definedName>
    <definedName name="_xlnm.Print_Area" localSheetId="14">'Bill No.12 Filter Chambers'!$A$1:$F$237</definedName>
    <definedName name="_xlnm.Print_Area" localSheetId="15">'Bill No.13 Alum &amp; Soda Ash Bldg'!$A$1:$F$135</definedName>
    <definedName name="_xlnm.Print_Area" localSheetId="16">'Bill No.14 Chlorination Bldg'!$A$1:$F$133</definedName>
    <definedName name="_xlnm.Print_Area" localSheetId="17">'Bill No.15 P.House &amp; GNTR ROOM)'!$A$1:$F$166</definedName>
    <definedName name="_xlnm.Print_Area" localSheetId="21">'Bill No.19BwashTank&amp; Pipeline  '!$A$1:$F$350</definedName>
    <definedName name="_xlnm.Print_Area" localSheetId="4">'Bill No.4A RWGM'!$A$1:$F$64</definedName>
    <definedName name="_xlnm.Print_Area" localSheetId="5">'Bill No.4B TWGM'!$A$1:$F$89</definedName>
    <definedName name="_xlnm.Print_Area" localSheetId="6">'Bill No.5 Mbiri-Gichonjo D.Line'!$A$1:$F$70</definedName>
    <definedName name="_xlnm.Print_Area" localSheetId="7">'Bill No.6 Kiangoro Tee-Off '!$A$1:$F$61</definedName>
    <definedName name="_xlnm.Print_Area" localSheetId="8">'Bill No.7 Masonry Tank Rehab'!$A$1:$F$4</definedName>
    <definedName name="_xlnm.Print_Area" localSheetId="10">'Bill No.8B T.WorksInlet Chamber'!$A$1:$F$28</definedName>
    <definedName name="_xlnm.Print_Area" localSheetId="11">'Bill No.9 Flocculation Chamber'!$A$1:$F$95</definedName>
    <definedName name="_xlnm.Print_Area" localSheetId="9">'BillNo.8A Treatment Site Works '!$A$1:$F$29</definedName>
    <definedName name="_xlnm.Print_Area" localSheetId="0">Summary!$A$1:$F$26</definedName>
  </definedNames>
  <calcPr calcId="191029"/>
</workbook>
</file>

<file path=xl/calcChain.xml><?xml version="1.0" encoding="utf-8"?>
<calcChain xmlns="http://schemas.openxmlformats.org/spreadsheetml/2006/main">
  <c r="D7" i="35" l="1"/>
  <c r="D6" i="35"/>
  <c r="D3" i="35"/>
  <c r="F174" i="35" l="1"/>
  <c r="C83" i="31" l="1"/>
  <c r="C85" i="31" s="1"/>
  <c r="C87" i="31" s="1"/>
  <c r="C89" i="31" s="1"/>
  <c r="C91" i="31" s="1"/>
  <c r="C93" i="31" s="1"/>
  <c r="D30" i="34" l="1"/>
  <c r="D33" i="34" l="1"/>
  <c r="D44" i="20" l="1"/>
  <c r="D12" i="34" l="1"/>
  <c r="D6" i="33"/>
  <c r="D7" i="31"/>
  <c r="D8" i="31" l="1"/>
  <c r="D10" i="30"/>
  <c r="D7" i="30"/>
  <c r="D6" i="30"/>
  <c r="D8" i="29"/>
  <c r="D7" i="29"/>
  <c r="D7" i="28"/>
  <c r="D15" i="24" l="1"/>
  <c r="D6" i="24"/>
  <c r="D15" i="22"/>
  <c r="D11" i="22"/>
  <c r="D6" i="22"/>
  <c r="D6" i="20"/>
  <c r="D7" i="19"/>
  <c r="D6" i="18"/>
  <c r="D7" i="17"/>
  <c r="F29" i="1" l="1"/>
  <c r="F11" i="1"/>
  <c r="F9" i="1"/>
  <c r="F31" i="1" l="1"/>
</calcChain>
</file>

<file path=xl/sharedStrings.xml><?xml version="1.0" encoding="utf-8"?>
<sst xmlns="http://schemas.openxmlformats.org/spreadsheetml/2006/main" count="3511" uniqueCount="1911">
  <si>
    <t>BILL NO. 1 - Preliminary and General Items (All provisional)</t>
  </si>
  <si>
    <t>ITEM</t>
  </si>
  <si>
    <t>DESCRIPTION</t>
  </si>
  <si>
    <t>Unit</t>
  </si>
  <si>
    <t>1.1.1</t>
  </si>
  <si>
    <t>LS</t>
  </si>
  <si>
    <t>1.2.1</t>
  </si>
  <si>
    <t>No</t>
  </si>
  <si>
    <t>RATE (KSHS)</t>
  </si>
  <si>
    <t>AMOUNT (KSHS)</t>
  </si>
  <si>
    <t xml:space="preserve">THE WHOLE OF THIS BILL IS PROVISIONAL </t>
  </si>
  <si>
    <t>LABOUR</t>
  </si>
  <si>
    <t xml:space="preserve">The rates should include for all costs, such as insurance, travelling time, overtime, accommodation, use of small tools of trade, supervision, overheads and profit.  Only time engaged upon work will be paid for: </t>
  </si>
  <si>
    <t>2.1.1</t>
  </si>
  <si>
    <t xml:space="preserve">Unskilled labour </t>
  </si>
  <si>
    <t>Hrs</t>
  </si>
  <si>
    <t>2.1.2</t>
  </si>
  <si>
    <t xml:space="preserve">Semi-skilled labour </t>
  </si>
  <si>
    <t>2.1.3</t>
  </si>
  <si>
    <t xml:space="preserve">Skilled Labour </t>
  </si>
  <si>
    <t>The rates should be included for all operational and maintenance costs, fuel, oil, operators, turn boys, Supervision, overhead and profits.  Only the time employed on work will be paid for and the rates should include the idle, travelling and overtime.</t>
  </si>
  <si>
    <t>2.2.1</t>
  </si>
  <si>
    <t>Compressor CP with 2 jacks</t>
  </si>
  <si>
    <t>2.2.2</t>
  </si>
  <si>
    <t xml:space="preserve">Concrete vibrator (petrol or diesel) </t>
  </si>
  <si>
    <t>2.2.3</t>
  </si>
  <si>
    <t xml:space="preserve">Portable water pump 50mp 50mm inclusive of hoses, couplings, valves and strainer) </t>
  </si>
  <si>
    <t>2.3.1</t>
  </si>
  <si>
    <t xml:space="preserve">Ordinary Portland cement </t>
  </si>
  <si>
    <t xml:space="preserve">tonne </t>
  </si>
  <si>
    <t>2.3.2</t>
  </si>
  <si>
    <t>Mild steel/High yield steel</t>
  </si>
  <si>
    <t>BILL NO.2 TOTAL CARRIED OVER TO SUMMARY PAGE</t>
  </si>
  <si>
    <t>Item No.</t>
  </si>
  <si>
    <t xml:space="preserve">Description </t>
  </si>
  <si>
    <t>Qty</t>
  </si>
  <si>
    <t>Rate</t>
  </si>
  <si>
    <t>No.</t>
  </si>
  <si>
    <t>Item</t>
  </si>
  <si>
    <t>Amount</t>
  </si>
  <si>
    <t>Clear line of all bushes and shrubs and remove debris from site average width 1.2m as directed by the Engineer</t>
  </si>
  <si>
    <t>M</t>
  </si>
  <si>
    <t xml:space="preserve">EXCAVATION AND EARTHWORKS </t>
  </si>
  <si>
    <t xml:space="preserve">Ditto excavation  exceeding 1.5 m but not exceeding 3.0m </t>
  </si>
  <si>
    <t>E.o. for excavation in decomposed rock/compacted murram.</t>
  </si>
  <si>
    <r>
      <t>M</t>
    </r>
    <r>
      <rPr>
        <vertAlign val="superscript"/>
        <sz val="11"/>
        <color indexed="8"/>
        <rFont val="Times New Roman"/>
        <family val="1"/>
      </rPr>
      <t>3</t>
    </r>
  </si>
  <si>
    <t>Extra over for excavation in rock as described and defined in the specifications</t>
  </si>
  <si>
    <t>M³</t>
  </si>
  <si>
    <t>11.5º</t>
  </si>
  <si>
    <t>22.5º</t>
  </si>
  <si>
    <t>45º</t>
  </si>
  <si>
    <t>TOTAL CARRIED TO COLLECTION</t>
  </si>
  <si>
    <t>Supply and fix galvanized mild steel pipes Class B flange to BS 2035 and 4772 of approved manufacture with galvanize to BS 729.</t>
  </si>
  <si>
    <t xml:space="preserve">TOTAL CARRIED TO COLLECTION </t>
  </si>
  <si>
    <t>BILL SUMMARY</t>
  </si>
  <si>
    <t xml:space="preserve">Add Contingencies at 10% </t>
  </si>
  <si>
    <t>GRAND TOTAL TAKEN TO FORM OF TENDER</t>
  </si>
  <si>
    <t>Bill No 1 - PRELIMINARIES</t>
  </si>
  <si>
    <t>Bill No. 2 - DAYWORKS</t>
  </si>
  <si>
    <t>1.1.2</t>
  </si>
  <si>
    <t>QTY</t>
  </si>
  <si>
    <t>Bill No. 1 Preliminary and General Items</t>
  </si>
  <si>
    <t>Contractual Requirements</t>
  </si>
  <si>
    <t>Allow for provision of Performance Security in accordance with the General Conditions.</t>
  </si>
  <si>
    <t>Allow for provision of Insurance of Works and Contractor's Equipment, provision of Insurance against Accident to Workmen and provision of Third Party Insurance (including Employer's Property) all in accordance with the General Conditions of Contract.</t>
  </si>
  <si>
    <t>Services for Supervising staff</t>
  </si>
  <si>
    <t>PC Sum</t>
  </si>
  <si>
    <t>1.2.2</t>
  </si>
  <si>
    <t>Percent</t>
  </si>
  <si>
    <t>Total carried to Grand Summary</t>
  </si>
  <si>
    <t>Extra over for pipework  in the following :-</t>
  </si>
  <si>
    <t>AMOUNT(KShs.)</t>
  </si>
  <si>
    <t xml:space="preserve">BILL NO. 2: - DAYWORKS (INDICATIVE QUANTITIES) </t>
  </si>
  <si>
    <t>PIPELINES</t>
  </si>
  <si>
    <t>1.2.3</t>
  </si>
  <si>
    <t>Supply, Lay and fuse HDPE as described, rates to include necessary trimming alignment. Rates to include for Supply of pipes and associated appurtenances, transport to site, excavate for, lay, joint, test and backfill. The pipes
and fittings are to be laid in accordance with Drawings provided and
to the engineers instructions</t>
  </si>
  <si>
    <t>Provide all materials and construct valve chambers of internal dimensions 1200 x 1200 mm as per the MoWIS standard drawings and the fitting
schedule for the specific nodes . Include for supply and fixing of
precast concrete cover and step irons, etc as detailed in the drawings and as instructed by the Engineer</t>
  </si>
  <si>
    <t>Allow for Testing, Disinfection &amp; Flushing of Pipelines and Fittings. Pressure Testing at 1.5 times thepipe presuure rating.</t>
  </si>
  <si>
    <t>Marker posts (Pipeline)</t>
  </si>
  <si>
    <t>Marker posts (Air Valve)</t>
  </si>
  <si>
    <t>Nr.</t>
  </si>
  <si>
    <t>Marker posts (Washout)</t>
  </si>
  <si>
    <t>Marker posts (Suice Valve)</t>
  </si>
  <si>
    <t>Girth from 900 mm to 1800 mm</t>
  </si>
  <si>
    <t>Allow for cutting of trees, including cutting of trunks, branches and removal of stumps, roots, and earth filling in the depression/pit.</t>
  </si>
  <si>
    <t>4.1.1</t>
  </si>
  <si>
    <t>COLLECTION FOR RAW WATER GRAVITYMAIN LINE</t>
  </si>
  <si>
    <t>Sub total from page 6</t>
  </si>
  <si>
    <t>Sub total from page 7</t>
  </si>
  <si>
    <t>Amount Kshs.</t>
  </si>
  <si>
    <t>The following works in construction of intake works, including supply of materials and necessary works for placing, erecting, completion, testing and commissioning. All works are provisional and subject to re-measurement</t>
  </si>
  <si>
    <r>
      <t>m</t>
    </r>
    <r>
      <rPr>
        <sz val="11"/>
        <color indexed="8"/>
        <rFont val="Calibri"/>
        <family val="2"/>
      </rPr>
      <t>²</t>
    </r>
  </si>
  <si>
    <t>4.1.2</t>
  </si>
  <si>
    <t xml:space="preserve">Strip to a depth of 200mm top vegetative soil and dispose as directed </t>
  </si>
  <si>
    <t>4.1.3</t>
  </si>
  <si>
    <t>Allow for all costs involved in providing temporary diversion of the river during construction of works. Rates to include any necessary culverts, diversion channels, masonry works etc, all for the purpose of diversion of the water</t>
  </si>
  <si>
    <t>4.1.4</t>
  </si>
  <si>
    <t>Cut down trees over 1.0m girth, grab out roots and dispose as directed</t>
  </si>
  <si>
    <t>4.1.5</t>
  </si>
  <si>
    <t>Ditto  n.e. 1.0m ditto</t>
  </si>
  <si>
    <t>Total carried to collection</t>
  </si>
  <si>
    <t>EARTHWORKS</t>
  </si>
  <si>
    <r>
      <t>m</t>
    </r>
    <r>
      <rPr>
        <sz val="11"/>
        <rFont val="Calibri"/>
        <family val="2"/>
      </rPr>
      <t>³</t>
    </r>
  </si>
  <si>
    <t>Ditto extra over excavation in rock</t>
  </si>
  <si>
    <t>Ditto above items for the over-burden material, cart away to pits, spread and compact to the satisfaction of the engineer</t>
  </si>
  <si>
    <t>REINFORCEMENT</t>
  </si>
  <si>
    <t>Provide, cut, fix and position high tensile reinforcement bars as per the working drawings:</t>
  </si>
  <si>
    <t xml:space="preserve">D12 bars </t>
  </si>
  <si>
    <t>Kg.</t>
  </si>
  <si>
    <t xml:space="preserve">D 10 bars </t>
  </si>
  <si>
    <t xml:space="preserve">D 8 bars </t>
  </si>
  <si>
    <t>Binding wire</t>
  </si>
  <si>
    <t>CONCRETE WORK</t>
  </si>
  <si>
    <r>
      <t>m</t>
    </r>
    <r>
      <rPr>
        <sz val="11"/>
        <rFont val="Calibri"/>
        <family val="2"/>
      </rPr>
      <t>²</t>
    </r>
  </si>
  <si>
    <t>Fabricate and fix lockable chamber access covers as per drawings and as specified by the engineer</t>
  </si>
  <si>
    <t>FORMWORK</t>
  </si>
  <si>
    <t>Erect and strike sawn formwork to sides of the weir and chambers n.e. 2m</t>
  </si>
  <si>
    <t>AUXILLIARY WORKS</t>
  </si>
  <si>
    <t>Supply, cut and install the following pipework to chambers, including all necessary jointing materials (bolts, nuts, gaskets, solvent cement and sealants</t>
  </si>
  <si>
    <t>150mm GI pipe flanged one end to form scour pipe</t>
  </si>
  <si>
    <t>150mm GI pipe flanged both end to form extension to scour pipe</t>
  </si>
  <si>
    <t>150mm flanged cast iron sluice valve complete with bolts,gaskets and washers to scour pipe</t>
  </si>
  <si>
    <t>Reduced flanged tee 300mm x 150mm</t>
  </si>
  <si>
    <t>Allow for stone pitching to protect river banks as specified</t>
  </si>
  <si>
    <t>Collection Page for Intake Works</t>
  </si>
  <si>
    <t>Total for Intake Works Carried to Bill of Summary</t>
  </si>
  <si>
    <t>250mm GI pipes fitted with bell-mouth and mosquito screen at the inlet as directed, pipe length 1.5m flanged at one end to form draw-off pipes</t>
  </si>
  <si>
    <t>250mm flanged cast iron sluice valve complete with bolts, gaskets and washers to off-take pipe</t>
  </si>
  <si>
    <t>Fabricate and fix course and fine screens to the intake chambers as per the drawings and as specified by the engineer</t>
  </si>
  <si>
    <t>Allow for setting out of all works, all requisite confirmatory Survey Work including production of Survey Drawings to an agreed scale and production of as built drawings on completion of the works.</t>
  </si>
  <si>
    <t xml:space="preserve">Bill No. 4 </t>
  </si>
  <si>
    <t>RAW WATER GRAVITY MAINLINE</t>
  </si>
  <si>
    <t>4.1.2.1</t>
  </si>
  <si>
    <t>4.1.2.2</t>
  </si>
  <si>
    <t>4.1.2.3</t>
  </si>
  <si>
    <t>4.1.2.4</t>
  </si>
  <si>
    <t>4.1.2.5</t>
  </si>
  <si>
    <t>4.1.2.5.1</t>
  </si>
  <si>
    <t>4.1.2.5.2</t>
  </si>
  <si>
    <t>4.1.2.5.3</t>
  </si>
  <si>
    <t>Girth from 300 mm to 600</t>
  </si>
  <si>
    <t>Girth from 600 mm to 900 mm</t>
  </si>
  <si>
    <t>4.1.3.1</t>
  </si>
  <si>
    <t>4.1.4.1</t>
  </si>
  <si>
    <t>4.1.4.2</t>
  </si>
  <si>
    <t>4.1.4.3</t>
  </si>
  <si>
    <t>4.1.5.1</t>
  </si>
  <si>
    <t>4.1.6</t>
  </si>
  <si>
    <t>4.1.6.1</t>
  </si>
  <si>
    <t>4.1.6.2</t>
  </si>
  <si>
    <t>4.1.6.3</t>
  </si>
  <si>
    <t>4.1.6.4</t>
  </si>
  <si>
    <t>4.1.6.5</t>
  </si>
  <si>
    <t>4.1.6.6</t>
  </si>
  <si>
    <t>4.1.6.7</t>
  </si>
  <si>
    <t>4.1.6.8</t>
  </si>
  <si>
    <t>4.1.6.9</t>
  </si>
  <si>
    <t>5.2.1</t>
  </si>
  <si>
    <t>5.2.3</t>
  </si>
  <si>
    <t>5.3.1</t>
  </si>
  <si>
    <t>5.4.1</t>
  </si>
  <si>
    <t>5.4.2</t>
  </si>
  <si>
    <t>5.4.3</t>
  </si>
  <si>
    <t>5.4.4</t>
  </si>
  <si>
    <t>5.4.5</t>
  </si>
  <si>
    <r>
      <t xml:space="preserve">Supply all materials and construct 3m high pipe support pillars 250x250mm reinforced in 4No. D12 rebars </t>
    </r>
    <r>
      <rPr>
        <sz val="11"/>
        <color indexed="8"/>
        <rFont val="Times New Roman"/>
        <family val="1"/>
      </rPr>
      <t>per drgs and as instructed by the Engineer</t>
    </r>
  </si>
  <si>
    <t>4.1.6.10</t>
  </si>
  <si>
    <t>Diameter 160 HDPE PN 10</t>
  </si>
  <si>
    <t>Norminal Bore 160mm diameter 'HDPE bend PN 16</t>
  </si>
  <si>
    <t>ND160mm HDPE Stub Flange PN
16 c/w  rubber gasket, bolts and nuts</t>
  </si>
  <si>
    <t>150mm medium grade GI pipes Double flanged complete with  ring gasket, bolts, nuts &amp; washers</t>
  </si>
  <si>
    <t>Sub total from page 8</t>
  </si>
  <si>
    <t>Sub total from page 9</t>
  </si>
  <si>
    <t>6.2.1</t>
  </si>
  <si>
    <t>6.2.2</t>
  </si>
  <si>
    <t>6.3.1</t>
  </si>
  <si>
    <t>6.3.2</t>
  </si>
  <si>
    <t>6.3.3</t>
  </si>
  <si>
    <t>6.3.4</t>
  </si>
  <si>
    <t>6.4.1</t>
  </si>
  <si>
    <t>6.4.2</t>
  </si>
  <si>
    <t>Bill No. 4.1 - RAW WATER GRAVITY MAINLINE</t>
  </si>
  <si>
    <r>
      <t>PLANT</t>
    </r>
    <r>
      <rPr>
        <sz val="11"/>
        <color indexed="8"/>
        <rFont val="Times New Roman"/>
        <family val="1"/>
      </rPr>
      <t xml:space="preserve"> </t>
    </r>
  </si>
  <si>
    <r>
      <t>MATERIALS</t>
    </r>
    <r>
      <rPr>
        <sz val="11"/>
        <color indexed="8"/>
        <rFont val="Times New Roman"/>
        <family val="1"/>
      </rPr>
      <t xml:space="preserve"> </t>
    </r>
  </si>
  <si>
    <r>
      <t>Supply all materials and construct 0.5M</t>
    </r>
    <r>
      <rPr>
        <vertAlign val="superscript"/>
        <sz val="11"/>
        <color indexed="8"/>
        <rFont val="Times New Roman"/>
        <family val="1"/>
      </rPr>
      <t>3</t>
    </r>
    <r>
      <rPr>
        <sz val="11"/>
        <color indexed="8"/>
        <rFont val="Times New Roman"/>
        <family val="1"/>
      </rPr>
      <t xml:space="preserve"> anchor blocks as per drgs and as instructed by the Engineer</t>
    </r>
  </si>
  <si>
    <r>
      <t>Supply all materials and construct 0.25M</t>
    </r>
    <r>
      <rPr>
        <vertAlign val="superscript"/>
        <sz val="11"/>
        <color indexed="8"/>
        <rFont val="Times New Roman"/>
        <family val="1"/>
      </rPr>
      <t>3</t>
    </r>
    <r>
      <rPr>
        <sz val="11"/>
        <color indexed="8"/>
        <rFont val="Times New Roman"/>
        <family val="1"/>
      </rPr>
      <t xml:space="preserve"> anchor blocks as per drgs and as instructed by the Engineer</t>
    </r>
  </si>
  <si>
    <t>Sub total from page 10</t>
  </si>
  <si>
    <t>Sub total from page 11</t>
  </si>
  <si>
    <t>Sub total from page 12</t>
  </si>
  <si>
    <t xml:space="preserve">Clear Vegetation,bushes, shrubs  and dispose </t>
  </si>
  <si>
    <t>Diameter 160 HDPE PN 12.5</t>
  </si>
  <si>
    <t>Allow a Provisional Sum of Kshs. 1,200,000.00 to cover supervision costs  to include expenses for communication, transport, allowances etc to be expended as directed by the Project Manager</t>
  </si>
  <si>
    <t>Sub-Total from Page 5</t>
  </si>
  <si>
    <t>M3</t>
  </si>
  <si>
    <r>
      <t>M</t>
    </r>
    <r>
      <rPr>
        <sz val="10"/>
        <color indexed="8"/>
        <rFont val="Times New Roman"/>
        <family val="1"/>
      </rPr>
      <t>3</t>
    </r>
  </si>
  <si>
    <t>Diameter 315mm HDPE PN 10</t>
  </si>
  <si>
    <t>Diameter 315mm HDPE PN 12.5</t>
  </si>
  <si>
    <t>Norminal Bore 315mm diameter 'HDPE bend PN 16</t>
  </si>
  <si>
    <t>ND315mm HDPE Stub Flange PN
16 c/w  rubber gasket, bolts and nuts</t>
  </si>
  <si>
    <t xml:space="preserve"> Galvanized Mild Steel Pipes</t>
  </si>
  <si>
    <t>300mm medium grade GI pipes Double flanged complete with  ring gasket, bolts, nuts &amp; washers</t>
  </si>
  <si>
    <t>Total for Raw Water Gravity Mainline Taken to Summary</t>
  </si>
  <si>
    <t>TREATED WATER GRAVITY MAINLINE</t>
  </si>
  <si>
    <t>Clear pipeline route of all bushes and shrubs and remove debris from site average width 1.2m as directed by the Engineer</t>
  </si>
  <si>
    <t>Excavate in pipe trench for pipe diameter 315 mm, average of 1.2m but not exceeding 1.5m deep,0.6m wide,minimum pipe cover 1000m &amp; backfilling after pipe fixing and spread extra materials on site</t>
  </si>
  <si>
    <t>Excavate in pipe trench for pipe diameter 315/280/225/160/110 mm, average of 1.2m but not exceeding 1.5m deep and 0.6m wide, minimum pipe cover 900mm, backfilling after pipe fixing and spread extra materials on site</t>
  </si>
  <si>
    <t>Diameter 315 HDPE PN 12.5</t>
  </si>
  <si>
    <t>Diameter 280 HDPE PN 16</t>
  </si>
  <si>
    <t>Diameter 225 HDPE PN 10</t>
  </si>
  <si>
    <t>Diameter 315 HDPE PN 16</t>
  </si>
  <si>
    <t>Diameter 280 HDPE PN 20</t>
  </si>
  <si>
    <t>Diameter 110 HDPE PN 10</t>
  </si>
  <si>
    <t>COLLECTION FOR TREATED WATER MAINS</t>
  </si>
  <si>
    <t>Total for Treated Water Mains Taken to Summary</t>
  </si>
  <si>
    <t>Bill No. 4.2 - TREATED WATER  MAINLINE</t>
  </si>
  <si>
    <t>Allow for compacted bedding and pipe surrounding (150mm thick all round the pipe) with approved selected  excavated material  in approved  rocky areas to the satisfaction of the Engineer.</t>
  </si>
  <si>
    <t>Allow for compacted pipe bedding and pipe surrounding (150mm thick all round the pipe) with approved imported  material  in approved  rocky areas to the satisfaction of the Engineer.</t>
  </si>
  <si>
    <t>ND160mm HDPE Stub Flange PN 16 c/w  rubber gasket, bolts and nuts</t>
  </si>
  <si>
    <t>160x110mm HDPE PN16 reducing tee</t>
  </si>
  <si>
    <t>ND110mm HDPE  end cap inclusive of tub end, steel flange, rubber gasket, bolts and nuts</t>
  </si>
  <si>
    <t>N0.</t>
  </si>
  <si>
    <t>Wash outs assembly; with integral isolating valve; fittings and outfall structure Nomial Bore 50 mm  and all associated fittings on 160mm  dia HDPE pipe</t>
  </si>
  <si>
    <t>Air Valves assembly: triple action, anti surge, anti shock, c/w separate female threaded stop cock/isolator and isolating valve, PN 12.5 and all associated fittings on 160mm  dia HDPE pipe</t>
  </si>
  <si>
    <t>Provide all materials and construct valve chambers of internal dimensions 1200 x 1200 mm as per the MoWIS standard drawings and the fittings schedule for the specific nodes . Include for supply and fixing of precast concrete cover and step irons, etc as detailed in the drawings and as instructed by the Engineer</t>
  </si>
  <si>
    <t>Bill No. 5</t>
  </si>
  <si>
    <t>Norminal Bore 160mm diameter 'HDPE bend PN 17</t>
  </si>
  <si>
    <t>Mbiri Gichonjo Distribution Line</t>
  </si>
  <si>
    <t>5.2.4</t>
  </si>
  <si>
    <t>5.2.5</t>
  </si>
  <si>
    <t>5.2.6</t>
  </si>
  <si>
    <t>5.2.7</t>
  </si>
  <si>
    <t>5.2.8</t>
  </si>
  <si>
    <t>5.2.9</t>
  </si>
  <si>
    <t>5.2.10</t>
  </si>
  <si>
    <t>5.2.11</t>
  </si>
  <si>
    <t>5.3.2</t>
  </si>
  <si>
    <t>5.3.3</t>
  </si>
  <si>
    <t>5.3.4</t>
  </si>
  <si>
    <t>5.3.5</t>
  </si>
  <si>
    <t>5.3.6</t>
  </si>
  <si>
    <t>5.4.6</t>
  </si>
  <si>
    <t>5.4.7</t>
  </si>
  <si>
    <t>5.4.8</t>
  </si>
  <si>
    <t>5.4.9</t>
  </si>
  <si>
    <t>5.4.10</t>
  </si>
  <si>
    <t>Total for Mbiri- GichonjoDistribution Line Taken to Summary</t>
  </si>
  <si>
    <t>COLLECTION FOR MBIRI GICHONJO DISTRIBUTION LINE</t>
  </si>
  <si>
    <t>Bill No. 6</t>
  </si>
  <si>
    <t>Kiangoro Tee-Off Distribution Line</t>
  </si>
  <si>
    <t>6.2.3</t>
  </si>
  <si>
    <t>6.2.4</t>
  </si>
  <si>
    <t>6.2.5</t>
  </si>
  <si>
    <t>6.2.6</t>
  </si>
  <si>
    <t>6.2.7</t>
  </si>
  <si>
    <t>6.2.9</t>
  </si>
  <si>
    <t>6.2.8</t>
  </si>
  <si>
    <t>6.2.10</t>
  </si>
  <si>
    <t>6.3.5</t>
  </si>
  <si>
    <t>6.3.6</t>
  </si>
  <si>
    <t>6.4.3</t>
  </si>
  <si>
    <t>6.4.4</t>
  </si>
  <si>
    <t>6.4.5</t>
  </si>
  <si>
    <t>6.4.6</t>
  </si>
  <si>
    <t>6.4.7</t>
  </si>
  <si>
    <t>6.4.9</t>
  </si>
  <si>
    <t>6.4.8</t>
  </si>
  <si>
    <t>6.4.10</t>
  </si>
  <si>
    <t>COLLECTION FOR KIANGORO TEE OFF</t>
  </si>
  <si>
    <t>Sub total from page 13</t>
  </si>
  <si>
    <t>Bill No. 5 - 225 MBIRI GICHONJO DISTRIBUTION LINE</t>
  </si>
  <si>
    <t>Bill No. 6 - Kiangoro Tee-Off</t>
  </si>
  <si>
    <t>Excavate in pipe trench for pipe diameter 160mm, average of 1.2m but not exceeding 1.5m deep,0.6m wide with a minimum pipe cover 1000mm, backfilling after pipe fixing and spread extra materials on site</t>
  </si>
  <si>
    <t>ND160mm HDPE Stub Flange PN 12.5 c/w  rubber gasket, bolts and nuts</t>
  </si>
  <si>
    <t>ND160mm HDPE  end cap inclusive of tub end, steel flange, rubber gasket, bolts and nuts</t>
  </si>
  <si>
    <t>Excavate in pipe trench for pipe diameter 160mm, average of 1.2m but not exceeding 1.5m deep and 0.6m wide, minimum pipe cover 1000mm, backfilling after pipe fixing and spread extra materials on site</t>
  </si>
  <si>
    <t>Total for Kiangoro Tee-off Taken to Summary</t>
  </si>
  <si>
    <t>Bill No. 7</t>
  </si>
  <si>
    <t>Rehabilitation of Ground Masonry Works</t>
  </si>
  <si>
    <t>Rehabilitate existing 50m3 masonry tanks</t>
  </si>
  <si>
    <t>Bill No. 7 - Rehabilitation of Existing 50m3 Masonry Tank</t>
  </si>
  <si>
    <t>DEMOLITION &amp; SITE CLEARANCE</t>
  </si>
  <si>
    <t>GENERAL CLEARANCE</t>
  </si>
  <si>
    <t>Stumps of diameter:500mm -1m.,locally disposed (Provisional)</t>
  </si>
  <si>
    <t>REMOVAL OF TREES AND STUMPS</t>
  </si>
  <si>
    <t>RIVER DIVERSION</t>
  </si>
  <si>
    <t>REMOVAL OF ANT AND TERMITE HILLS AND NESTS</t>
  </si>
  <si>
    <t>Along pipeline routes excess material locally disposed (Provisional)</t>
  </si>
  <si>
    <t>m2</t>
  </si>
  <si>
    <t>MISCELLANEOUS WORK</t>
  </si>
  <si>
    <t>FENCES</t>
  </si>
  <si>
    <t>Concrete post and Chainlink</t>
  </si>
  <si>
    <t>GATES AND STILES</t>
  </si>
  <si>
    <t>Metal field gates. Width 5-6m</t>
  </si>
  <si>
    <t>OTHER</t>
  </si>
  <si>
    <t>PC</t>
  </si>
  <si>
    <t>%</t>
  </si>
  <si>
    <t>General site Clearance in dense bushes.Dispose locally</t>
  </si>
  <si>
    <t>3.7.1</t>
  </si>
  <si>
    <t>3.8.1</t>
  </si>
  <si>
    <t>Description</t>
  </si>
  <si>
    <t>Quantity</t>
  </si>
  <si>
    <t>GENERAL EXCAVATION</t>
  </si>
  <si>
    <t>Excavate 200mm top soil and dispose</t>
  </si>
  <si>
    <t>Excavate in class III material max.depth 2-5m for disposal</t>
  </si>
  <si>
    <t>m3</t>
  </si>
  <si>
    <t>Extra over excavation depth 2-5m for re-use</t>
  </si>
  <si>
    <t>FILLING AND COMPACTION</t>
  </si>
  <si>
    <t>Hardcore using imported class I material</t>
  </si>
  <si>
    <t>IN-SITU CONCRETE</t>
  </si>
  <si>
    <t>Supply,provide &amp; Place  concrete rates to include supplying mixing placing vibrating curing etc</t>
  </si>
  <si>
    <t xml:space="preserve">Concrete Grade:15/20 Blinding </t>
  </si>
  <si>
    <t xml:space="preserve">Concrete Grade 20, </t>
  </si>
  <si>
    <t>Bases,Footing,Beams,Walls,Suspended Slabs and Roofing slabs</t>
  </si>
  <si>
    <t>Formwork Inlet Chamber</t>
  </si>
  <si>
    <t>Plane Vertical</t>
  </si>
  <si>
    <t>Upstream face of weir width 200-400mm</t>
  </si>
  <si>
    <t>Fair finish to verical sides of dosing platform slab width between 200mm and 400mm</t>
  </si>
  <si>
    <t>8.2.1</t>
  </si>
  <si>
    <t>8.3.1</t>
  </si>
  <si>
    <t>8.4.1</t>
  </si>
  <si>
    <t>8.4.2</t>
  </si>
  <si>
    <t>Excavate in compacted murram max depth between 2-5 for disposal</t>
  </si>
  <si>
    <t>Extra over excavation,depth 2-5m for re-use</t>
  </si>
  <si>
    <t>FILLLING AND COMPACTION</t>
  </si>
  <si>
    <t>Hardcore using excavated class I material</t>
  </si>
  <si>
    <t>Blinding Concrete Class 15</t>
  </si>
  <si>
    <t>Class 20 Concrete</t>
  </si>
  <si>
    <t>For use in bases ground slabs,footing,beams,walls,suspended slabs,roofing slabs,ground slabs for manholes thickness 150-300mm,</t>
  </si>
  <si>
    <t>Formwork</t>
  </si>
  <si>
    <t>Fair finish to vertical sides of mass concrete footing width between 200mm and 400mm</t>
  </si>
  <si>
    <t>Ditto but to walkway sofit and channels</t>
  </si>
  <si>
    <t>Reinforcement</t>
  </si>
  <si>
    <t>High Yield Deformed bars</t>
  </si>
  <si>
    <t>Diameter:10mm</t>
  </si>
  <si>
    <t>Kg</t>
  </si>
  <si>
    <t>Diameter: 12mm</t>
  </si>
  <si>
    <t>JOINTS</t>
  </si>
  <si>
    <t>Formed surface joint with filler</t>
  </si>
  <si>
    <t>Width of depth not exceeding 0.5m plastic /rubber water stop</t>
  </si>
  <si>
    <t>Width not exceeding 150mm</t>
  </si>
  <si>
    <t>m</t>
  </si>
  <si>
    <t>CONCRETE ACCESSORIES</t>
  </si>
  <si>
    <t>Finishing of top surfaces</t>
  </si>
  <si>
    <t>Steel trowel finishes to ground floor slab 3% slope</t>
  </si>
  <si>
    <t>Ditto vertical walls</t>
  </si>
  <si>
    <t>Ditto manhole base slabs</t>
  </si>
  <si>
    <t>Ditto vertical walls in manholes</t>
  </si>
  <si>
    <t>Ditto channels,walkways and launders</t>
  </si>
  <si>
    <t>200mm dia spigot/spigot GS pipe(length 4325mm) cut to fit</t>
  </si>
  <si>
    <t>200mm dia VJ flange adaptor</t>
  </si>
  <si>
    <t>200mm dia flange/spigot GS pipe with puddle flange cut to fit as per drawing length 2000m</t>
  </si>
  <si>
    <t>200mm spigot/spigot GS pipe length 4350mm cut to fit</t>
  </si>
  <si>
    <t>200mm dia VJ coupling</t>
  </si>
  <si>
    <t>Barter board fittings</t>
  </si>
  <si>
    <t>200mm dia spigot/spigot GS steel pipe with 120 of mantle removed.Length 3475</t>
  </si>
  <si>
    <t>VJ flange adaptors</t>
  </si>
  <si>
    <t>15mm Exp bolts</t>
  </si>
  <si>
    <r>
      <t>40</t>
    </r>
    <r>
      <rPr>
        <sz val="11"/>
        <rFont val="Calibri"/>
        <family val="2"/>
      </rPr>
      <t>×</t>
    </r>
    <r>
      <rPr>
        <sz val="11"/>
        <rFont val="Times New Roman"/>
        <family val="1"/>
      </rPr>
      <t>15mm flat iron</t>
    </r>
  </si>
  <si>
    <t>200mm dia flange/spigot CS pipe,length 300mm</t>
  </si>
  <si>
    <t>MISCELLANEOUS METAL WORK</t>
  </si>
  <si>
    <t>Provide 10mm rag bolts</t>
  </si>
  <si>
    <t>Manhole chequered cover plates</t>
  </si>
  <si>
    <r>
      <t>200</t>
    </r>
    <r>
      <rPr>
        <sz val="11"/>
        <rFont val="Calibri"/>
        <family val="2"/>
      </rPr>
      <t>×</t>
    </r>
    <r>
      <rPr>
        <sz val="11"/>
        <rFont val="Times New Roman"/>
        <family val="1"/>
      </rPr>
      <t>200 collecting trough with V-notches including fittings</t>
    </r>
  </si>
  <si>
    <t>BRICK WORK,BLOCKWORK &amp; MASONRY</t>
  </si>
  <si>
    <t>One block construction</t>
  </si>
  <si>
    <t>Vertical diffusion wall thickness exc. But not exc 250mm</t>
  </si>
  <si>
    <t>Blockwork ancillaries</t>
  </si>
  <si>
    <t>Joint reinforcement  using hoop iron in every other course</t>
  </si>
  <si>
    <t>WATER PROOFING</t>
  </si>
  <si>
    <t>Damp proofing</t>
  </si>
  <si>
    <t>10mm rendering in all visible blockwork</t>
  </si>
  <si>
    <t>9.1.1</t>
  </si>
  <si>
    <t>9.2.2</t>
  </si>
  <si>
    <t>9.3.1</t>
  </si>
  <si>
    <t>9.3.2</t>
  </si>
  <si>
    <t>9.3.3</t>
  </si>
  <si>
    <t>9.4.1</t>
  </si>
  <si>
    <t>9.5.2</t>
  </si>
  <si>
    <t>9.6.1</t>
  </si>
  <si>
    <t>9.6.2</t>
  </si>
  <si>
    <t>9.6.3</t>
  </si>
  <si>
    <t>9.6.4</t>
  </si>
  <si>
    <t>9.7.1</t>
  </si>
  <si>
    <t>9.7.2</t>
  </si>
  <si>
    <t>9.8.1</t>
  </si>
  <si>
    <t>9.8.2</t>
  </si>
  <si>
    <t>9.9.1</t>
  </si>
  <si>
    <t>9.9.2</t>
  </si>
  <si>
    <t>9.9.3</t>
  </si>
  <si>
    <t>9.9.4</t>
  </si>
  <si>
    <t>9.10.1</t>
  </si>
  <si>
    <t>9.10.2</t>
  </si>
  <si>
    <t>Item No</t>
  </si>
  <si>
    <t>Rate Kshs</t>
  </si>
  <si>
    <t>Amount Kshs</t>
  </si>
  <si>
    <r>
      <t>THE FOLLOWING WORKS IN GROUND MASONRY 225M</t>
    </r>
    <r>
      <rPr>
        <b/>
        <vertAlign val="superscript"/>
        <sz val="11"/>
        <rFont val="Times New Roman"/>
        <family val="1"/>
      </rPr>
      <t>3</t>
    </r>
    <r>
      <rPr>
        <b/>
        <sz val="11"/>
        <rFont val="Times New Roman"/>
        <family val="1"/>
      </rPr>
      <t xml:space="preserve"> STORAGE TANK INCLUDING SUPPLY OF ALL MATERIALS AND NECESSARY WORKS FOR PLACING, ERECTING, COMPLETION, TESTING AND COMMISSIONING.  ALL WORKS PROVISIONAL AND SUBJECT TO RE-MEASUREMENTS</t>
    </r>
  </si>
  <si>
    <t>Site Clearance</t>
  </si>
  <si>
    <t>Clear site of all bushes and shrubs and remove  debris from site directed by the Engineer</t>
  </si>
  <si>
    <r>
      <t>m</t>
    </r>
    <r>
      <rPr>
        <vertAlign val="superscript"/>
        <sz val="11"/>
        <rFont val="Times New Roman"/>
        <family val="1"/>
      </rPr>
      <t>2</t>
    </r>
  </si>
  <si>
    <t>Excavation and Earthworks</t>
  </si>
  <si>
    <t>Excavate pits for water  tank not exceeding 1.5m deep  store onsite and backfill with selected material and spread surplus onsite; including all necessary works for side protection and for keeping site free from water, mud and fallen material.</t>
  </si>
  <si>
    <r>
      <t>m</t>
    </r>
    <r>
      <rPr>
        <vertAlign val="superscript"/>
        <sz val="11"/>
        <rFont val="Times New Roman"/>
        <family val="1"/>
      </rPr>
      <t>3</t>
    </r>
  </si>
  <si>
    <t>E.O  Decomposed rock/ compacted murram as defined in the specifications.</t>
  </si>
  <si>
    <t>Extra over for excavations in rock as described and defined in the specifications</t>
  </si>
  <si>
    <t>Hardcore Filling</t>
  </si>
  <si>
    <t xml:space="preserve">Lay and compact 200mm thick hand-packed hardcore laid in layers not exceeding 150mm thick </t>
  </si>
  <si>
    <t>Mass Concrete Grade 15/20 in:-</t>
  </si>
  <si>
    <t>Vibrated Reinforced Concrete 25/20  as described in:-</t>
  </si>
  <si>
    <t xml:space="preserve">200mm thick floor slab </t>
  </si>
  <si>
    <t xml:space="preserve">200mm thick suspended roof slab </t>
  </si>
  <si>
    <t>Allow for finishing in cement plaster (1:3)  on roof slab laid in 2.5% fall</t>
  </si>
  <si>
    <t>450mm x 200mm beams</t>
  </si>
  <si>
    <t>Erect and strike sawn Formwork to:-</t>
  </si>
  <si>
    <t>Edges of 200mm thick floor slab.</t>
  </si>
  <si>
    <t>Soffit of suspended slab</t>
  </si>
  <si>
    <t xml:space="preserve">Edges of suspended roof slab 200mm thick. </t>
  </si>
  <si>
    <t>450 x 200mm beams</t>
  </si>
  <si>
    <t xml:space="preserve">300-mm diameter column </t>
  </si>
  <si>
    <t>Allow for forming 600x600mm opening for access manhole in 200mm thick slab</t>
  </si>
  <si>
    <r>
      <t>TOTAL CARRIED TO COLLECTION -WATER TANKS 225M</t>
    </r>
    <r>
      <rPr>
        <b/>
        <vertAlign val="superscript"/>
        <sz val="11"/>
        <rFont val="Times New Roman"/>
        <family val="1"/>
      </rPr>
      <t>3</t>
    </r>
  </si>
  <si>
    <t xml:space="preserve">Steel Reinforcement </t>
  </si>
  <si>
    <t>Supply and fix  reinforcement including bending hooks binding wire, cutting, spacers and supporting all in position as described</t>
  </si>
  <si>
    <t>High tensile square twisted bars to B.S.4449</t>
  </si>
  <si>
    <t>16mm diameter</t>
  </si>
  <si>
    <t>12mm diameter</t>
  </si>
  <si>
    <t>8mm diameter</t>
  </si>
  <si>
    <t>Natural Stone Walling jointed and pointed in Cement Sand Mortar (1:3) Reinforced every Course to engineer's details.</t>
  </si>
  <si>
    <t>225mm thick</t>
  </si>
  <si>
    <t>300mm thick</t>
  </si>
  <si>
    <t>375 mm thick</t>
  </si>
  <si>
    <t>Plaster</t>
  </si>
  <si>
    <t>25mm Thick cement and sand (1:2) plaster to internal wall surface with water proof cement at a ratio 1kg to 50kg cement.</t>
  </si>
  <si>
    <t>20mm thick cement/ sand 1:3 plastering to external surfaceof walls.</t>
  </si>
  <si>
    <t>Screed</t>
  </si>
  <si>
    <t xml:space="preserve">40mm thick cement and sand (1:3) screed to floor, smooth render laid to falls and brushed with water proof treatment as vandex, master seal, hyseal, or any other equally approved to manufacturers specification. </t>
  </si>
  <si>
    <t>Ladder</t>
  </si>
  <si>
    <t>2000mm long x 800mm wide mild steel ladder stringers 2.0m x50mm x 10mm flat bar, rings 800 x 200mm x 20mm round bar at 300mm centres externally anchored to wall lugs: one coat red oxide primer: three coats gloss oil finish: all to Engineers' detail.</t>
  </si>
  <si>
    <t>2000 long X 800mm width G.I ladder internally anchored to wall lugs: one coat red oxide primer: three coats gloss oil finish: all to Engineers' detail.</t>
  </si>
  <si>
    <t>Manhole covers</t>
  </si>
  <si>
    <t>Supply and fix steel prefabricated lockable cover 600×600mm complete with frames, steel gauge 16 and as directed by the Engineer.</t>
  </si>
  <si>
    <t>Pipework and fitting: Supply, fabricate, lay, test and fit all pipes and fittings including jointing materials (bolts, nuts, washers, gaskets, packings), cutting and threading as specified, galvanized mild steel pipes to BS 1387 Class B with flanged and drilled joints c/w bolts and nuts to BS 143 and 1256 of approved manufacturer with galvanized to BS 729.</t>
  </si>
  <si>
    <t>Scour Pipe</t>
  </si>
  <si>
    <t>200x150mm dia flanged bellmouth</t>
  </si>
  <si>
    <t>150mm flanged GI Pipe piece 3.5m long</t>
  </si>
  <si>
    <t>150mm dia Cast Iron sluice valve</t>
  </si>
  <si>
    <t>Overflow</t>
  </si>
  <si>
    <t>250mm dia 90o bend</t>
  </si>
  <si>
    <t>250mm dia GS socket</t>
  </si>
  <si>
    <t>250mm GS flanged 3m long pipe</t>
  </si>
  <si>
    <t>250mm dia GS flanged adapter</t>
  </si>
  <si>
    <t>Air Vents 3 No.</t>
  </si>
  <si>
    <t>75mm dia GI pipe piece 350mm long threaded</t>
  </si>
  <si>
    <t>75mm elbow with mosquito gauze</t>
  </si>
  <si>
    <t>75mm nipple</t>
  </si>
  <si>
    <t>75mm equal Tee</t>
  </si>
  <si>
    <t>25mm wide securing strip</t>
  </si>
  <si>
    <t>Inlet Pipe</t>
  </si>
  <si>
    <r>
      <t>250x90</t>
    </r>
    <r>
      <rPr>
        <vertAlign val="superscript"/>
        <sz val="11"/>
        <color indexed="8"/>
        <rFont val="Times New Roman"/>
        <family val="1"/>
      </rPr>
      <t>o</t>
    </r>
    <r>
      <rPr>
        <sz val="11"/>
        <color indexed="8"/>
        <rFont val="Times New Roman"/>
        <family val="1"/>
      </rPr>
      <t xml:space="preserve"> mm dia flanged GI bend</t>
    </r>
  </si>
  <si>
    <t>250mm dia GS flanged GI piece 500mm long</t>
  </si>
  <si>
    <t>250mm dia GI  flanged pipe 3m long</t>
  </si>
  <si>
    <t>250mm Cast Iron sluice valve</t>
  </si>
  <si>
    <t>1200x1200mm Standard valve chamber</t>
  </si>
  <si>
    <t xml:space="preserve">Outlet </t>
  </si>
  <si>
    <t>250mm dia GS pipe piece 3m long flanged</t>
  </si>
  <si>
    <t>3000x250mm dia bellmouth</t>
  </si>
  <si>
    <t>250mm diameter flanged cast iron sluice valve.</t>
  </si>
  <si>
    <t xml:space="preserve">No. </t>
  </si>
  <si>
    <t>Testing and Sterilization</t>
  </si>
  <si>
    <t>Allow for water tightness test as specified and directed</t>
  </si>
  <si>
    <t>Allow for sterilization of the tank as directed</t>
  </si>
  <si>
    <t>10.1.1</t>
  </si>
  <si>
    <t>10.2.1</t>
  </si>
  <si>
    <t>10.2.2</t>
  </si>
  <si>
    <t>10.3.1</t>
  </si>
  <si>
    <t>10.4.1</t>
  </si>
  <si>
    <t>10.4.2</t>
  </si>
  <si>
    <t>10.4.3</t>
  </si>
  <si>
    <t>10.5.1</t>
  </si>
  <si>
    <t>10.5.2</t>
  </si>
  <si>
    <t>10.6.1</t>
  </si>
  <si>
    <t>10.6.2</t>
  </si>
  <si>
    <t>10.6.3</t>
  </si>
  <si>
    <t>10.6.4</t>
  </si>
  <si>
    <t>10.6.5</t>
  </si>
  <si>
    <t>10.7.1</t>
  </si>
  <si>
    <t>10.7.2</t>
  </si>
  <si>
    <t>10.8.1</t>
  </si>
  <si>
    <t>10.9.1</t>
  </si>
  <si>
    <t>10.9.2</t>
  </si>
  <si>
    <t>10.10.1</t>
  </si>
  <si>
    <t>10.11.1</t>
  </si>
  <si>
    <t xml:space="preserve">Sub-Total from Page 4 </t>
  </si>
  <si>
    <t>6.3.7</t>
  </si>
  <si>
    <t xml:space="preserve">Test Running of the Scheme: Allow for Test Running all the Project Components for a period of 2 weeks upon completion and offical commissioning of the Works. Test Running to be carried out in close liaison with the Water Services Provider's Staff. Contractor to allow for 'on job' training of Operation and Maintenance Staff, Tools, etc, and ensure that the operations are carried out full time on a 24 hour basis. </t>
  </si>
  <si>
    <t>Allow a P.C. Sum for Inspection and Witness Testing of Pipes, Fittings and Equipment at manufacturer's premises by the Employer, Engineer and their representatives including for for Third Party Inspection  during Manufacture and Construction Works.</t>
  </si>
  <si>
    <t>Percentage</t>
  </si>
  <si>
    <t>Add a percentage of items 1.3,1.4 and 1.5 for Contractor's overheads and profit</t>
  </si>
  <si>
    <t xml:space="preserve">Allow for any all costs associated with compliance with Environmental, Health and Safety Requirements as per the law and other regulatory provisions as required by Government Agencies and Prevailing Legislation. </t>
  </si>
  <si>
    <t>250mm medium grade GI pipes Double flanged complete with  ring gasket, bolts, nuts &amp; washers</t>
  </si>
  <si>
    <t>Sub-Total from Page</t>
  </si>
  <si>
    <t>Total for Clear Water Tank Carried to Summary</t>
  </si>
  <si>
    <t>Diameter: 16mm</t>
  </si>
  <si>
    <t>Plastic or rubber water stop</t>
  </si>
  <si>
    <t>Total for inlet chamber carried to collection</t>
  </si>
  <si>
    <t>PIPE WORKS SUPPLY AND INSTALL</t>
  </si>
  <si>
    <t>Total Carried to Summary</t>
  </si>
  <si>
    <t>Access Road</t>
  </si>
  <si>
    <t>Provide &amp; Allow for mixing and placing of concrete 1:3:6 to form 50mm thick blinding</t>
  </si>
  <si>
    <t>Provide and allow for Batching, mixing and placing of vibrated reinforced concrete Class 25-20mm aggregate, with waterproof cement to form concrete weir across the river section width as directed, including intake and off-take chambers as per the drawings to finish smooth to the satisfaction of the engineer</t>
  </si>
  <si>
    <t>3.9.1</t>
  </si>
  <si>
    <t>Handrails</t>
  </si>
  <si>
    <t>Provide handrails along the intake walkway</t>
  </si>
  <si>
    <t>450mm  dia HDPE pipe</t>
  </si>
  <si>
    <t>315mm  dia HDPE pipe</t>
  </si>
  <si>
    <t>Wash outs assembly; with integral isolating valve; fittings and outfall structure Nomial Bore 80 mm  and all associated fittings on the following;</t>
  </si>
  <si>
    <t>280mm  dia HDPE pipe</t>
  </si>
  <si>
    <t>225mm  dia HDPE pipe</t>
  </si>
  <si>
    <t>Wash outs assembly; with integral isolating valve; fittings and outfall structure Nomial Bore 50 mm  and all associated fittings on the following</t>
  </si>
  <si>
    <t>Air Valves assembly: triple action, anti surge, anti shock, c/w separate female
threaded stop cock/isolator and isolating valve, PN 12.5 and all associated fittings on the following</t>
  </si>
  <si>
    <t xml:space="preserve"> Bill No. 8A - Treatment Site Works</t>
  </si>
  <si>
    <t>8.1.1</t>
  </si>
  <si>
    <t>8.1.2</t>
  </si>
  <si>
    <t>8.8.1</t>
  </si>
  <si>
    <t>8.8.2</t>
  </si>
  <si>
    <t>8.5.1</t>
  </si>
  <si>
    <t>8.5.2</t>
  </si>
  <si>
    <t>8.6.1</t>
  </si>
  <si>
    <t>8.6.2</t>
  </si>
  <si>
    <t>8.2.2</t>
  </si>
  <si>
    <t>8.2.3</t>
  </si>
  <si>
    <t>8.4.1.1</t>
  </si>
  <si>
    <t>8.4.2.1</t>
  </si>
  <si>
    <t>Add  a percentage of item 8.5.1 for contactors overheads and profit</t>
  </si>
  <si>
    <t>8.6.3</t>
  </si>
  <si>
    <t>8.7.1</t>
  </si>
  <si>
    <t>8.9.1</t>
  </si>
  <si>
    <t>8.9.2</t>
  </si>
  <si>
    <t>Bottom of walkway slabs,1.05m high</t>
  </si>
  <si>
    <t>Plane Horizontal</t>
  </si>
  <si>
    <t>9.2.3</t>
  </si>
  <si>
    <t>High Yield Deformed bars to BS 4449</t>
  </si>
  <si>
    <t>Diameter 8mm</t>
  </si>
  <si>
    <t>Diameter 10mm</t>
  </si>
  <si>
    <t>Diameter 12mm</t>
  </si>
  <si>
    <t>Joints</t>
  </si>
  <si>
    <t>Open surface joint with filler</t>
  </si>
  <si>
    <t xml:space="preserve">Width of depth not exceeding 0.5m </t>
  </si>
  <si>
    <t>40mm screed,steel trowel finish to top face of slab</t>
  </si>
  <si>
    <t>Ditto 10mm render to 100mm walls</t>
  </si>
  <si>
    <t>9.5.3</t>
  </si>
  <si>
    <t>PIPEWORK-PIPES &amp; FITTINGS SUPPLY</t>
  </si>
  <si>
    <t>Bends</t>
  </si>
  <si>
    <t>Junctions and Branches</t>
  </si>
  <si>
    <t>Nominal bore:200mm,single flange with puddle flange</t>
  </si>
  <si>
    <t>Nominal bore:350mm,single flange with puddle flange</t>
  </si>
  <si>
    <t>Adaptors,collars &amp; Couplings</t>
  </si>
  <si>
    <t>VJ coupling,flexible,n.b 200mm</t>
  </si>
  <si>
    <t>Valves,Penstocks,hydrants &amp; Meters</t>
  </si>
  <si>
    <t>Pipework</t>
  </si>
  <si>
    <t>Bends nominal bore: 100-200mm Not in trenches</t>
  </si>
  <si>
    <t>Junctions &amp; branches nominal bore:300-400mm</t>
  </si>
  <si>
    <t>Pipe pieces and bellmouths nominal bore 100-200mm Not In trenches</t>
  </si>
  <si>
    <t>Pipe pieces and bellmouths nominal bore 300-400mm Not in trenches</t>
  </si>
  <si>
    <t>Couplings nominal bore: 100-200mm Not in trenches</t>
  </si>
  <si>
    <t>Couplings nominal bore: 300-400mm Not in trenches</t>
  </si>
  <si>
    <t>Gate valves nominal bore: 100-200mm Not in trenches</t>
  </si>
  <si>
    <t>Gate valves nominal bore: 300-400mm Not in trenches</t>
  </si>
  <si>
    <t>9.10.0</t>
  </si>
  <si>
    <t>9.10.3</t>
  </si>
  <si>
    <t>`1</t>
  </si>
  <si>
    <t>9.10.4</t>
  </si>
  <si>
    <t>MISCELLANEOS METALWORK</t>
  </si>
  <si>
    <t>Penstock-Handstop Gates</t>
  </si>
  <si>
    <t>150mm dia Cast Iron Sluice Gate &amp; Penstock for release of sludge</t>
  </si>
  <si>
    <t>Vertical diffusion wall thickness not exc 150mm</t>
  </si>
  <si>
    <t>DENSE CONCRETE BLOCKWORK</t>
  </si>
  <si>
    <t>10.1.2</t>
  </si>
  <si>
    <t>10.1.3</t>
  </si>
  <si>
    <t>10.1.4</t>
  </si>
  <si>
    <t>10.10.2</t>
  </si>
  <si>
    <t>10.3.2</t>
  </si>
  <si>
    <t>10.3.3</t>
  </si>
  <si>
    <t>10.7.3</t>
  </si>
  <si>
    <t>10.7.4</t>
  </si>
  <si>
    <t>10.7.5</t>
  </si>
  <si>
    <t>10.8.2</t>
  </si>
  <si>
    <t>10.8.3</t>
  </si>
  <si>
    <t>10.8.4</t>
  </si>
  <si>
    <t>10.8.5</t>
  </si>
  <si>
    <t>Total</t>
  </si>
  <si>
    <t>Blinding Concrete Class 15 50mm-100mm thick</t>
  </si>
  <si>
    <t>Prepare sloping surface for floor gutters and basement footings</t>
  </si>
  <si>
    <t>Ditto but to bottom of floor slab above wall faces exc 1200mm</t>
  </si>
  <si>
    <t>Ditto but to bottom of roof slab above wall faces exc 1200mm</t>
  </si>
  <si>
    <t>Manhole</t>
  </si>
  <si>
    <t>Diameter:8mm</t>
  </si>
  <si>
    <t>Fabric Mesh A252</t>
  </si>
  <si>
    <t>Minimum 10mm rendering on all visible external wall surfaces</t>
  </si>
  <si>
    <t>Ditto on internal wall surfaces,beams and columns</t>
  </si>
  <si>
    <t>Ditto manhole beam soffits</t>
  </si>
  <si>
    <t>Ditto basement slab and stairs</t>
  </si>
  <si>
    <t>PIPE&amp;FITTINGS SUPPLY AND INSTALL</t>
  </si>
  <si>
    <r>
      <t>250mm dia GS flanged bend 90</t>
    </r>
    <r>
      <rPr>
        <sz val="11"/>
        <rFont val="Calibri"/>
        <family val="2"/>
      </rPr>
      <t>°</t>
    </r>
  </si>
  <si>
    <t>250mm dia GS flanged spigot with puddle flange length 400mm</t>
  </si>
  <si>
    <t>250mm butterfly valve lever operated</t>
  </si>
  <si>
    <t>250mm V.J flange adaptor</t>
  </si>
  <si>
    <t>250mm dia GS Pipe flange spigot Cut to fit</t>
  </si>
  <si>
    <t>150mm dia GS Pipe flange spigot 500mm length</t>
  </si>
  <si>
    <t>150mm dia GS Pipe flange spigot (cut to fit)</t>
  </si>
  <si>
    <t>150mm butterfly valve lever operated</t>
  </si>
  <si>
    <t>150/250mm dia G.S Flanged taper</t>
  </si>
  <si>
    <t>250mm dia GS flange spigot pipe 200mm length</t>
  </si>
  <si>
    <t>250mm dia GS Equal tee</t>
  </si>
  <si>
    <t>250mm dia flange pipe length 300mm</t>
  </si>
  <si>
    <t>65mm dia spigot GS pipe male threaded 1180mm in length</t>
  </si>
  <si>
    <t>65mm dia GS equal tee female threaded</t>
  </si>
  <si>
    <t>65mm dia Spigot GS pipe male threaded 150mm length</t>
  </si>
  <si>
    <t>65mm dia GS flange female threaded</t>
  </si>
  <si>
    <t>250mm dia Flanged spigot GS pipe (cut to fit)</t>
  </si>
  <si>
    <t>300mm dia GS VJ flange adaptor</t>
  </si>
  <si>
    <t>250mm dia sluice valve</t>
  </si>
  <si>
    <t>300mm dia GS flanged spigot pipe (cut to fit)</t>
  </si>
  <si>
    <t>300mm GS blind flange</t>
  </si>
  <si>
    <t>200mm dia GS sluice valves</t>
  </si>
  <si>
    <t>200mm dia GS VJ flange adaptor</t>
  </si>
  <si>
    <t>250/200 GS flanged tee</t>
  </si>
  <si>
    <t>200mm dia flange spigot GS pipe (cut to fit)</t>
  </si>
  <si>
    <t>250mm dia VJ GS flange adaptor</t>
  </si>
  <si>
    <t>250mm dia flange spigot GS pipe (cut to fit)</t>
  </si>
  <si>
    <t>250mm dia GS blind flange</t>
  </si>
  <si>
    <t>250mm dia GS elbow male &amp; female threaded</t>
  </si>
  <si>
    <t>25mm dia spigot GS pipe one end male threaded length 1900mm</t>
  </si>
  <si>
    <r>
      <t>250mm dia flange/flange 90</t>
    </r>
    <r>
      <rPr>
        <sz val="11"/>
        <rFont val="Calibri"/>
        <family val="2"/>
      </rPr>
      <t>°</t>
    </r>
    <r>
      <rPr>
        <sz val="11"/>
        <rFont val="Times New Roman"/>
        <family val="1"/>
      </rPr>
      <t xml:space="preserve"> GS bend</t>
    </r>
  </si>
  <si>
    <t>250mm dia flange/spigot GS pipe (cut to fit)</t>
  </si>
  <si>
    <t>250mm dia standard GS HDPE adaptor type A2 length 600mm</t>
  </si>
  <si>
    <t>200mm dia blind flange</t>
  </si>
  <si>
    <t>80mm dia GS elbow male and female threaded</t>
  </si>
  <si>
    <t>80mm dia flange/spigot male threaded GS pipe (cut to fit)</t>
  </si>
  <si>
    <t>80mm dia GS sluice valve</t>
  </si>
  <si>
    <t>80mm dia GS flange/spigot pipe (cut to fit)</t>
  </si>
  <si>
    <t>250mm dia GS flange spigot pipe length 750mm</t>
  </si>
  <si>
    <t>250mm dia VJ GS coupling</t>
  </si>
  <si>
    <t>80mm dia GS flange spigot with puddle flange length 2200</t>
  </si>
  <si>
    <t>80mm GS sluice valve</t>
  </si>
  <si>
    <t>250mm dia spigot GS pipe with puddle flange length 1200</t>
  </si>
  <si>
    <t>80mm dia flange spigot pipe (cut to fit)</t>
  </si>
  <si>
    <t>32mm GS pipe welded for all handrails</t>
  </si>
  <si>
    <t>200mm U Beams GMS 1400 for stairs (length subject to local conditions)</t>
  </si>
  <si>
    <t>200mm channel GI for bridge,length subject to local conditions</t>
  </si>
  <si>
    <t>PAINTING</t>
  </si>
  <si>
    <t>1 coat of lead oxide primer and 2 coats of oil paint to all steelworks and rails</t>
  </si>
  <si>
    <t xml:space="preserve">3 coats of emulsion paint to all visible surface of walls,beams,columns and slabs </t>
  </si>
  <si>
    <t>WATERPROOFING</t>
  </si>
  <si>
    <t>2 coats of approved bitumen on upper surface inclined at angle not exc. 30degrees to the horizontal</t>
  </si>
  <si>
    <t>10mm rendering in all visible external block work</t>
  </si>
  <si>
    <t>Ditto in internal wall surfaces,beams &amp; columns</t>
  </si>
  <si>
    <t>Ditto in beam soffits</t>
  </si>
  <si>
    <t>Ditto in basement slabs and stairs</t>
  </si>
  <si>
    <t>Sprayed or brushed water proofing using (Stated)</t>
  </si>
  <si>
    <t>Pigmented TYROLEASN plaster finish to all rendered</t>
  </si>
  <si>
    <t>Underdrainage to structures</t>
  </si>
  <si>
    <t>Perforated uPVC diameter 100mm</t>
  </si>
  <si>
    <t>Provision of Filter media for 4No. Filters</t>
  </si>
  <si>
    <t>Grading shall be as per Engineers specification</t>
  </si>
  <si>
    <t>Provide selected gravel for filter media</t>
  </si>
  <si>
    <t>Provide for Sludge lagoon include for excavation compacting and all necessary pipework and fittings</t>
  </si>
  <si>
    <t>Extra over in excavation for the lagoon</t>
  </si>
  <si>
    <t>PAINTING OF PIPEWORK</t>
  </si>
  <si>
    <t>Allow for painting all exposed pipework in the pump house and Filter Gallery with 3 coats of Oil Gloss paint</t>
  </si>
  <si>
    <t>OPERATION PLATFORM IN FILTER GALLERRY</t>
  </si>
  <si>
    <t>Supply and install 2.6m high GMS ladder,400mm wide with stringers and rungs made from 40mm GMS tubes for access to the Filter Gallery Operation Platforms</t>
  </si>
  <si>
    <t xml:space="preserve">Bill No.12 </t>
  </si>
  <si>
    <t>Make up levels around structures</t>
  </si>
  <si>
    <t>Blinding Concrete Class 15, 50-100mm Thick</t>
  </si>
  <si>
    <t>Fair finish to vertical sides of ring beam</t>
  </si>
  <si>
    <t>Wire weld fabric A252</t>
  </si>
  <si>
    <t>40mm screed,cement:sand 1:3 1% Fall smooth trowel finish</t>
  </si>
  <si>
    <t>Ditto stair risers</t>
  </si>
  <si>
    <t>Ditto stair treads</t>
  </si>
  <si>
    <t>80mm screed to chemical tank floors 2% fall</t>
  </si>
  <si>
    <t>Ditto tank walls</t>
  </si>
  <si>
    <t>TIMBER</t>
  </si>
  <si>
    <t>Fittings and Fastenings</t>
  </si>
  <si>
    <t>Bolts</t>
  </si>
  <si>
    <t>Roofing</t>
  </si>
  <si>
    <r>
      <t>Roofing timber cypress 100</t>
    </r>
    <r>
      <rPr>
        <sz val="11"/>
        <rFont val="Calibri"/>
        <family val="2"/>
      </rPr>
      <t>×</t>
    </r>
    <r>
      <rPr>
        <sz val="11"/>
        <rFont val="Times New Roman"/>
        <family val="1"/>
      </rPr>
      <t>50</t>
    </r>
  </si>
  <si>
    <r>
      <t>Ditto cypress 100</t>
    </r>
    <r>
      <rPr>
        <sz val="11"/>
        <rFont val="Calibri"/>
        <family val="2"/>
      </rPr>
      <t>×</t>
    </r>
    <r>
      <rPr>
        <sz val="11"/>
        <rFont val="Times New Roman"/>
        <family val="1"/>
      </rPr>
      <t>75</t>
    </r>
  </si>
  <si>
    <r>
      <t>Ditto timber cypress 175</t>
    </r>
    <r>
      <rPr>
        <sz val="11"/>
        <rFont val="Calibri"/>
        <family val="2"/>
      </rPr>
      <t>×</t>
    </r>
    <r>
      <rPr>
        <sz val="11"/>
        <rFont val="Times New Roman"/>
        <family val="1"/>
      </rPr>
      <t>75</t>
    </r>
  </si>
  <si>
    <t>Ditto timber cypress 125×75</t>
  </si>
  <si>
    <r>
      <t>300</t>
    </r>
    <r>
      <rPr>
        <sz val="11"/>
        <rFont val="Calibri"/>
        <family val="2"/>
      </rPr>
      <t>×</t>
    </r>
    <r>
      <rPr>
        <sz val="11"/>
        <rFont val="Times New Roman"/>
        <family val="1"/>
      </rPr>
      <t>25 Fascia Board</t>
    </r>
  </si>
  <si>
    <r>
      <rPr>
        <sz val="11"/>
        <rFont val="Times New Roman"/>
        <family val="1"/>
      </rPr>
      <t>100</t>
    </r>
    <r>
      <rPr>
        <sz val="11"/>
        <rFont val="Calibri"/>
        <family val="2"/>
      </rPr>
      <t>×</t>
    </r>
    <r>
      <rPr>
        <sz val="11"/>
        <rFont val="Times New Roman"/>
        <family val="1"/>
      </rPr>
      <t>100 wall plate</t>
    </r>
  </si>
  <si>
    <t>Cladding</t>
  </si>
  <si>
    <t>24 gauge GCI sheeting</t>
  </si>
  <si>
    <r>
      <t>3</t>
    </r>
    <r>
      <rPr>
        <sz val="11"/>
        <rFont val="Calibri"/>
        <family val="2"/>
      </rPr>
      <t>×</t>
    </r>
    <r>
      <rPr>
        <sz val="11"/>
        <rFont val="Times New Roman"/>
        <family val="1"/>
      </rPr>
      <t>30 steel bands wind bracing</t>
    </r>
  </si>
  <si>
    <t>Ridge Cap</t>
  </si>
  <si>
    <t>Lightweight concrete blockwork</t>
  </si>
  <si>
    <t>Vertical walls:Thickness 150-250mm for both substructure and superstructure</t>
  </si>
  <si>
    <t>Joint renforcement using hoop iron in every other course</t>
  </si>
  <si>
    <t>Damp proof course</t>
  </si>
  <si>
    <t>Damp proof Membrane</t>
  </si>
  <si>
    <t>2 coats of emulsion paint to internal wall surfaces</t>
  </si>
  <si>
    <t>Rendering with proprietary mix mortar</t>
  </si>
  <si>
    <t>Internal 20mm mortar rendering, cement/sand 1:4 painted soft white to KS 10B 15 or similar</t>
  </si>
  <si>
    <t>External spray of tyrolean coloured soft white to KS 10 B15 or similar</t>
  </si>
  <si>
    <t>Drainage to structure above ground</t>
  </si>
  <si>
    <t>Gutters (including all Fittings)</t>
  </si>
  <si>
    <t>Downpipes (include all Fittings)</t>
  </si>
  <si>
    <t>Windows</t>
  </si>
  <si>
    <t>Glass louvres in aluminium frames</t>
  </si>
  <si>
    <t>HDV 11 F/S window as specified in the drawing</t>
  </si>
  <si>
    <t>Doors</t>
  </si>
  <si>
    <t>Wood,Flush,external Single leaf standard 900mm wide</t>
  </si>
  <si>
    <t>Flush door 1500mm wide</t>
  </si>
  <si>
    <t>100mm dia Vent pipes 200mm long</t>
  </si>
  <si>
    <t>20mm DN hose connection</t>
  </si>
  <si>
    <t>20mm DN brass gate valve</t>
  </si>
  <si>
    <t>Waste water drainage and sanitary fittings</t>
  </si>
  <si>
    <t>63mm DN uPVC drain pipe work for chemical tanks as per relevant drg.Gate valve is measured separately</t>
  </si>
  <si>
    <t>50mm DN brass gate valve</t>
  </si>
  <si>
    <r>
      <t>110mm DN UPVC 90</t>
    </r>
    <r>
      <rPr>
        <sz val="11"/>
        <rFont val="Calibri"/>
        <family val="2"/>
      </rPr>
      <t>°</t>
    </r>
    <r>
      <rPr>
        <sz val="11"/>
        <rFont val="Times New Roman"/>
        <family val="1"/>
      </rPr>
      <t xml:space="preserve"> bend</t>
    </r>
  </si>
  <si>
    <t>White vitreous china wash hand basin size approximately 400 300mm complete with concealed wall brackets, Plug, 40mm DN chromium plated waste water pipe, bottle trap and connection to drain channel</t>
  </si>
  <si>
    <r>
      <rPr>
        <b/>
        <sz val="11"/>
        <rFont val="Times New Roman"/>
        <family val="1"/>
      </rPr>
      <t>Chemical dosing pipework &amp; equipmen</t>
    </r>
    <r>
      <rPr>
        <sz val="11"/>
        <rFont val="Times New Roman"/>
        <family val="1"/>
      </rPr>
      <t>t</t>
    </r>
  </si>
  <si>
    <t>63mm DN chemical solution decanting pipe work including 2No. Short pipes (approximately length 200m),2 No. valve sockets,elbow and brass gate valve with rising spindle</t>
  </si>
  <si>
    <t xml:space="preserve">Bill No.13 </t>
  </si>
  <si>
    <t>Precast concrete grill work of approved type</t>
  </si>
  <si>
    <t>SUBSTRUCTURE WALLING</t>
  </si>
  <si>
    <t>Supply,lay and join with sand cement motar 230mm thick stone masonry wall in strip foundation</t>
  </si>
  <si>
    <t>Doser Units</t>
  </si>
  <si>
    <t>Gravity solution feeder,constant level tank with inlet connector,repentor, outer funnel and 50mm tubing for outlet.Includes valves &amp; chemical reinstant tubing.Flow upto 15ml/s</t>
  </si>
  <si>
    <t>EPOXY PAINT TO TANKS,FLOORS &amp; WALLS</t>
  </si>
  <si>
    <t>Provide and apply 3 coats of approved Epoxy Paint on 1 coat Epoxy primer to internal surfaces of chemical Mixing Tanks (Masterseal 180 as made by BASF or approved equivalent</t>
  </si>
  <si>
    <t>Ditto-but to Floors and walls of Chemical storage and Mixing areas</t>
  </si>
  <si>
    <t xml:space="preserve">Item </t>
  </si>
  <si>
    <t>Descriptopn</t>
  </si>
  <si>
    <t>Chemical Stirrers</t>
  </si>
  <si>
    <t>Supply,install,test and commision Mechanical Stirrers in Chemical Mixing Tanks.The shaft and impellers to be of non-corrosive material.Include all materila for fixing on Tanks.e.g holding down bolts tec</t>
  </si>
  <si>
    <t>WINDOWS AND CEILING</t>
  </si>
  <si>
    <t>Supply and Fix the following uPVC windows in small section panes with opening accessories,complete with glazing</t>
  </si>
  <si>
    <r>
      <t>Window size 1200</t>
    </r>
    <r>
      <rPr>
        <sz val="11"/>
        <rFont val="Calibri"/>
        <family val="2"/>
      </rPr>
      <t>×</t>
    </r>
    <r>
      <rPr>
        <sz val="11"/>
        <rFont val="Times New Roman"/>
        <family val="1"/>
      </rPr>
      <t>1200mm</t>
    </r>
  </si>
  <si>
    <t xml:space="preserve">Bill No.14 </t>
  </si>
  <si>
    <t>Excavate in compacted murram max depth between 0.5-1.5m for disposal</t>
  </si>
  <si>
    <t>PIPEWORK-PIPE FITTINGS-SUPPLY</t>
  </si>
  <si>
    <t>Welded steel pipes to SSRN 216 externally and internally fusion bonded eoxt to SSRN 241</t>
  </si>
  <si>
    <t>Double flanged  Pipes</t>
  </si>
  <si>
    <t>Nominal bore:150mm,nominal length 320mm</t>
  </si>
  <si>
    <t>Nominal bore:150mm,nominal length 200mm</t>
  </si>
  <si>
    <t>Nominal bore:150mm,nominal length 220mm</t>
  </si>
  <si>
    <t>Supply of HDPE Pipes</t>
  </si>
  <si>
    <t>150mm diameter PN 10</t>
  </si>
  <si>
    <t>Bends,double flanged</t>
  </si>
  <si>
    <t>Long radius, 90 degrees n.b 150mm</t>
  </si>
  <si>
    <t>Short radius, 90 degrees n.b 150mm</t>
  </si>
  <si>
    <t>Junctions and branches mainline plain ended (A.C and welded steel and doule socket</t>
  </si>
  <si>
    <t>150/150mm dia DI all flanged  tee</t>
  </si>
  <si>
    <t>VALVES PENSTOCKS,HYDRANTS AND METERS</t>
  </si>
  <si>
    <t>Gate valves</t>
  </si>
  <si>
    <t>Gate valves, Flanged., non rising spindle n.b 150mm</t>
  </si>
  <si>
    <t>Non-return valves</t>
  </si>
  <si>
    <t>Non-return valves,flanges surge suppressing type</t>
  </si>
  <si>
    <t>PIPEWORK-PIPES &amp; FITTINGS INSTALL</t>
  </si>
  <si>
    <t>Pipes nominal bore: 100-200mm. Not in trenches</t>
  </si>
  <si>
    <t>Long radius bends nominal bore: 100-200.Not in trenches</t>
  </si>
  <si>
    <t>Short radius bends nominal bore: 100-200.Not in trenches</t>
  </si>
  <si>
    <t>Gate valve nominal bore 200-300mm.Not in trencehs</t>
  </si>
  <si>
    <t>Non-return valves nominal bore,ne 100mm.Not in trenches</t>
  </si>
  <si>
    <t xml:space="preserve">TIMBER </t>
  </si>
  <si>
    <t>FITTINGS AND FASTENINGS</t>
  </si>
  <si>
    <t>300 ×25 Fascia board</t>
  </si>
  <si>
    <t>WINDOWS</t>
  </si>
  <si>
    <t>HD 2FS window as specified in the drawing</t>
  </si>
  <si>
    <t>HD 4S window as specified in the drawing</t>
  </si>
  <si>
    <t>No,</t>
  </si>
  <si>
    <t>Wood,Flush,external Single leaf standard 800mm wide</t>
  </si>
  <si>
    <t>100mm dia vent pipes 200mm long</t>
  </si>
  <si>
    <t>PUMPS</t>
  </si>
  <si>
    <t>Supply and install the following horizontal multistage centrufugal and end suction pumps.The pumps are to be mounted on plinths with suitable mountings</t>
  </si>
  <si>
    <t>Nominal speed 1450RPM, Power 1Kw, Efficiency 75%,25m Head,discharge,5 litres pers second</t>
  </si>
  <si>
    <t>Diesel Generator Set 10KVA</t>
  </si>
  <si>
    <t>Administration Building</t>
  </si>
  <si>
    <t>Guard House</t>
  </si>
  <si>
    <t>Approved Selected Filling</t>
  </si>
  <si>
    <t>Fill and ram selected excavated materials around foundations and building</t>
  </si>
  <si>
    <t>Approved Selected Filling as described</t>
  </si>
  <si>
    <t>Provide and deposit approved hardcore fill material 200mm thick in making up levels including achieving satisfactory compaction</t>
  </si>
  <si>
    <t>Provide,lay and level out 50mm thick fine crushed stone sand or gravel blinding to surface of filling including watering and rolling to acjieve satisfactory compaction</t>
  </si>
  <si>
    <t>Disposal of surplus Spoil</t>
  </si>
  <si>
    <t>Cart away surplus excavated material to an approved dumping site</t>
  </si>
  <si>
    <t>Anti-Termite Treatment</t>
  </si>
  <si>
    <t>Chemical anti-termite treatment to surface of filling with an approved insecticide</t>
  </si>
  <si>
    <t>Damp Proof Membrane</t>
  </si>
  <si>
    <t>500 Gauge polythene sheeting laid over hardcore in two layers</t>
  </si>
  <si>
    <t>For use in bases ground slabs,footing,beams,walls, slabs,roofing ,ground slabs &amp; Foundation trenches thickness 150-300mm,</t>
  </si>
  <si>
    <t>Blinding Concrete Class 15, 50-100mm Thick inder foundation concrete</t>
  </si>
  <si>
    <t xml:space="preserve">100mm Thick surface bed </t>
  </si>
  <si>
    <t>Diameter:8mm,12mm</t>
  </si>
  <si>
    <t>Wire weld fabric A142 with minimum 150mm wide side and end laps laid in bed</t>
  </si>
  <si>
    <t>Provide and fix shuttering including propping,strutting and striking all as specified</t>
  </si>
  <si>
    <t>Wrot Formwork</t>
  </si>
  <si>
    <t>Edges of beds and pavings 75-100mm wide</t>
  </si>
  <si>
    <t>Natural Stone Block walling Chisel Dressed,Reinforced with 20SWG hoop iron at every third cousre and Bedded,Jointed  and pointed in cement mortat (1:5)</t>
  </si>
  <si>
    <t>200mm walling</t>
  </si>
  <si>
    <t xml:space="preserve">m2 </t>
  </si>
  <si>
    <t>Damp Proof course</t>
  </si>
  <si>
    <t>Bituminous felt damp proof couse as described</t>
  </si>
  <si>
    <t>200mm wide under walls</t>
  </si>
  <si>
    <t>Plinths</t>
  </si>
  <si>
    <t>15mm cement and sand (1:4) render to plinth walls,finished with a wood float</t>
  </si>
  <si>
    <t>Prepare and apply two coats of bituminous paint on rendered plinth walls</t>
  </si>
  <si>
    <t>SUPERSTRUCTURE</t>
  </si>
  <si>
    <t>CONCRETE,FORMWORK,REINFORCEMENT</t>
  </si>
  <si>
    <t>Reinforced Concrete Class20/20 as described in</t>
  </si>
  <si>
    <t>Beams</t>
  </si>
  <si>
    <t>Sides and soffits of beams</t>
  </si>
  <si>
    <t>Provide and supply reinforcement according to BS 4449</t>
  </si>
  <si>
    <t>High yied Deformed bars,</t>
  </si>
  <si>
    <t>WALLING</t>
  </si>
  <si>
    <t>External walls</t>
  </si>
  <si>
    <t>200mm Thick walling</t>
  </si>
  <si>
    <t>Labours</t>
  </si>
  <si>
    <t>Extra over walling for ruled horizontal and flush vertical joints</t>
  </si>
  <si>
    <t>Dressed Stone Cills</t>
  </si>
  <si>
    <t>Roof Coverings</t>
  </si>
  <si>
    <t xml:space="preserve">Roofing slab 150mm thick </t>
  </si>
  <si>
    <t>Provide and fix shuttering including propping,strutting amd striking all as specified</t>
  </si>
  <si>
    <t>Soffit and edges of roof slabs 75-150mm wide</t>
  </si>
  <si>
    <t>Provide and Supply reinforcement as per BS 4449</t>
  </si>
  <si>
    <t>Reinforcement D8,D10</t>
  </si>
  <si>
    <t xml:space="preserve">Rate </t>
  </si>
  <si>
    <t>Fittings</t>
  </si>
  <si>
    <t>75mm thick reinforced concrete class 20/20 worktop</t>
  </si>
  <si>
    <t>Mesh reinforcement A142 in concrete top slab</t>
  </si>
  <si>
    <t>Ditto to edges 75-100mm girth</t>
  </si>
  <si>
    <t>20mm Thick cement and sand (1:4) screed to top and sides of worktop</t>
  </si>
  <si>
    <t>Form groove 100mm deep in masonry wall to receive 75mm edge of concrete bench build in last and make good</t>
  </si>
  <si>
    <t>IRONMONGERY</t>
  </si>
  <si>
    <t>Supply and Fix the following Iron mongery selected from Union Catalogue complete with Matching screws</t>
  </si>
  <si>
    <t>Pairs 1000mm steel heavy duty washered butt hinges</t>
  </si>
  <si>
    <t>Three level mortice lock with set of brass level handles and furniture</t>
  </si>
  <si>
    <t>Rubber door stop fixed to floor or wall with screw</t>
  </si>
  <si>
    <t>Solid 251/C91 hat and coat hook with rubber buffer</t>
  </si>
  <si>
    <t>METALWORK</t>
  </si>
  <si>
    <t>Steel Casement Windows</t>
  </si>
  <si>
    <t>Supply and Fix the following Standard Section Horizontal Bar Type Steel Casement Windows with one coat lead oxide primer complete with opening accessories including bedding and pointing around frames in cement mortar</t>
  </si>
  <si>
    <r>
      <t>Window size 830</t>
    </r>
    <r>
      <rPr>
        <sz val="11"/>
        <rFont val="Calibri"/>
        <family val="2"/>
      </rPr>
      <t>×</t>
    </r>
    <r>
      <rPr>
        <sz val="11"/>
        <rFont val="Times New Roman"/>
        <family val="1"/>
      </rPr>
      <t>1200mm high with 2No.top hung ventilators each with permanent ventilator hood over (W5)</t>
    </r>
  </si>
  <si>
    <t>Burglar-Proofing to Windows</t>
  </si>
  <si>
    <r>
      <t>Burglar-Proofing comprising 25</t>
    </r>
    <r>
      <rPr>
        <b/>
        <sz val="11"/>
        <rFont val="Calibri"/>
        <family val="2"/>
      </rPr>
      <t>×</t>
    </r>
    <r>
      <rPr>
        <b/>
        <sz val="11"/>
        <rFont val="Times New Roman"/>
        <family val="1"/>
      </rPr>
      <t>3mm thick vertical and horizontal mild steel members at 150mm centres,including one coat lead oxide primer and fixing to the following windows</t>
    </r>
  </si>
  <si>
    <r>
      <t>To window size 830</t>
    </r>
    <r>
      <rPr>
        <sz val="11"/>
        <rFont val="Calibri"/>
        <family val="2"/>
      </rPr>
      <t>×</t>
    </r>
    <r>
      <rPr>
        <sz val="11"/>
        <rFont val="Times New Roman"/>
        <family val="1"/>
      </rPr>
      <t>1200mm high (W5)</t>
    </r>
  </si>
  <si>
    <t>Steel Doors</t>
  </si>
  <si>
    <t>Pressed Metal Doors</t>
  </si>
  <si>
    <t>PLASTERING</t>
  </si>
  <si>
    <t>12.5mm Thick Gauged Cement Plaster as described internally on</t>
  </si>
  <si>
    <t>Concrete or blockwork</t>
  </si>
  <si>
    <t>Reveals of openings</t>
  </si>
  <si>
    <t>Screeds</t>
  </si>
  <si>
    <t>Bonded cement and sand (1:4) screed bed in one coat well bonded to concrete base as described</t>
  </si>
  <si>
    <t>40mm Thick paving with wood float finish on concrete</t>
  </si>
  <si>
    <t>Glazing</t>
  </si>
  <si>
    <t>4mm thick clear sheet glass and glazing to steel casements with putty in panes</t>
  </si>
  <si>
    <t>0.1-0.5 square meters</t>
  </si>
  <si>
    <t>PAINTING AND DECORATING</t>
  </si>
  <si>
    <t>Prepare and apply one coat aluminium primer before fixing to</t>
  </si>
  <si>
    <t>Backs of wood 0-100 girth</t>
  </si>
  <si>
    <t>Prepare,Knot,prime,stop and apply three coats first quality gloss paint to wood surfaces</t>
  </si>
  <si>
    <t>Internally on</t>
  </si>
  <si>
    <t>Surfaces 0-100mm girth</t>
  </si>
  <si>
    <t>Ditto 200-300mm girth</t>
  </si>
  <si>
    <t>General surfaces of doors (measured flat overall)</t>
  </si>
  <si>
    <t xml:space="preserve">Prepare touch up primer and apply three coats gloss paint </t>
  </si>
  <si>
    <t>General surfaces of glazed metal window,including burglar proofing(measured flat overall</t>
  </si>
  <si>
    <t>Prepare and apply three coats exterior quality plastic emulsion paint</t>
  </si>
  <si>
    <t>Externally on:</t>
  </si>
  <si>
    <t>Plastered concrete or blockwork</t>
  </si>
  <si>
    <t>Ditto revelas of openings</t>
  </si>
  <si>
    <t>Prepare and apply three washable distemper as described</t>
  </si>
  <si>
    <t>Horizontal soffites of suspended ceilings slab</t>
  </si>
  <si>
    <t>Horizontal surfaces 100-200mm girth</t>
  </si>
  <si>
    <t>Prepare and apply High strength Non -Sid Flooring paint to</t>
  </si>
  <si>
    <t>Cement and sand screed floors,skirtings,etc</t>
  </si>
  <si>
    <t xml:space="preserve">Bill No.15 </t>
  </si>
  <si>
    <t>Ditto timber cypress 100×100 wall plate</t>
  </si>
  <si>
    <t>2 coats of emulsion paint on wooden doors and windows</t>
  </si>
  <si>
    <t>2 coats of emulsion paint to internall wall surface</t>
  </si>
  <si>
    <t>2NE 5F window as specified in the drawing</t>
  </si>
  <si>
    <t>Single leaf standard 900mm wide</t>
  </si>
  <si>
    <t>CEILING</t>
  </si>
  <si>
    <t>Allow for fixing 12mm celotex ceiling</t>
  </si>
  <si>
    <t>Provide for supply and installation of plumbing facilities in the house as specified in the drawing include for installation of water closets,cisterns shower fittings,stainless steel sinks dhobi sinks hand wash basins,overhead storage reservoir</t>
  </si>
  <si>
    <t xml:space="preserve">Sum </t>
  </si>
  <si>
    <t xml:space="preserve">Provide for supply and installation of all fitting in the house as specified I the drawing.Include for installation of table tops,store shelves above and under the table tops </t>
  </si>
  <si>
    <t>Sum</t>
  </si>
  <si>
    <t xml:space="preserve">Bill No.17 </t>
  </si>
  <si>
    <t>Double Grade Staff House</t>
  </si>
  <si>
    <t>SITE CLEARANCE</t>
  </si>
  <si>
    <t xml:space="preserve">Strip the site for the houses of all vegetation,tree stumps not exceeding 200mm  </t>
  </si>
  <si>
    <t>Excavate in natural earth for the house foundation</t>
  </si>
  <si>
    <t>Strip Footing</t>
  </si>
  <si>
    <t>Excavation in Rock material max depth 1.5m for re-use in Gabion Boxes and excess disposed off the site</t>
  </si>
  <si>
    <t>Allow for backfillng the strip foundation with compacted hardcore</t>
  </si>
  <si>
    <t>Blinding Concrete Class 15, 50mm Thick</t>
  </si>
  <si>
    <t>HARDCORE AND BLINDING</t>
  </si>
  <si>
    <t>Allow for termite and insect treatment of foundation</t>
  </si>
  <si>
    <t>BLINDING</t>
  </si>
  <si>
    <t>Supply and place 50mm thick compacted murram hardcore blinding layer</t>
  </si>
  <si>
    <t>DPM AND DPC</t>
  </si>
  <si>
    <t>Supply and lay 1000gauge polythene sheet DPM sheet under the floor slab</t>
  </si>
  <si>
    <t>Supply and install approved bituminous felt damp proof course 225mm wide</t>
  </si>
  <si>
    <t>Supply,place and compact 100mm thick class 20 concrete as specified for the ground floor slab</t>
  </si>
  <si>
    <t>Floor Slab</t>
  </si>
  <si>
    <t>Supply,place and compact Class 25 reinforces concrete 300 200mm lintel beam.Allow for the necessary formwork including shaping at formwork</t>
  </si>
  <si>
    <t>Columns</t>
  </si>
  <si>
    <t>Supply material and cast reinforced concrete class 25.verandah pillars.</t>
  </si>
  <si>
    <t>Diameter:8mm,10,12mm</t>
  </si>
  <si>
    <t>SUPERSTRUCTURE WALLING</t>
  </si>
  <si>
    <t>Supply,join with sand cement motor 240mm thick masonry walling as specified in th drawing.Stone dressing to be specified and approved by the Engineer</t>
  </si>
  <si>
    <t>Supply,join with sand cement motor 240mm gable thick masonry walling as specified in th drawing.Stone dressing to be specified and approved by the Engineer</t>
  </si>
  <si>
    <t>Allow for the construction of the place chimney in masonry walling joined with sand cement mortar as directed</t>
  </si>
  <si>
    <t xml:space="preserve">FINISHES </t>
  </si>
  <si>
    <t>Allow for placement of 25mm thick cement screened for floor finish</t>
  </si>
  <si>
    <t>Wall finishes</t>
  </si>
  <si>
    <t>Allow for installation of permanet vents on top of doors,windows and gables.Specifications to be approved by the Engineer</t>
  </si>
  <si>
    <t>Allow for a 10mm cement render and painting of the external walls with a high quality water paint to be approved by the Engineer</t>
  </si>
  <si>
    <t>Allow for a 10mm live plaster and painting for the internal walls with Emulsion paint,finish to be approved by the Engineer</t>
  </si>
  <si>
    <t>Allow for a 10mm live plaster and painting for the internal walls with Emulsion paint,upto height above ground floor kitchen,shower and WC,finish to be approved by the Engineer</t>
  </si>
  <si>
    <t>Allow for the placement of precast reinforced concrete window sills as directed by the Engineer</t>
  </si>
  <si>
    <t>DOORS AND WINDOWS</t>
  </si>
  <si>
    <t>Supply and install solid flush door size 800mm 2100mm width fanlight</t>
  </si>
  <si>
    <t>ROOFING</t>
  </si>
  <si>
    <t>Supply and place gauge 32 plain iron sheet</t>
  </si>
  <si>
    <t>Plumbing,Fitting and Finishing Works</t>
  </si>
  <si>
    <t>Provide for supply and installation of all fitting in the two houses as specified in the drawings. Include for installation of table tops, shelves above and under the table tops, wardrobes, store shelves, kitchen shelves and work tops, and other accessories.</t>
  </si>
  <si>
    <t>Provide for supply and installation of all electrical fittings in the two houses as directed by the Engineer. Include for complete wiring, installation of consumer meters, power sockets, lighting syetems and connection to existing gird as directed</t>
  </si>
  <si>
    <t>WATER WORK</t>
  </si>
  <si>
    <t>Supply and install 600mm x 600m x 500 fibre water tank as directed by Engeneer.</t>
  </si>
  <si>
    <t>Allow for painting of the water tank with 25mm block paint shelf paint finish</t>
  </si>
  <si>
    <t>SEPTIC TANK</t>
  </si>
  <si>
    <t>Strip the site for the septic tank of all vagetation, tess stumps and shrups for depth not exceeding 200mm</t>
  </si>
  <si>
    <t xml:space="preserve">Excavation in nature earth for the house foundation to shape as directed for the septic tank </t>
  </si>
  <si>
    <t>Allow for placement of class 15 blinding concrete 50mm thick tank floor as indicated in drawings</t>
  </si>
  <si>
    <t>Allow for placement of class 20 concrete 200mm thick septic tank floor as indicated in drawings</t>
  </si>
  <si>
    <t>Allow for placement of class 25 reinforced concrete in septic tank walls, inlet, outlet base slabs, 200mm thick. Include for all formwork</t>
  </si>
  <si>
    <t xml:space="preserve">Allow for supply of material and casting of class 25 reinforeced concrete slab for the septic tank as specified and directed by the Engineer. Include for all formwork </t>
  </si>
  <si>
    <t>Allow for manholes, installstion of stainless steel frames and manhole covers as shown in drawings and directed by Engineer</t>
  </si>
  <si>
    <t>Allow for construction of the vent pipes, inlet and outlet pipe connections. Allow for the construction of the reinforced 100mm thick sun baffle</t>
  </si>
  <si>
    <t>Allow for construction of the manholes, depths not exceeding 1.5m as shown by the Engineer</t>
  </si>
  <si>
    <t>Allow for trench excavation depth not exceeding 1.5m, supply and laying 8 inch PVC sewer/foulwater sewerline. Allow for connecting to the septic tank and testing.</t>
  </si>
  <si>
    <t>Supply and install Fabric A142 mesh</t>
  </si>
  <si>
    <t>Blockwork &amp; Masonry for Septic Tank Walls and Inspection Manholes</t>
  </si>
  <si>
    <t>12mm water proofed cement rendering as per drawings</t>
  </si>
  <si>
    <t>Supply and install Reinforcement for Septic Tank and Inspection Manhole</t>
  </si>
  <si>
    <t>ELECTRICAL WORKS</t>
  </si>
  <si>
    <t>MISCELLANEOUS</t>
  </si>
  <si>
    <t>Allow PC sum for application to KPLC and electrical power installation</t>
  </si>
  <si>
    <t>Electrification of the Treatment Works. (including wiring and electrical fittings.)</t>
  </si>
  <si>
    <t>Power substation</t>
  </si>
  <si>
    <t>Compund Lighting using 10m light poles and LED Bulbs</t>
  </si>
  <si>
    <t>pc</t>
  </si>
  <si>
    <t xml:space="preserve">Bill No.18 </t>
  </si>
  <si>
    <t>Elevated Backwash Water Work</t>
  </si>
  <si>
    <t>Foundation</t>
  </si>
  <si>
    <t xml:space="preserve">Excavate in Rock for tank footings </t>
  </si>
  <si>
    <t>Supply all materials, deliver to site, mix and vibrate reinforce concrete class 20/20 footings of size 4No 2.6m x 2.6m x 2.0m. Rate to include all formwork, reinforcement bars for concrete footing and foundation bolts for the tower (cage Y12 @ 150mm both directions)</t>
  </si>
  <si>
    <t>Steel Tower</t>
  </si>
  <si>
    <t>Lumpsum</t>
  </si>
  <si>
    <t>Supply all materials and erect 2mm thick steel cover to the tank. Rate to include all the necessary fittings.</t>
  </si>
  <si>
    <t>PLUMBING WORKS</t>
  </si>
  <si>
    <t>Supply and joint 75mm dia. steel pipes including all jointing materials for the overflow and washout to the tank.</t>
  </si>
  <si>
    <t>Supply and apply two coats of black bituminous paint to the inside of the tank.</t>
  </si>
  <si>
    <t>Supply and apply two coats of silver aluminium paint to the tank tower, platform, pipes and cage ladder.</t>
  </si>
  <si>
    <t>Testing</t>
  </si>
  <si>
    <t>Painting</t>
  </si>
  <si>
    <t>Supply and apply two coats of silver aluminium paint to the outside of tank</t>
  </si>
  <si>
    <t>Supply and apply recommended disinfectant and test the tank</t>
  </si>
  <si>
    <t>Elevated Tank Scour/overflow pipe from tank to drain</t>
  </si>
  <si>
    <t>PIPEWORK-PIPES</t>
  </si>
  <si>
    <t>Provide and lay HDPE PN 10 pipes, with push fit joints</t>
  </si>
  <si>
    <t>OD 315 in trenches depth exceeding 1.5m</t>
  </si>
  <si>
    <t>PIPEWORK-FITTINGS AND VALVES Bends -short radius plain ended</t>
  </si>
  <si>
    <t>PIPEWORK-SUPPORTS AND PROTECTION, ANCILLARIES TO LAYING AND EXCAVATION</t>
  </si>
  <si>
    <t>Allow for the reinstatement of roadside drains</t>
  </si>
  <si>
    <t>General Items</t>
  </si>
  <si>
    <t>Testing of works</t>
  </si>
  <si>
    <t>Carry out pressure testing, cleansing and sterilising of the pipeline in accordance with  the specification</t>
  </si>
  <si>
    <t>DN 80</t>
  </si>
  <si>
    <t>DEMOLITION AND SITE CLEARANCE</t>
  </si>
  <si>
    <t>General clearance</t>
  </si>
  <si>
    <t>Trees of girth 500mm to 1m</t>
  </si>
  <si>
    <t>ha</t>
  </si>
  <si>
    <t>PIPEWORK - PIPES</t>
  </si>
  <si>
    <t>80 in trenches depth n.e 1.5m</t>
  </si>
  <si>
    <t>Ditto but depth 1.5m - 3m</t>
  </si>
  <si>
    <t>PIPEWORK - FITTINGS AND VALVES</t>
  </si>
  <si>
    <t>Bends-Short radius</t>
  </si>
  <si>
    <t>Plain ended</t>
  </si>
  <si>
    <r>
      <t>DN80, 30</t>
    </r>
    <r>
      <rPr>
        <sz val="11"/>
        <rFont val="Calibri"/>
        <family val="2"/>
      </rPr>
      <t>°</t>
    </r>
  </si>
  <si>
    <r>
      <t>DN 80, 11.25</t>
    </r>
    <r>
      <rPr>
        <sz val="11"/>
        <rFont val="Calibri"/>
        <family val="2"/>
      </rPr>
      <t>°</t>
    </r>
  </si>
  <si>
    <t>Double collars</t>
  </si>
  <si>
    <t>Flexible coupling (VJ Type)</t>
  </si>
  <si>
    <t>PIPEWORK - SUPPORTS AND PROTECTION, 
ANCILLARIES TO LAYING AND EXCAVATION</t>
  </si>
  <si>
    <t>PIPEWORK - SUPPORTS PROTECTION, 
ANCILLARIES TO LAYING AND EXCAVATION</t>
  </si>
  <si>
    <t>Extra over to excavation and backfilling</t>
  </si>
  <si>
    <t>Excavation of rock</t>
  </si>
  <si>
    <t>In pipe trenches</t>
  </si>
  <si>
    <t>Beds</t>
  </si>
  <si>
    <t>Selected Excavated granular material</t>
  </si>
  <si>
    <t>Imported material for backfill</t>
  </si>
  <si>
    <t>Thrust blocks</t>
  </si>
  <si>
    <t>Thrust blocks - RC volume 0.2-0.5m3</t>
  </si>
  <si>
    <r>
      <t>For DN 80 30</t>
    </r>
    <r>
      <rPr>
        <sz val="11"/>
        <rFont val="Calibri"/>
        <family val="2"/>
      </rPr>
      <t>°</t>
    </r>
    <r>
      <rPr>
        <sz val="11"/>
        <rFont val="Times New Roman"/>
        <family val="1"/>
      </rPr>
      <t xml:space="preserve"> bend</t>
    </r>
  </si>
  <si>
    <t>GENERAL ITEMS</t>
  </si>
  <si>
    <t>Carry out pressure testing, cleansing and sterilising of the pipeline in accordance with clauses 440 and 441 of the specification</t>
  </si>
  <si>
    <t>Carry out pressure testing, cleansing and sterilising of the pipeline in accordance with the specification</t>
  </si>
  <si>
    <t>DN 300</t>
  </si>
  <si>
    <t>General Clearance</t>
  </si>
  <si>
    <t>Trees of girth 1m to 2m</t>
  </si>
  <si>
    <t>Provide and lay  steel pipes, with push fit joints DN</t>
  </si>
  <si>
    <t>300 in trenches depth n.e 1.5m.</t>
  </si>
  <si>
    <t>Ditto but depth exceeding 2.0.</t>
  </si>
  <si>
    <t>PIPEWORK-FITTINGS &amp; VALVES</t>
  </si>
  <si>
    <t>Bends -Short radius</t>
  </si>
  <si>
    <t>PIPEWORK - SUPPORTS  PROTECTION, 
ANCILLARIES TO LAYING AND EXCAVATION</t>
  </si>
  <si>
    <r>
      <t>DN 300, 22.5</t>
    </r>
    <r>
      <rPr>
        <sz val="11"/>
        <color rgb="FF000000"/>
        <rFont val="Calibri"/>
        <family val="2"/>
      </rPr>
      <t>°</t>
    </r>
  </si>
  <si>
    <r>
      <t>DN 300, 11.25</t>
    </r>
    <r>
      <rPr>
        <sz val="11"/>
        <color rgb="FF000000"/>
        <rFont val="Calibri"/>
        <family val="2"/>
      </rPr>
      <t>°</t>
    </r>
  </si>
  <si>
    <r>
      <t>DN300, 45</t>
    </r>
    <r>
      <rPr>
        <sz val="11"/>
        <color rgb="FF000000"/>
        <rFont val="Calibri"/>
        <family val="2"/>
      </rPr>
      <t>°</t>
    </r>
  </si>
  <si>
    <t>Thrust block-RC volume 0.2-0.5m3</t>
  </si>
  <si>
    <r>
      <t>For DN300, 11.5</t>
    </r>
    <r>
      <rPr>
        <sz val="11"/>
        <color rgb="FF000000"/>
        <rFont val="Calibri"/>
        <family val="2"/>
      </rPr>
      <t>°</t>
    </r>
    <r>
      <rPr>
        <sz val="11"/>
        <color rgb="FF000000"/>
        <rFont val="Times New Roman"/>
        <family val="1"/>
      </rPr>
      <t xml:space="preserve"> bend</t>
    </r>
  </si>
  <si>
    <r>
      <t>For DN 300, 22.5</t>
    </r>
    <r>
      <rPr>
        <sz val="11"/>
        <color rgb="FF000000"/>
        <rFont val="Calibri"/>
        <family val="2"/>
      </rPr>
      <t>°</t>
    </r>
    <r>
      <rPr>
        <sz val="11"/>
        <color rgb="FF000000"/>
        <rFont val="Times New Roman"/>
        <family val="1"/>
      </rPr>
      <t xml:space="preserve"> bend</t>
    </r>
  </si>
  <si>
    <r>
      <t>For DN 300, 45</t>
    </r>
    <r>
      <rPr>
        <sz val="11"/>
        <color rgb="FF000000"/>
        <rFont val="Calibri"/>
        <family val="2"/>
      </rPr>
      <t>° bend</t>
    </r>
  </si>
  <si>
    <t>BACKWASH WATER PIPE FROM BACKWASH TANK TO FILTERS</t>
  </si>
  <si>
    <t>Carry out pressure testing, cleansing and sterilising of the pipeline in accordance with  the specification.</t>
  </si>
  <si>
    <t>Provide and lay steel pipes,with push fit joints</t>
  </si>
  <si>
    <t>DN 300 in trenches depth n.e 1.5m</t>
  </si>
  <si>
    <t>Bends-short Radius</t>
  </si>
  <si>
    <t>PIPEWORK- FITTINGS AND VALVES</t>
  </si>
  <si>
    <t>DN 300 Flange Adaptors</t>
  </si>
  <si>
    <t>DN 80 Flange Adaptors</t>
  </si>
  <si>
    <r>
      <t>DN 300,90</t>
    </r>
    <r>
      <rPr>
        <sz val="11"/>
        <color rgb="FF000000"/>
        <rFont val="Calibri"/>
        <family val="2"/>
      </rPr>
      <t>°</t>
    </r>
  </si>
  <si>
    <r>
      <t>DN 300,22</t>
    </r>
    <r>
      <rPr>
        <sz val="11"/>
        <color rgb="FF000000"/>
        <rFont val="Calibri"/>
        <family val="2"/>
      </rPr>
      <t>°</t>
    </r>
    <r>
      <rPr>
        <sz val="11"/>
        <color rgb="FF000000"/>
        <rFont val="Times New Roman"/>
        <family val="1"/>
      </rPr>
      <t xml:space="preserve"> (verticals)</t>
    </r>
  </si>
  <si>
    <t>PIPEWORK-SUPPORTS AND PROTECTION,ANCILLARIES TO LAYING AND EXCAVATION</t>
  </si>
  <si>
    <t>Excavation of Rock</t>
  </si>
  <si>
    <t>Thrust blocks-RC volume 0.2-0.5m3</t>
  </si>
  <si>
    <r>
      <t>For DN 300 90</t>
    </r>
    <r>
      <rPr>
        <sz val="11"/>
        <color rgb="FF000000"/>
        <rFont val="Calibri"/>
        <family val="2"/>
      </rPr>
      <t>°</t>
    </r>
    <r>
      <rPr>
        <sz val="11"/>
        <color rgb="FF000000"/>
        <rFont val="Times New Roman"/>
        <family val="1"/>
      </rPr>
      <t xml:space="preserve"> bend</t>
    </r>
  </si>
  <si>
    <r>
      <t>For DN 300 30</t>
    </r>
    <r>
      <rPr>
        <vertAlign val="superscript"/>
        <sz val="11"/>
        <color rgb="FF000000"/>
        <rFont val="Times New Roman"/>
        <family val="1"/>
      </rPr>
      <t>o</t>
    </r>
    <r>
      <rPr>
        <sz val="11"/>
        <color rgb="FF000000"/>
        <rFont val="Times New Roman"/>
        <family val="1"/>
      </rPr>
      <t xml:space="preserve"> bend</t>
    </r>
  </si>
  <si>
    <t>SCOUR PIPE FROM SEDIMENTATION TANKS TO SLUDGE DRYING BEDS</t>
  </si>
  <si>
    <t>SUCTION PIPE FROM CLEAR WATER TANK TO PUMP HOUSE</t>
  </si>
  <si>
    <t>Carry out pressure testing and cleansing of the pipeline in accordance with   the specification.</t>
  </si>
  <si>
    <t>DN 300 HDPE PN 10</t>
  </si>
  <si>
    <t>DN 150 HDPE PN 10</t>
  </si>
  <si>
    <t>Provide and lay pipes,with push fit joints</t>
  </si>
  <si>
    <t>DN 300 concrete pipe in trenches depth exceeding 1.5m.</t>
  </si>
  <si>
    <t>Gate Valves</t>
  </si>
  <si>
    <t>DN 150</t>
  </si>
  <si>
    <t xml:space="preserve">PIPEWORK - SUPPORTS AND PROTECTION, </t>
  </si>
  <si>
    <t>ANCILLARIES TO LAYING AND EXCAVATION</t>
  </si>
  <si>
    <t>Extra to excavation and backfilling</t>
  </si>
  <si>
    <t xml:space="preserve">DRAINAGE PIPE FROM SLUDGE DRYING BEDS TO RIVER </t>
  </si>
  <si>
    <t>Provide and lay pipes</t>
  </si>
  <si>
    <t>DN 300 concrete in trenches depth exceeding 1.5m.</t>
  </si>
  <si>
    <t>Allow for a masonry outfall headwall</t>
  </si>
  <si>
    <t>DN 150 in trenches depth exceeding 1.5m.</t>
  </si>
  <si>
    <t>DN 300 concrete pipes in trenches depth n.e 1.5m</t>
  </si>
  <si>
    <t>Ditto but depth exceeding 1.5m</t>
  </si>
  <si>
    <t>Selected Excavated granular material Imported material for backfill</t>
  </si>
  <si>
    <t>Provide and lay steel pipes, with push fit joints</t>
  </si>
  <si>
    <t>DN 250 in trenches depth n.e 1.5m.</t>
  </si>
  <si>
    <t>Bends - Short Radius</t>
  </si>
  <si>
    <t>DN 250</t>
  </si>
  <si>
    <t>Thrust blocks - RC, Volume 0.2 - 0.5m3</t>
  </si>
  <si>
    <t>Provide and lay steel pipes</t>
  </si>
  <si>
    <t>DN 250 Pipe in trenches depth n.e 1.5m.</t>
  </si>
  <si>
    <t>DN 300 S.F Pipe in trenches depth n.e 1.5m</t>
  </si>
  <si>
    <t>DN 250 Pipe in trenches depth exceeding1.5m.</t>
  </si>
  <si>
    <t>DN250 All Flanged Radial Tee</t>
  </si>
  <si>
    <t>DN300x250 Double Flanged Taper</t>
  </si>
  <si>
    <t>DN250 Double Flanged Non Return Valve</t>
  </si>
  <si>
    <t>DN 300 Flexible Coupling</t>
  </si>
  <si>
    <t>DN 250 Flexible Coupling</t>
  </si>
  <si>
    <t>For DN 250 special Y-tee</t>
  </si>
  <si>
    <t>Tesing of Works</t>
  </si>
  <si>
    <t xml:space="preserve">Provide and lay  steel pipes, with push fit joints </t>
  </si>
  <si>
    <t>Bends-Short Radius</t>
  </si>
  <si>
    <t>Bill No. 10 - Sedimentation Basin</t>
  </si>
  <si>
    <t>Bill No.11</t>
  </si>
  <si>
    <t>Bill No.16</t>
  </si>
  <si>
    <t xml:space="preserve">Bill No.19 </t>
  </si>
  <si>
    <t>Bill No. 8A - Treatment Site Works</t>
  </si>
  <si>
    <t>Bill No. 8B - Inlet Chamber</t>
  </si>
  <si>
    <t>Bill No. 9 - Flocculation</t>
  </si>
  <si>
    <t>Bill No. 11 - Clear Water tank</t>
  </si>
  <si>
    <t>Bill No. 12 - Filter Chambers</t>
  </si>
  <si>
    <t>Bill No. 13 - Alum &amp; Soda Ash Bldg</t>
  </si>
  <si>
    <t>Bill No. 14 - Chlorination Building</t>
  </si>
  <si>
    <t>Bill No. 15 - P.House &amp; GNTR Room</t>
  </si>
  <si>
    <t>Bill No. 16 - Admin Bldg</t>
  </si>
  <si>
    <t>Bill No. 17 - Staff Houses</t>
  </si>
  <si>
    <t>Bill No. 18 - Guard House</t>
  </si>
  <si>
    <t>9.11.11</t>
  </si>
  <si>
    <t>9.11.1.2</t>
  </si>
  <si>
    <t>9.11.1.3</t>
  </si>
  <si>
    <t>9.11.1.4</t>
  </si>
  <si>
    <t>9.12.1</t>
  </si>
  <si>
    <t>9.12.2</t>
  </si>
  <si>
    <t>10.9.3</t>
  </si>
  <si>
    <t>10.9.4</t>
  </si>
  <si>
    <t>11.2.1</t>
  </si>
  <si>
    <t>11.2.2</t>
  </si>
  <si>
    <t>11.2.3</t>
  </si>
  <si>
    <t>11.3.1</t>
  </si>
  <si>
    <t>11.4.1</t>
  </si>
  <si>
    <t>11.4.2</t>
  </si>
  <si>
    <t>11.4.3</t>
  </si>
  <si>
    <t>11.4.4</t>
  </si>
  <si>
    <t>11.4.5</t>
  </si>
  <si>
    <t>11.5.1</t>
  </si>
  <si>
    <t>11.5.2</t>
  </si>
  <si>
    <t>11.5.3</t>
  </si>
  <si>
    <t>11.5.4</t>
  </si>
  <si>
    <t>11.5.5</t>
  </si>
  <si>
    <t>11.5.6</t>
  </si>
  <si>
    <t>11.6.1</t>
  </si>
  <si>
    <t>11.6.2</t>
  </si>
  <si>
    <t>11.6.3</t>
  </si>
  <si>
    <t>11.6.4</t>
  </si>
  <si>
    <t>11.6.5</t>
  </si>
  <si>
    <t>11.6.6</t>
  </si>
  <si>
    <t>11.7.1</t>
  </si>
  <si>
    <t>11.7.2</t>
  </si>
  <si>
    <t>11.8.1</t>
  </si>
  <si>
    <t>11.9.1</t>
  </si>
  <si>
    <t>11.9.2</t>
  </si>
  <si>
    <t>11.10.</t>
  </si>
  <si>
    <t>11.10.1</t>
  </si>
  <si>
    <t>11.11.1</t>
  </si>
  <si>
    <t>11.11.1.1</t>
  </si>
  <si>
    <t>11.11.1.2</t>
  </si>
  <si>
    <t>11.11.1.3</t>
  </si>
  <si>
    <t>11.11.1.4</t>
  </si>
  <si>
    <t>11.11.2</t>
  </si>
  <si>
    <t>11.11.2.1</t>
  </si>
  <si>
    <t>11.11.2.2</t>
  </si>
  <si>
    <t>11.11.2.3</t>
  </si>
  <si>
    <t>11.11.2.4</t>
  </si>
  <si>
    <t>11.11.3</t>
  </si>
  <si>
    <t>11.11.3.1</t>
  </si>
  <si>
    <t>11.11.3.2</t>
  </si>
  <si>
    <t>11.11.3.3</t>
  </si>
  <si>
    <t>11.11.3.4</t>
  </si>
  <si>
    <t>11.11.3.5</t>
  </si>
  <si>
    <t>11.11.4</t>
  </si>
  <si>
    <t>11.11.4.1</t>
  </si>
  <si>
    <t>11.11.4.2</t>
  </si>
  <si>
    <t>11.11.4.3</t>
  </si>
  <si>
    <t>11.11.4.4</t>
  </si>
  <si>
    <t>11.11.4.5</t>
  </si>
  <si>
    <t>11.11.5</t>
  </si>
  <si>
    <t>11.11.5.1</t>
  </si>
  <si>
    <t>11.11.5.2</t>
  </si>
  <si>
    <t>11.11.5.3</t>
  </si>
  <si>
    <t>11.13.1</t>
  </si>
  <si>
    <t>11.13.2</t>
  </si>
  <si>
    <t>12.1.1</t>
  </si>
  <si>
    <t>12.1.2</t>
  </si>
  <si>
    <t>12.1.3</t>
  </si>
  <si>
    <t>12.1.4</t>
  </si>
  <si>
    <t>12.2.1</t>
  </si>
  <si>
    <t>12.2.2</t>
  </si>
  <si>
    <t>12.3.1</t>
  </si>
  <si>
    <t>12.3.2</t>
  </si>
  <si>
    <t>12.3.3</t>
  </si>
  <si>
    <t>12.4.1</t>
  </si>
  <si>
    <t>12.4.2</t>
  </si>
  <si>
    <t>12.4.3</t>
  </si>
  <si>
    <t>12.4.4</t>
  </si>
  <si>
    <t>12.5.1</t>
  </si>
  <si>
    <t>12.5.2</t>
  </si>
  <si>
    <t>12.6.1</t>
  </si>
  <si>
    <t>12.6.2</t>
  </si>
  <si>
    <t>12.6.3</t>
  </si>
  <si>
    <t>12.6.4</t>
  </si>
  <si>
    <t>12.7.1</t>
  </si>
  <si>
    <t>12.7.2</t>
  </si>
  <si>
    <t>12.7.3</t>
  </si>
  <si>
    <t>12.7.4</t>
  </si>
  <si>
    <t>12.7.5</t>
  </si>
  <si>
    <t>12.8.1</t>
  </si>
  <si>
    <t>12.8.2</t>
  </si>
  <si>
    <t>12.8.3</t>
  </si>
  <si>
    <t>12.8.4</t>
  </si>
  <si>
    <t>12.8.5</t>
  </si>
  <si>
    <t>12.8.6</t>
  </si>
  <si>
    <t>12.8.7</t>
  </si>
  <si>
    <t>12.8.8</t>
  </si>
  <si>
    <t>12.8.9</t>
  </si>
  <si>
    <t>12.8.10</t>
  </si>
  <si>
    <t>12.8.11</t>
  </si>
  <si>
    <t>12.8.12</t>
  </si>
  <si>
    <t>12.8.13</t>
  </si>
  <si>
    <t>12.8.14</t>
  </si>
  <si>
    <t>12.8.15</t>
  </si>
  <si>
    <t>12.8.16</t>
  </si>
  <si>
    <t>12.8.17</t>
  </si>
  <si>
    <t>12.8.18</t>
  </si>
  <si>
    <t>12.8.19</t>
  </si>
  <si>
    <t>12.8.20</t>
  </si>
  <si>
    <t>12.8.21</t>
  </si>
  <si>
    <t>12.8.22</t>
  </si>
  <si>
    <t>12.8.23</t>
  </si>
  <si>
    <t>12.8.24</t>
  </si>
  <si>
    <t>12.8.25</t>
  </si>
  <si>
    <t>12.8.26</t>
  </si>
  <si>
    <t>12.8.27</t>
  </si>
  <si>
    <t>12.8.28</t>
  </si>
  <si>
    <t>12.8.29</t>
  </si>
  <si>
    <t>12.8.30</t>
  </si>
  <si>
    <t>12.8.31</t>
  </si>
  <si>
    <t>12.8.32</t>
  </si>
  <si>
    <t>12.8.33</t>
  </si>
  <si>
    <t>12.8.34</t>
  </si>
  <si>
    <t>12.8.35</t>
  </si>
  <si>
    <t>12.8.36</t>
  </si>
  <si>
    <t>12.8.37</t>
  </si>
  <si>
    <t>12.8.38</t>
  </si>
  <si>
    <t>12.8.39</t>
  </si>
  <si>
    <t>12.8.40</t>
  </si>
  <si>
    <t>12.9.1</t>
  </si>
  <si>
    <t>12.9.2</t>
  </si>
  <si>
    <t>12.9.3</t>
  </si>
  <si>
    <t>12.9.4</t>
  </si>
  <si>
    <t>12.9.5</t>
  </si>
  <si>
    <t>12.9.6</t>
  </si>
  <si>
    <t>12.9.7</t>
  </si>
  <si>
    <t>12.9.8</t>
  </si>
  <si>
    <t>12.10.1</t>
  </si>
  <si>
    <t>12.10.2</t>
  </si>
  <si>
    <t>12.11.1</t>
  </si>
  <si>
    <t>12.11.2</t>
  </si>
  <si>
    <t>12.11.3</t>
  </si>
  <si>
    <t>12.11.4</t>
  </si>
  <si>
    <t>12.11.5</t>
  </si>
  <si>
    <t>12.11.6</t>
  </si>
  <si>
    <t>12.12.1</t>
  </si>
  <si>
    <t>12.13.1</t>
  </si>
  <si>
    <t>12.13.2</t>
  </si>
  <si>
    <t>12.13.3</t>
  </si>
  <si>
    <t>12.13.4</t>
  </si>
  <si>
    <t>14.1.1</t>
  </si>
  <si>
    <t>14.1.2</t>
  </si>
  <si>
    <t>14.1.3</t>
  </si>
  <si>
    <t>14.1.4</t>
  </si>
  <si>
    <t>14.11.1</t>
  </si>
  <si>
    <t>14.2.1</t>
  </si>
  <si>
    <t>14.2.2</t>
  </si>
  <si>
    <t>14.3.1</t>
  </si>
  <si>
    <t>14.4.1</t>
  </si>
  <si>
    <t>14.4.2</t>
  </si>
  <si>
    <t>14.4.3</t>
  </si>
  <si>
    <t>14.5.1</t>
  </si>
  <si>
    <t>14.5.2</t>
  </si>
  <si>
    <t>14.7.1</t>
  </si>
  <si>
    <t>14.7.2</t>
  </si>
  <si>
    <t>14.7.3</t>
  </si>
  <si>
    <t>14.7.4</t>
  </si>
  <si>
    <t>14.8.1</t>
  </si>
  <si>
    <t>14.7.2.1</t>
  </si>
  <si>
    <t>14.7.2.2</t>
  </si>
  <si>
    <t>14.7.5</t>
  </si>
  <si>
    <t>14.7.6</t>
  </si>
  <si>
    <t>14.8.2</t>
  </si>
  <si>
    <t>14.8.</t>
  </si>
  <si>
    <t>14.9.1</t>
  </si>
  <si>
    <t>14.9.2</t>
  </si>
  <si>
    <t>14.9.3</t>
  </si>
  <si>
    <t>14.9.4</t>
  </si>
  <si>
    <t>14.10.1</t>
  </si>
  <si>
    <t>14.11.2</t>
  </si>
  <si>
    <t>14.12.1</t>
  </si>
  <si>
    <t>14.13.1</t>
  </si>
  <si>
    <t>14.13.2</t>
  </si>
  <si>
    <t>14.15.1</t>
  </si>
  <si>
    <t>14.16.1</t>
  </si>
  <si>
    <t>14.16.2</t>
  </si>
  <si>
    <t>14.17.1</t>
  </si>
  <si>
    <t>14.18.1</t>
  </si>
  <si>
    <t>15.1.1</t>
  </si>
  <si>
    <t>15.1.2</t>
  </si>
  <si>
    <t>15.1.3</t>
  </si>
  <si>
    <t>15.1.4</t>
  </si>
  <si>
    <t>15.11.1</t>
  </si>
  <si>
    <t>15.2.1</t>
  </si>
  <si>
    <t>15.2.2</t>
  </si>
  <si>
    <t>15.3.1</t>
  </si>
  <si>
    <t>15.4.1</t>
  </si>
  <si>
    <t>15.4.2</t>
  </si>
  <si>
    <t>15.4.3</t>
  </si>
  <si>
    <t>15.5.1</t>
  </si>
  <si>
    <t>15.5.2</t>
  </si>
  <si>
    <t>15.5.3</t>
  </si>
  <si>
    <t>15.5.4</t>
  </si>
  <si>
    <t>15.5.5</t>
  </si>
  <si>
    <t>15.5.6</t>
  </si>
  <si>
    <t>15.5.7</t>
  </si>
  <si>
    <t>15.6.1</t>
  </si>
  <si>
    <t>15.6.2</t>
  </si>
  <si>
    <t>15.7.1</t>
  </si>
  <si>
    <t>15.7.2</t>
  </si>
  <si>
    <t>15.7.3</t>
  </si>
  <si>
    <t>15.7.4</t>
  </si>
  <si>
    <t>15.7.5</t>
  </si>
  <si>
    <t>15.7.6</t>
  </si>
  <si>
    <t>15.8.1</t>
  </si>
  <si>
    <t>15.8.2</t>
  </si>
  <si>
    <t>15.8.3</t>
  </si>
  <si>
    <t>15.8.4</t>
  </si>
  <si>
    <t>15.8.5</t>
  </si>
  <si>
    <t>15.8.6</t>
  </si>
  <si>
    <t>15.8.7</t>
  </si>
  <si>
    <t>15.8.8</t>
  </si>
  <si>
    <t>15.9.1</t>
  </si>
  <si>
    <t>15.9.2</t>
  </si>
  <si>
    <t>15.10.1</t>
  </si>
  <si>
    <t>15.10.2</t>
  </si>
  <si>
    <t>15.10.3</t>
  </si>
  <si>
    <t>15.10.4</t>
  </si>
  <si>
    <t>15.12.1</t>
  </si>
  <si>
    <t>15.12.2</t>
  </si>
  <si>
    <t>15.13.1</t>
  </si>
  <si>
    <t>15.13.2</t>
  </si>
  <si>
    <t>15.14.1</t>
  </si>
  <si>
    <t>15.14.2</t>
  </si>
  <si>
    <t>15.15.1</t>
  </si>
  <si>
    <t>15.15.2</t>
  </si>
  <si>
    <t>15.16.1</t>
  </si>
  <si>
    <t>15.16.2</t>
  </si>
  <si>
    <t>15.17.1</t>
  </si>
  <si>
    <t>15.18.1</t>
  </si>
  <si>
    <t>15.18.2</t>
  </si>
  <si>
    <t>15.18.3</t>
  </si>
  <si>
    <t>16.1.1</t>
  </si>
  <si>
    <t>16.1.2</t>
  </si>
  <si>
    <t>16.1.3</t>
  </si>
  <si>
    <t>16.1.4</t>
  </si>
  <si>
    <t>16.11.1</t>
  </si>
  <si>
    <t>16.2.1</t>
  </si>
  <si>
    <t>16.2.2</t>
  </si>
  <si>
    <t>16.3.1</t>
  </si>
  <si>
    <t>16.4.1</t>
  </si>
  <si>
    <t>16.4.3</t>
  </si>
  <si>
    <t>16.5.1</t>
  </si>
  <si>
    <t>16.7.1</t>
  </si>
  <si>
    <t>16.7.2</t>
  </si>
  <si>
    <t>16.7.3</t>
  </si>
  <si>
    <t>16.7.4</t>
  </si>
  <si>
    <t>16.7.5</t>
  </si>
  <si>
    <t>16.7.6</t>
  </si>
  <si>
    <t>16.9.1</t>
  </si>
  <si>
    <t>16.9.2</t>
  </si>
  <si>
    <t>16.9.3</t>
  </si>
  <si>
    <t>16.9.4</t>
  </si>
  <si>
    <t>16.10.1</t>
  </si>
  <si>
    <t>16.10.2</t>
  </si>
  <si>
    <t>16.11.2</t>
  </si>
  <si>
    <t>16.12.1</t>
  </si>
  <si>
    <t>16.12.2</t>
  </si>
  <si>
    <t>16.13.1</t>
  </si>
  <si>
    <t>16.13.2</t>
  </si>
  <si>
    <t>16.13.3</t>
  </si>
  <si>
    <t>16.13.4</t>
  </si>
  <si>
    <t>16.13.5</t>
  </si>
  <si>
    <t>16.13.6</t>
  </si>
  <si>
    <t>16.14.1</t>
  </si>
  <si>
    <t>16.15.1</t>
  </si>
  <si>
    <t>16.15.2</t>
  </si>
  <si>
    <t>16.16.1</t>
  </si>
  <si>
    <t>16.16.2</t>
  </si>
  <si>
    <t>16.16.3</t>
  </si>
  <si>
    <t>17.1.1</t>
  </si>
  <si>
    <t>17.1.2</t>
  </si>
  <si>
    <t>17.1.3</t>
  </si>
  <si>
    <t>17.1.4</t>
  </si>
  <si>
    <t>17.1.5</t>
  </si>
  <si>
    <t>17.2.1</t>
  </si>
  <si>
    <t>17.3.1</t>
  </si>
  <si>
    <t>17.3.2</t>
  </si>
  <si>
    <t>17.4.1</t>
  </si>
  <si>
    <t>17.4.2</t>
  </si>
  <si>
    <t>17.5.1</t>
  </si>
  <si>
    <t>17.6.1</t>
  </si>
  <si>
    <t>17.6.2</t>
  </si>
  <si>
    <t>17.6.3</t>
  </si>
  <si>
    <t>17.7.1</t>
  </si>
  <si>
    <t>17.7.2</t>
  </si>
  <si>
    <t>17.7.3</t>
  </si>
  <si>
    <t>17.5.2</t>
  </si>
  <si>
    <t>17.7.4</t>
  </si>
  <si>
    <t>17.7.5</t>
  </si>
  <si>
    <t>17.7.6</t>
  </si>
  <si>
    <t>17.8.1</t>
  </si>
  <si>
    <t>17.8.2</t>
  </si>
  <si>
    <t>17.9.1</t>
  </si>
  <si>
    <t>17.9.2</t>
  </si>
  <si>
    <t>17.9.3</t>
  </si>
  <si>
    <t>17.9.4</t>
  </si>
  <si>
    <t>17.9.5</t>
  </si>
  <si>
    <t>17.10.1</t>
  </si>
  <si>
    <t>17.10.2</t>
  </si>
  <si>
    <t>17.10.3</t>
  </si>
  <si>
    <t>17.10.4</t>
  </si>
  <si>
    <t>17.10.5</t>
  </si>
  <si>
    <t>17.10.6</t>
  </si>
  <si>
    <t>17.10.7</t>
  </si>
  <si>
    <t>17.11.1</t>
  </si>
  <si>
    <t>17.11.2</t>
  </si>
  <si>
    <t>17.11.3</t>
  </si>
  <si>
    <t>17.11.4</t>
  </si>
  <si>
    <t>17.11.5</t>
  </si>
  <si>
    <t>17.12.1</t>
  </si>
  <si>
    <t>17.12.2</t>
  </si>
  <si>
    <t>17.13.1</t>
  </si>
  <si>
    <t>17.13.2</t>
  </si>
  <si>
    <t>17.13.3</t>
  </si>
  <si>
    <t>17.13.4</t>
  </si>
  <si>
    <t>17.13.5</t>
  </si>
  <si>
    <t>17.13.6</t>
  </si>
  <si>
    <t>17.13.7</t>
  </si>
  <si>
    <t>17.13.8</t>
  </si>
  <si>
    <t>17.13.9</t>
  </si>
  <si>
    <t>17.13.10</t>
  </si>
  <si>
    <t>17.13.11</t>
  </si>
  <si>
    <t>17.13.12</t>
  </si>
  <si>
    <t>17.13.13</t>
  </si>
  <si>
    <t>17.13.14</t>
  </si>
  <si>
    <t>18.1.1</t>
  </si>
  <si>
    <t>18.1.2</t>
  </si>
  <si>
    <t>18.1.3</t>
  </si>
  <si>
    <t>18.1.4</t>
  </si>
  <si>
    <t>18.1.5</t>
  </si>
  <si>
    <t>18.1.6</t>
  </si>
  <si>
    <t>18.1.7</t>
  </si>
  <si>
    <t>18.1.8</t>
  </si>
  <si>
    <t>18.1.9</t>
  </si>
  <si>
    <t>18.2.1</t>
  </si>
  <si>
    <t>18.2.2</t>
  </si>
  <si>
    <t>18.2.3</t>
  </si>
  <si>
    <t>18.3.1</t>
  </si>
  <si>
    <t>18.4.1</t>
  </si>
  <si>
    <t>18.4.2</t>
  </si>
  <si>
    <t>18.5.1</t>
  </si>
  <si>
    <t>18.6.1</t>
  </si>
  <si>
    <t>18.7.1</t>
  </si>
  <si>
    <t>18.5.2</t>
  </si>
  <si>
    <t>18.5.3</t>
  </si>
  <si>
    <t>18.5.2.1</t>
  </si>
  <si>
    <t>18.5.3.1</t>
  </si>
  <si>
    <t>18.8.1</t>
  </si>
  <si>
    <t>18.9.1</t>
  </si>
  <si>
    <t>18.9.2</t>
  </si>
  <si>
    <t>18.9.3</t>
  </si>
  <si>
    <t>18.9.4</t>
  </si>
  <si>
    <t>18.9.5</t>
  </si>
  <si>
    <t>18.9.5.1</t>
  </si>
  <si>
    <t>18.9.6</t>
  </si>
  <si>
    <t>18.9.6.2</t>
  </si>
  <si>
    <t>18.10.1</t>
  </si>
  <si>
    <t>18.10.1.1</t>
  </si>
  <si>
    <t>18.10.1.2</t>
  </si>
  <si>
    <t>18.10.1.3</t>
  </si>
  <si>
    <t>18.10.1.4</t>
  </si>
  <si>
    <t>18.10.1.5</t>
  </si>
  <si>
    <t>18.10.1.6</t>
  </si>
  <si>
    <t>18.10.1.7</t>
  </si>
  <si>
    <t>18.10.1.8</t>
  </si>
  <si>
    <t>18.11.1</t>
  </si>
  <si>
    <t>18.11.2</t>
  </si>
  <si>
    <t>18.11.3</t>
  </si>
  <si>
    <t>18.11.4</t>
  </si>
  <si>
    <t>18.12.1</t>
  </si>
  <si>
    <t>18.12.1.1</t>
  </si>
  <si>
    <t>18.12.2</t>
  </si>
  <si>
    <t>18.12.3</t>
  </si>
  <si>
    <t>18.12.3.1</t>
  </si>
  <si>
    <t>18.13.1</t>
  </si>
  <si>
    <t>18.13.2</t>
  </si>
  <si>
    <t>18.13.3</t>
  </si>
  <si>
    <t>18.13.4</t>
  </si>
  <si>
    <t>18.14.1</t>
  </si>
  <si>
    <t>18.15.1</t>
  </si>
  <si>
    <t>18.15.2</t>
  </si>
  <si>
    <t>18.15.3</t>
  </si>
  <si>
    <t>18.15.4</t>
  </si>
  <si>
    <t>18.15.5</t>
  </si>
  <si>
    <t>18.15.6</t>
  </si>
  <si>
    <t>18.15.7</t>
  </si>
  <si>
    <t>18.15.8</t>
  </si>
  <si>
    <t>18.15.9</t>
  </si>
  <si>
    <t>18.15.10</t>
  </si>
  <si>
    <t>18.15.11</t>
  </si>
  <si>
    <t>18.15.12</t>
  </si>
  <si>
    <t>19.1.1</t>
  </si>
  <si>
    <t>19.1.2</t>
  </si>
  <si>
    <t>19.1.3</t>
  </si>
  <si>
    <t>19.1.4</t>
  </si>
  <si>
    <t>19.2.1</t>
  </si>
  <si>
    <t>19.3.1</t>
  </si>
  <si>
    <t>19.3.2</t>
  </si>
  <si>
    <t>19.3.3</t>
  </si>
  <si>
    <t>19.4.1</t>
  </si>
  <si>
    <t>19.4.2</t>
  </si>
  <si>
    <t>19.4.3</t>
  </si>
  <si>
    <t>19.5.1</t>
  </si>
  <si>
    <t>19.5.2</t>
  </si>
  <si>
    <t>19.5.3</t>
  </si>
  <si>
    <t>19.4.4</t>
  </si>
  <si>
    <t>19.6.1</t>
  </si>
  <si>
    <t>19.7.1</t>
  </si>
  <si>
    <t>19.8.1</t>
  </si>
  <si>
    <t>19.9.1</t>
  </si>
  <si>
    <t>19.9.2</t>
  </si>
  <si>
    <t>19.10.1</t>
  </si>
  <si>
    <t>19.10.1.1</t>
  </si>
  <si>
    <t>19.11.1</t>
  </si>
  <si>
    <t>19.11.2</t>
  </si>
  <si>
    <t>19.12.1</t>
  </si>
  <si>
    <t>19.12.2</t>
  </si>
  <si>
    <t>19.13.1</t>
  </si>
  <si>
    <t>19.13.2</t>
  </si>
  <si>
    <t>19.13.3</t>
  </si>
  <si>
    <t>19.14.1</t>
  </si>
  <si>
    <t>19.14.2</t>
  </si>
  <si>
    <t>19.15.1</t>
  </si>
  <si>
    <t>19.16.1</t>
  </si>
  <si>
    <t>19.16.2</t>
  </si>
  <si>
    <t>19.16.3</t>
  </si>
  <si>
    <t>19.17.1</t>
  </si>
  <si>
    <t>19.17.2</t>
  </si>
  <si>
    <t>19.18.1</t>
  </si>
  <si>
    <t>19.18.2</t>
  </si>
  <si>
    <t>19.18.3</t>
  </si>
  <si>
    <t>19.18.4</t>
  </si>
  <si>
    <t>19.19.1</t>
  </si>
  <si>
    <t>19.19.2</t>
  </si>
  <si>
    <t>19.19.3</t>
  </si>
  <si>
    <t>19.19.4</t>
  </si>
  <si>
    <t>19.19.5</t>
  </si>
  <si>
    <t>19.20.1</t>
  </si>
  <si>
    <t>19.21.1</t>
  </si>
  <si>
    <t>19.22.1</t>
  </si>
  <si>
    <t>19.22.2</t>
  </si>
  <si>
    <t>19.22.3</t>
  </si>
  <si>
    <t>19.22.4</t>
  </si>
  <si>
    <t>19.22.5</t>
  </si>
  <si>
    <t>19.22.6</t>
  </si>
  <si>
    <t>19.23.1</t>
  </si>
  <si>
    <t>19.23.2</t>
  </si>
  <si>
    <t>19.23.3</t>
  </si>
  <si>
    <t>19.23.4</t>
  </si>
  <si>
    <t>19.24.1</t>
  </si>
  <si>
    <t>19.24.2</t>
  </si>
  <si>
    <t>19.24.3</t>
  </si>
  <si>
    <t>19.24.4</t>
  </si>
  <si>
    <t>19.25.1</t>
  </si>
  <si>
    <t>19.25.2</t>
  </si>
  <si>
    <t>DN 250 90°</t>
  </si>
  <si>
    <t>DN 250 22°</t>
  </si>
  <si>
    <t>DN 250 11.25°</t>
  </si>
  <si>
    <t>DN 250 11.5°</t>
  </si>
  <si>
    <t xml:space="preserve">PIPEWORK - FITTINGS AND VALVES </t>
  </si>
  <si>
    <t>19.26.1</t>
  </si>
  <si>
    <t>19.27.1</t>
  </si>
  <si>
    <t>19.27.2</t>
  </si>
  <si>
    <t>19.28.1</t>
  </si>
  <si>
    <t>19.28.2</t>
  </si>
  <si>
    <t>19.29.1</t>
  </si>
  <si>
    <t>19.29.2</t>
  </si>
  <si>
    <t>19.30.1</t>
  </si>
  <si>
    <t>19.30.2</t>
  </si>
  <si>
    <t>19.30.3</t>
  </si>
  <si>
    <t>19.31.1</t>
  </si>
  <si>
    <t>19.31.2</t>
  </si>
  <si>
    <t xml:space="preserve">RAW WATER SUCTION PIPE FROM INTAKE CHAMBER TO P.HOUSE </t>
  </si>
  <si>
    <t>19.32.1</t>
  </si>
  <si>
    <t>19.32.2</t>
  </si>
  <si>
    <t>19.32.3</t>
  </si>
  <si>
    <t>19.32.4</t>
  </si>
  <si>
    <t>19.32.6</t>
  </si>
  <si>
    <t>19.32.7</t>
  </si>
  <si>
    <t>19.32.8</t>
  </si>
  <si>
    <t>19.32.9</t>
  </si>
  <si>
    <t>19.33.1</t>
  </si>
  <si>
    <t>19.33.2</t>
  </si>
  <si>
    <t>19.33.3</t>
  </si>
  <si>
    <t>19.33.4</t>
  </si>
  <si>
    <t>19.33.5</t>
  </si>
  <si>
    <t>19.36.1</t>
  </si>
  <si>
    <t>19.36.2</t>
  </si>
  <si>
    <t>19.36.3</t>
  </si>
  <si>
    <t>19.36.4</t>
  </si>
  <si>
    <t>19.36.5</t>
  </si>
  <si>
    <t>19.36.6</t>
  </si>
  <si>
    <t>19.36.7</t>
  </si>
  <si>
    <t>19.36.8</t>
  </si>
  <si>
    <t>19.36.9</t>
  </si>
  <si>
    <t>19.37.1</t>
  </si>
  <si>
    <t>19.37.2</t>
  </si>
  <si>
    <t>19.37.3</t>
  </si>
  <si>
    <t>19.37.4</t>
  </si>
  <si>
    <t>19.38.1</t>
  </si>
  <si>
    <t>19.38.2</t>
  </si>
  <si>
    <t>19.38.3</t>
  </si>
  <si>
    <t>19.38.4</t>
  </si>
  <si>
    <t>19.38.5</t>
  </si>
  <si>
    <r>
      <t>DN250, 90</t>
    </r>
    <r>
      <rPr>
        <sz val="11"/>
        <color rgb="FF000000"/>
        <rFont val="Calibri"/>
        <family val="2"/>
      </rPr>
      <t>°</t>
    </r>
  </si>
  <si>
    <r>
      <t>DN 250, 22</t>
    </r>
    <r>
      <rPr>
        <sz val="11"/>
        <color rgb="FF000000"/>
        <rFont val="Calibri"/>
        <family val="2"/>
      </rPr>
      <t>°</t>
    </r>
  </si>
  <si>
    <r>
      <t>DN 250, 11.25</t>
    </r>
    <r>
      <rPr>
        <sz val="11"/>
        <color rgb="FF000000"/>
        <rFont val="Calibri"/>
        <family val="2"/>
      </rPr>
      <t>°</t>
    </r>
  </si>
  <si>
    <t>19.38.6</t>
  </si>
  <si>
    <t>`</t>
  </si>
  <si>
    <t>Supply and joint 100mm dia steel pipes including all jointing materials for the inlet and outlet to the tank</t>
  </si>
  <si>
    <t>Supply and joint 75mm dia steel pipes including all jointing materials for the overflow and washout to the tank</t>
  </si>
  <si>
    <t>19.14.3</t>
  </si>
  <si>
    <t>19.20.2</t>
  </si>
  <si>
    <t>19.28.3</t>
  </si>
  <si>
    <t>19.30.4</t>
  </si>
  <si>
    <t>19.30.5</t>
  </si>
  <si>
    <r>
      <t>DN250, Double Flanged Bend, 45</t>
    </r>
    <r>
      <rPr>
        <sz val="11"/>
        <color rgb="FF000000"/>
        <rFont val="Calibri"/>
        <family val="2"/>
      </rPr>
      <t>°</t>
    </r>
  </si>
  <si>
    <r>
      <t>For DN 250, 45</t>
    </r>
    <r>
      <rPr>
        <sz val="11"/>
        <color rgb="FF000000"/>
        <rFont val="Calibri"/>
        <family val="2"/>
      </rPr>
      <t>°</t>
    </r>
    <r>
      <rPr>
        <sz val="11"/>
        <color rgb="FF000000"/>
        <rFont val="Times New Roman"/>
        <family val="1"/>
      </rPr>
      <t xml:space="preserve"> bend</t>
    </r>
  </si>
  <si>
    <t xml:space="preserve">Allow for provisional sum  for purchase,service,maintainance with fuel, lubricants, repairs for one No.  4WD D/cab vehicle 2800cc for use by the Engineers  for the duration of the Contract </t>
  </si>
  <si>
    <t>4.2.1</t>
  </si>
  <si>
    <t>4.2.2</t>
  </si>
  <si>
    <t>4.2.2.1</t>
  </si>
  <si>
    <t>4.2.2.2</t>
  </si>
  <si>
    <t>4.2.2.3</t>
  </si>
  <si>
    <t>4.2.2.4</t>
  </si>
  <si>
    <t>4.2.2.4.2</t>
  </si>
  <si>
    <t>4.2.2.4.3</t>
  </si>
  <si>
    <t>4.2.3</t>
  </si>
  <si>
    <t>4.2.3.1</t>
  </si>
  <si>
    <t>4.2.3.2</t>
  </si>
  <si>
    <t>4.2.3.3</t>
  </si>
  <si>
    <t>4.2.4</t>
  </si>
  <si>
    <t>4.2.4.2</t>
  </si>
  <si>
    <t>4.2.4.3</t>
  </si>
  <si>
    <t>4.2.5</t>
  </si>
  <si>
    <t>4.2.5.1</t>
  </si>
  <si>
    <t>4.2.6</t>
  </si>
  <si>
    <t>4.2.6.1</t>
  </si>
  <si>
    <t>4.2.6.1.1</t>
  </si>
  <si>
    <t>4.2.6.1.2</t>
  </si>
  <si>
    <t>4.2.6.2</t>
  </si>
  <si>
    <t>4.2.6.2.2</t>
  </si>
  <si>
    <t>4.2.6.2.3</t>
  </si>
  <si>
    <t>4.2.6.3</t>
  </si>
  <si>
    <t>4.2.6.3.1</t>
  </si>
  <si>
    <t>4.2.6.3.2</t>
  </si>
  <si>
    <t>4.2.6.3.3</t>
  </si>
  <si>
    <t>4.2.6.3.4</t>
  </si>
  <si>
    <t>4.2.6.4</t>
  </si>
  <si>
    <t>4.2.6.5</t>
  </si>
  <si>
    <t>4.2.6.6</t>
  </si>
  <si>
    <t>4.2.6.7</t>
  </si>
  <si>
    <t>4.2.6.8</t>
  </si>
  <si>
    <t>4.2.6.9</t>
  </si>
  <si>
    <t>4.2.6.10</t>
  </si>
  <si>
    <t>Total Carried to Collection</t>
  </si>
  <si>
    <t>Sub-Total from Page 1</t>
  </si>
  <si>
    <t>Sub-Total from Page 2</t>
  </si>
  <si>
    <t>Total for Sedimentation Carried to summary</t>
  </si>
  <si>
    <t>Sub-Total 1 from page 1</t>
  </si>
  <si>
    <t>Sub-Total 1 from page 2</t>
  </si>
  <si>
    <t>Sub-Total 1 from page 3</t>
  </si>
  <si>
    <t>Sub-Total 1 from page 4</t>
  </si>
  <si>
    <t>Total for Filter Gulleys Carried to Summary</t>
  </si>
  <si>
    <t>Total Carried to collection</t>
  </si>
  <si>
    <t>Sub-Total from Page 3</t>
  </si>
  <si>
    <t>Total for Alum &amp; Soda Ash Carried to Summary</t>
  </si>
  <si>
    <t>Total Carrid to collection</t>
  </si>
  <si>
    <t>Sub-Total 1 from Page 1</t>
  </si>
  <si>
    <t>Sub-Total 1 from Page 2</t>
  </si>
  <si>
    <t>Sub-Total 1 from Page 3</t>
  </si>
  <si>
    <t>Total carried to Summary</t>
  </si>
  <si>
    <t>Total for Pump House Carried to Summary</t>
  </si>
  <si>
    <t>Total carried to Collection</t>
  </si>
  <si>
    <t>Total for Admin Bldg Carried to Summary</t>
  </si>
  <si>
    <t>Sub-Total From Page 1</t>
  </si>
  <si>
    <t>Sub-Total From Page 2</t>
  </si>
  <si>
    <t>Sub-Total From Page 3</t>
  </si>
  <si>
    <t>Total for Staff Houses Carried to Summary</t>
  </si>
  <si>
    <t>Sub-Total from Page 4</t>
  </si>
  <si>
    <t>Total  Carried to Collection</t>
  </si>
  <si>
    <t>Total to Collection</t>
  </si>
  <si>
    <t>Total for Guard House Carried to Summary</t>
  </si>
  <si>
    <t>Total for Backwash Tank Carried to Summary</t>
  </si>
  <si>
    <t>Sub-Total from page 1</t>
  </si>
  <si>
    <t>Sub-Total from page 2</t>
  </si>
  <si>
    <t>Sub-Total from page 3</t>
  </si>
  <si>
    <t>Sub-Total from page 4</t>
  </si>
  <si>
    <t>Sub-Total from page 5</t>
  </si>
  <si>
    <t>Sub-Total from page 6</t>
  </si>
  <si>
    <t>13.1.1</t>
  </si>
  <si>
    <t>13.1.2</t>
  </si>
  <si>
    <t>13.1.3</t>
  </si>
  <si>
    <t>13.1.4</t>
  </si>
  <si>
    <t>13.11.1</t>
  </si>
  <si>
    <t>13.2.1</t>
  </si>
  <si>
    <t>13.2.2</t>
  </si>
  <si>
    <t>13.3.1</t>
  </si>
  <si>
    <t>13.4.1</t>
  </si>
  <si>
    <t>13.4.2</t>
  </si>
  <si>
    <t>13.4.3</t>
  </si>
  <si>
    <t>13.5.1</t>
  </si>
  <si>
    <t>13.5.2</t>
  </si>
  <si>
    <t>13.6.</t>
  </si>
  <si>
    <t>13.5.3</t>
  </si>
  <si>
    <t>13.5.4</t>
  </si>
  <si>
    <t>13.5.5</t>
  </si>
  <si>
    <t>13.6.1</t>
  </si>
  <si>
    <t>13.6.2</t>
  </si>
  <si>
    <t>13.7.1</t>
  </si>
  <si>
    <t>13.7.2</t>
  </si>
  <si>
    <t>13.7.3</t>
  </si>
  <si>
    <t>13.7.4</t>
  </si>
  <si>
    <t>13.7.5</t>
  </si>
  <si>
    <t>13.7.6</t>
  </si>
  <si>
    <t>13.8.1</t>
  </si>
  <si>
    <t>13.8.3</t>
  </si>
  <si>
    <t>13.8.2</t>
  </si>
  <si>
    <t>13.9.1</t>
  </si>
  <si>
    <t>13.9.2</t>
  </si>
  <si>
    <t>13.9.3</t>
  </si>
  <si>
    <t>13.9.4</t>
  </si>
  <si>
    <t>13.10.1</t>
  </si>
  <si>
    <t>13.11.2</t>
  </si>
  <si>
    <t>13.11.3</t>
  </si>
  <si>
    <t>13.11.4</t>
  </si>
  <si>
    <t>13.12.1</t>
  </si>
  <si>
    <t>13.12.2</t>
  </si>
  <si>
    <t>13.13.1</t>
  </si>
  <si>
    <t>13.13.2</t>
  </si>
  <si>
    <t>13.14.1</t>
  </si>
  <si>
    <t>13.14.2</t>
  </si>
  <si>
    <t>13.14.3</t>
  </si>
  <si>
    <t>13.15.1</t>
  </si>
  <si>
    <t>13.15.2</t>
  </si>
  <si>
    <t>13.15.3</t>
  </si>
  <si>
    <t>13.15.4</t>
  </si>
  <si>
    <t>13.16.1</t>
  </si>
  <si>
    <t xml:space="preserve">Allow for excavation of the reservoir depth n. e. 2m </t>
  </si>
  <si>
    <t>Allow for foundation excavation by excavating 250mm top soil and dispose (Weir,Aprons,stilling basin and Intake Chamber area only)</t>
  </si>
  <si>
    <t>Allow the Provisionl Sum of Kshs.2,000,000 for the paving of an acess road at the treatment works site to be expended as directed by the project manager</t>
  </si>
  <si>
    <r>
      <t>m</t>
    </r>
    <r>
      <rPr>
        <sz val="11"/>
        <color theme="1"/>
        <rFont val="Calibri"/>
        <family val="2"/>
      </rPr>
      <t>²</t>
    </r>
  </si>
  <si>
    <t>Height: 2.5 - 8.0</t>
  </si>
  <si>
    <t>Bill No. 8B Inlet Chamber</t>
  </si>
  <si>
    <t>Bill No.9 : Flocculation Basin</t>
  </si>
  <si>
    <t>Total for Flocculation Chamber Carried to Summary</t>
  </si>
  <si>
    <t>Ditto but to wall faces exceeding 1200mm</t>
  </si>
  <si>
    <t>Welded Steel pipes to SSRN 216 externally &amp; Internally fusion bonded to Epoxy SSRN</t>
  </si>
  <si>
    <t>Long radius,90 degree 150mm dia.</t>
  </si>
  <si>
    <t>Pipes &amp; Fittings-Installation</t>
  </si>
  <si>
    <r>
      <t>Provide,install and fix 12mm thick double galvanized mild steel full width weir plate,size 1150</t>
    </r>
    <r>
      <rPr>
        <sz val="11"/>
        <rFont val="Calibri"/>
        <family val="2"/>
      </rPr>
      <t>×</t>
    </r>
    <r>
      <rPr>
        <sz val="11"/>
        <rFont val="Times New Roman"/>
        <family val="1"/>
      </rPr>
      <t xml:space="preserve"> 575mm. Include for fish tail lugs and grouting of plate into rebates in walls and floor of clear water channel complete with 3mm thick steel graduated scale</t>
    </r>
  </si>
  <si>
    <t>Bill No.10: Plain Sedimentation Basin</t>
  </si>
  <si>
    <t>Clear Water Tank 225 Cubic Meters.</t>
  </si>
  <si>
    <t>Filter Galleries</t>
  </si>
  <si>
    <t>12.3.4</t>
  </si>
  <si>
    <t>12.3.5</t>
  </si>
  <si>
    <t>13.1.5</t>
  </si>
  <si>
    <t>Supply,lay and join with cement mortar 230mm thick stone masonry wall in strip foundation</t>
  </si>
  <si>
    <t>Allow for the painting of the ceiling with Distemper</t>
  </si>
  <si>
    <t>Provide for supply and installation of all electrical fittings in the house as directed by the Engineer.Include for complete wiring,installation of consumer meters,power sockets,lightings systems and connection to existing gid as directed</t>
  </si>
  <si>
    <t>Excavation for the strip foundation 600mm wide not exceeding 1.0m</t>
  </si>
  <si>
    <t>Supply,place and compact 225mm thick blinding hardcore to ground floor slab as directed</t>
  </si>
  <si>
    <t>Extra over excavation,compacted gravel or decomposed rock depth 1.5m - 3m</t>
  </si>
  <si>
    <r>
      <t xml:space="preserve">200mm thick </t>
    </r>
    <r>
      <rPr>
        <sz val="11"/>
        <rFont val="Calibri"/>
        <family val="2"/>
      </rPr>
      <t>×</t>
    </r>
    <r>
      <rPr>
        <sz val="11"/>
        <rFont val="Times New Roman"/>
        <family val="1"/>
      </rPr>
      <t>275mm wide dressed stone cill bedded,jointed and pointed in cement mortar on top of 200mm wall</t>
    </r>
  </si>
  <si>
    <t>Sawn formwork as described to horizontal soffites of workshop</t>
  </si>
  <si>
    <t>12.5mm thick gauged plaster to horizontal soffits of benches</t>
  </si>
  <si>
    <t>Prepare and apply two coats plastic emulsion paint to plastered horizontal soffites of workshop</t>
  </si>
  <si>
    <t>Externally on</t>
  </si>
  <si>
    <t>Fair faced horizontal sides and soffites of beams</t>
  </si>
  <si>
    <t>Allow for the painting of the ceiling with distemper</t>
  </si>
  <si>
    <t>Supply,join and place 125mm ×50mm timber rafters and ceiling hoists in trusses as specified in drawings</t>
  </si>
  <si>
    <t>Supply,join and place 75mm ×75mm timber wall plate as directed</t>
  </si>
  <si>
    <t>Supply,join and place 125mm ×50mm timber ties in trusses as specified in drawings</t>
  </si>
  <si>
    <t>Supply, join and place 100mm ×50mm timber purlins in trusses as specified in drawings</t>
  </si>
  <si>
    <t>Supply and place 50mm x 50mm timber ceiling brandering as specified in the drawings</t>
  </si>
  <si>
    <t>Supply, join and place 100mm ×50mm timber post in roof trusses as specified in drawings</t>
  </si>
  <si>
    <t>Provide for supply and installation of plumbing facilities in the two houses as specified in the drawings. Include for installation of water closetsm cisterns shower fittings, stainless steel sinks, dhobi sinks, hand wash basins, overhead storage reservoir</t>
  </si>
  <si>
    <t>Allow for supply of material including concrete posts, and fencing with chicken mesh wire, 2.5m high fence for the two housad surrouds as directed. Including for installation of two 5m wide double leaf gates.</t>
  </si>
  <si>
    <t>Allow for grading the houses access road and placement of murram wearing sueface to the houses as directed by the Engineer.</t>
  </si>
  <si>
    <t>Rates to include supplying, mixing, placing, vibrating, curing of concrete etc</t>
  </si>
  <si>
    <t>Ditto cypress 100×75</t>
  </si>
  <si>
    <t>Ditto timber cypress 175×75</t>
  </si>
  <si>
    <t>3×30 steel bands wind bracing</t>
  </si>
  <si>
    <t>Supply and joint including all jointing materials 100mm dia pegler or equivalent gate valves</t>
  </si>
  <si>
    <t>Total for Chlorination Bldg Carried to Summary</t>
  </si>
  <si>
    <t>Roofing timber cypress 100×50</t>
  </si>
  <si>
    <t>Ditto cypress 150×75</t>
  </si>
  <si>
    <t>Ditto cypress 175 ×75</t>
  </si>
  <si>
    <t>Ditto cypress 125 ×75</t>
  </si>
  <si>
    <t>100× 100 wall plate</t>
  </si>
  <si>
    <t>OVERFLOW/SCOUR/WASHWATER DISPOSAL PIPELINE FROM BACKWASH TANK, FILTERS &amp; CLEAR WATER TANK TO RIVER</t>
  </si>
  <si>
    <t>TREATED WATER PUMPING MAIN BETWEEN NEW PUMPHOUSE AND EXISTING TREATED WATER PUMPING MAIN</t>
  </si>
  <si>
    <t>Fabrication of 65×50 Cross bars for handrails length 800mm</t>
  </si>
  <si>
    <t>50×50×5 angle GI length 1000mm</t>
  </si>
  <si>
    <t>5×50mm GMS welded</t>
  </si>
  <si>
    <t>Blockwork ancilliaries</t>
  </si>
  <si>
    <t>Angle iron sheeting 80×80×250mm long</t>
  </si>
  <si>
    <t>Fabrication of 3580×250×6mm CMS weir plate as per relevant drawing</t>
  </si>
  <si>
    <t>Wash outs assembly; with integral isolating valve; fittings and outfall structure Nominal Bore 80 mm  and all associated fittings on 315mm  dia HDPE pipe,A.R.I or equivalent</t>
  </si>
  <si>
    <t>Air Valves assembly: triple action, anti surge, anti shock, c/w separate female threaded stop cock/isolator and isolating valve, PN 12.5 and all associated fittings on 315mm  dia HDPE pipe,A.R.I or equivalent</t>
  </si>
  <si>
    <t>Provide all materials and construct valve chambers of internal dimensions 1200 x 1200 mm as per the MoWIS standard drawings and the fitting
schedule for the specific nodes . Include for supply and fixing of precast concrete cover and step irons, etc as detailed in the drawings and as instructed by the Engineer</t>
  </si>
  <si>
    <t>Plain ended and single flanged pieces and bellmouths, single flanged socketed pieces, nominal lengths stated</t>
  </si>
  <si>
    <r>
      <t>Supply,install and commission ultrasonic flow meter to measure record flow in treated water open channel.The instrument should be complete with measurement of instataneous flow and totalised flow.The cost should include for fixing brackets,battery backup,sensors/Integrator,cables flow connector and calibration.300mm Diameter Flanged DIN PN-16 (Raised Face Flanges) Cubic Meters Pulsers:RD-01,Mechanical Water Meters,Hermetically sealed register (IP 68), Hydro-Dynamically balanced rotor,symmetrical calibration adjustment.Register may be rotated up to 360</t>
    </r>
    <r>
      <rPr>
        <sz val="11"/>
        <rFont val="Calibri"/>
        <family val="2"/>
      </rPr>
      <t>°</t>
    </r>
    <r>
      <rPr>
        <sz val="11"/>
        <rFont val="Times New Roman"/>
        <family val="1"/>
      </rPr>
      <t xml:space="preserve">,High Overload capability,Pattern approved removable measuring element,Enamel Powder Coating provides maximum corrosion protection and Not affected by external magnetic fields.
</t>
    </r>
  </si>
  <si>
    <t>Rates to include supplying, mixing, placing, vibrating curing of concrete etc</t>
  </si>
  <si>
    <t>For use in bases ground slabs, footing, beams, walls, suspended slabs, roofing slabs, round slabs for manholes thickness 150-300mm,</t>
  </si>
  <si>
    <t>Diameter 300-mm columns</t>
  </si>
  <si>
    <t>150mm dia 90° flanged GI bend</t>
  </si>
  <si>
    <r>
      <t>Flange/spigot GS bend 45</t>
    </r>
    <r>
      <rPr>
        <sz val="11"/>
        <rFont val="Calibri"/>
        <family val="2"/>
      </rPr>
      <t>°</t>
    </r>
  </si>
  <si>
    <r>
      <t>6</t>
    </r>
    <r>
      <rPr>
        <sz val="11"/>
        <rFont val="Calibri"/>
        <family val="2"/>
      </rPr>
      <t>×</t>
    </r>
    <r>
      <rPr>
        <sz val="11"/>
        <rFont val="Times New Roman"/>
        <family val="1"/>
      </rPr>
      <t>2400</t>
    </r>
    <r>
      <rPr>
        <sz val="11"/>
        <rFont val="Calibri"/>
        <family val="2"/>
      </rPr>
      <t>×</t>
    </r>
    <r>
      <rPr>
        <sz val="11"/>
        <rFont val="Times New Roman"/>
        <family val="1"/>
      </rPr>
      <t>450mm galvanized MS plate</t>
    </r>
  </si>
  <si>
    <t>250mm×200mm GS reducing tee</t>
  </si>
  <si>
    <t>300×250mm GS flanged reducing tee</t>
  </si>
  <si>
    <r>
      <t>Allow for Fabrication and Erection of Operation Platforms in Filter Gallery including 100</t>
    </r>
    <r>
      <rPr>
        <sz val="11"/>
        <rFont val="Calibri"/>
        <family val="2"/>
      </rPr>
      <t>×</t>
    </r>
    <r>
      <rPr>
        <sz val="11"/>
        <rFont val="Times New Roman"/>
        <family val="1"/>
      </rPr>
      <t>100mm SHS Support columns  and 4mm Chequered Plate Decking as per details issued by supervising Engineer</t>
    </r>
  </si>
  <si>
    <t>14.5.3</t>
  </si>
  <si>
    <t>Ditto timber cypress 100×75</t>
  </si>
  <si>
    <r>
      <t>100</t>
    </r>
    <r>
      <rPr>
        <sz val="11"/>
        <rFont val="Calibri"/>
        <family val="2"/>
      </rPr>
      <t>×</t>
    </r>
    <r>
      <rPr>
        <sz val="11"/>
        <rFont val="Times New Roman"/>
        <family val="1"/>
      </rPr>
      <t>100 wall plate</t>
    </r>
  </si>
  <si>
    <t>Supply and install Framed legged and braced timber door size 900×2100</t>
  </si>
  <si>
    <t>Concrete Worktop 2000×600mm wide</t>
  </si>
  <si>
    <t>Single door size 900×2200mm high</t>
  </si>
  <si>
    <t>100× 200 thick Skirting laid with a square top edge and coved junction with floor finish</t>
  </si>
  <si>
    <t>Drainage manholes</t>
  </si>
  <si>
    <r>
      <t xml:space="preserve">Provide and lay  steel pipes, with push fit joints </t>
    </r>
    <r>
      <rPr>
        <b/>
        <sz val="11"/>
        <color rgb="FF000000"/>
        <rFont val="Times New Roman"/>
        <family val="1"/>
      </rPr>
      <t>DN</t>
    </r>
  </si>
  <si>
    <t>FILTERED WATER PIPE FROM FILTERS TO CLEAR WATER TANK AND ON-SITE WATER SUPPLY NETWORK</t>
  </si>
  <si>
    <t>BILLS OF QUANTITIES</t>
  </si>
  <si>
    <t>CONSTRUCTION OF NGARIAMA NJUKIINI WATER PROJECT</t>
  </si>
  <si>
    <t>Supply, Lay and fuse HDPE as described, rates to include necessary trimming alignment. Rates to include for Supply of pipes and associated appurtenances, transport to site, excavate for, lay, joint, test and backfill. The pipes and fittings are to be laid in accordance with Drawings provided and
to the engineers instructions</t>
  </si>
  <si>
    <t>Supply, Lay and fuse HDPE as described, rates to include necessary trimming alignment. Rates to include for Supply of pipes and associated appurtenances, transport to site, excavate for, lay, joint, test and backfill. The pipes and fittings are to be laid in accordance with Drawings provided and to the engineers instructions</t>
  </si>
  <si>
    <t>350×150 Reducing Tee Flange</t>
  </si>
  <si>
    <t>Fabrication of 800×340×10mm GMS groove gate with handstop as per relevant drawing</t>
  </si>
  <si>
    <t>Manhole covers 600×600mm</t>
  </si>
  <si>
    <t>Stainless steel,pain (include for bolts,welding,painting and fixing)</t>
  </si>
  <si>
    <t>For use in bases ground slabs, footing, beams, walls, suspended slabs, thickness 150-300mm,</t>
  </si>
  <si>
    <t>ALUM &amp; SODA ASH BUILDING</t>
  </si>
  <si>
    <t>General Excavation</t>
  </si>
  <si>
    <t>Filling and Compaction</t>
  </si>
  <si>
    <t>CHLORINATION BUILDING</t>
  </si>
  <si>
    <t>14.1.5</t>
  </si>
  <si>
    <t>PUMP HOUSE &amp; GENERATOR ROOM</t>
  </si>
  <si>
    <t>15.1.5</t>
  </si>
  <si>
    <t>16.1.5</t>
  </si>
  <si>
    <t>16.6.1</t>
  </si>
  <si>
    <t>16.6.2</t>
  </si>
  <si>
    <t>16.8.1</t>
  </si>
  <si>
    <t>16.8.2</t>
  </si>
  <si>
    <t>Rates to include supplying,  mixing, placing, vibrating curing of concrete etc</t>
  </si>
  <si>
    <t>Supply and Install Glass Louvered windows size 700×1250</t>
  </si>
  <si>
    <t>Supply and install solid flush door size 850×mm 2100mm width fanlight</t>
  </si>
  <si>
    <t>Excavate in compacted murram max depth between 0-1.5 : Foundations</t>
  </si>
  <si>
    <t>18.12.2.1</t>
  </si>
  <si>
    <r>
      <t xml:space="preserve">Supply and fix the following Pressed Metal Doors with 100 </t>
    </r>
    <r>
      <rPr>
        <b/>
        <sz val="11"/>
        <rFont val="Calibri"/>
        <family val="2"/>
      </rPr>
      <t>×</t>
    </r>
    <r>
      <rPr>
        <b/>
        <sz val="11"/>
        <rFont val="Times New Roman"/>
        <family val="1"/>
      </rPr>
      <t xml:space="preserve">50mm stiles and Top Rails,150 50mm middle and bottom rails with Pressed Metal Infill 100 </t>
    </r>
    <r>
      <rPr>
        <b/>
        <sz val="11"/>
        <rFont val="Calibri"/>
        <family val="2"/>
      </rPr>
      <t>×</t>
    </r>
    <r>
      <rPr>
        <b/>
        <sz val="11"/>
        <rFont val="Times New Roman"/>
        <family val="1"/>
      </rPr>
      <t>50mm pressed metal frames,Including Hinges Pad bolts and tower bolts.All to Manufacturers Details with one coat lead oxide primer complete with opening accessories including bedding and pointing around frames in cement mortar</t>
    </r>
  </si>
  <si>
    <t>BACKWASH WATER PUMPING MAIN FROM  PUMP HOUSE TO BACKWASH TANK</t>
  </si>
  <si>
    <t>19.28.3.1</t>
  </si>
  <si>
    <t>19.28.3.2</t>
  </si>
  <si>
    <t>Demolition and site clearance</t>
  </si>
  <si>
    <t>19.31.3</t>
  </si>
  <si>
    <t>19.38.7</t>
  </si>
  <si>
    <t>Bill No. 3 -INTAKE WORKS</t>
  </si>
  <si>
    <t xml:space="preserve"> Bill No. 3 - Intake Works</t>
  </si>
  <si>
    <t>3.1.1</t>
  </si>
  <si>
    <t>3.1.2</t>
  </si>
  <si>
    <t>3.1.3</t>
  </si>
  <si>
    <t>3.2.1</t>
  </si>
  <si>
    <t>3.2.2</t>
  </si>
  <si>
    <t>3.2.3</t>
  </si>
  <si>
    <t>3.2.4</t>
  </si>
  <si>
    <t>3.3.1</t>
  </si>
  <si>
    <t>3.3.2</t>
  </si>
  <si>
    <t>3.3.3</t>
  </si>
  <si>
    <t>3.3.4</t>
  </si>
  <si>
    <t>3.4.1</t>
  </si>
  <si>
    <t>3.4.2</t>
  </si>
  <si>
    <t>3.4.3</t>
  </si>
  <si>
    <t>3.5.1</t>
  </si>
  <si>
    <t>3.6.1</t>
  </si>
  <si>
    <t>3.6.2</t>
  </si>
  <si>
    <t>3.6.3</t>
  </si>
  <si>
    <t>3.6.4</t>
  </si>
  <si>
    <t>3.6.5</t>
  </si>
  <si>
    <t>3.6.6</t>
  </si>
  <si>
    <t>3.6.7</t>
  </si>
  <si>
    <t>3.6.8</t>
  </si>
  <si>
    <t>RATE(Kshs)</t>
  </si>
  <si>
    <t>Supply all materials, deliver to site 12m high tank tower complete with walkway platform and cage ladder.</t>
  </si>
  <si>
    <t>Excavate in normal soil for tank footings size 
1.5m x 1.5m x 0.55m</t>
  </si>
  <si>
    <t xml:space="preserve"> Concrete Grade:15 for Blinding20 mm aggregate</t>
  </si>
  <si>
    <t>Supply, deliver to site and erect 6mm thick x 1m2 steel tank bottom panels on 12m tower. Rate to include sealing compound, bolts, and nuts, struts, stays and cleats</t>
  </si>
  <si>
    <r>
      <t>6mm GMS  deck plate or brigade each 800</t>
    </r>
    <r>
      <rPr>
        <sz val="11"/>
        <rFont val="Calibri"/>
        <family val="2"/>
      </rPr>
      <t>×</t>
    </r>
    <r>
      <rPr>
        <sz val="11"/>
        <rFont val="Times New Roman"/>
        <family val="1"/>
      </rPr>
      <t>200 subject to local conditions</t>
    </r>
  </si>
  <si>
    <t>17.14:1</t>
  </si>
  <si>
    <t>17.14:2</t>
  </si>
  <si>
    <t>17.14:3</t>
  </si>
  <si>
    <t>17.14:4</t>
  </si>
  <si>
    <t>17.14:6</t>
  </si>
  <si>
    <t>48m3 Pressed Steel Sectional Tank Erection</t>
  </si>
  <si>
    <t>Supply, deliver to site and erect 6mm thick x 1m2 steel tank side panels on 12m tower. Rate to include sealing compound, bolts, and nuts, struts, stays and cleats.</t>
  </si>
  <si>
    <t>DN 160 HDPE Class B in trenches depth exceeding 1.5m.</t>
  </si>
  <si>
    <r>
      <t>OD300, 45</t>
    </r>
    <r>
      <rPr>
        <sz val="11"/>
        <rFont val="Calibri"/>
        <family val="2"/>
      </rPr>
      <t>°</t>
    </r>
  </si>
  <si>
    <t>Desription</t>
  </si>
  <si>
    <t>Bill No. 19 - Elevated Backwash Water Tank &amp; Assocoated T/Works Pipework</t>
  </si>
  <si>
    <t>Add a percentage of items 1.2.1 and 1.2.2 for Contractor's overheads and profit</t>
  </si>
  <si>
    <t>Provide and Maintain  signboard per TWWDA standard sign board and as directed by Resident Engineer and inclusive of removal after completion - location and design to be as directed by the Engineer</t>
  </si>
  <si>
    <t>Provide 4m wide motorable access road by grading and murraming within the forest for ensuring transportation of construction material to the intake site</t>
  </si>
  <si>
    <t>KM</t>
  </si>
  <si>
    <t>Sluice valves,Flanged non-rising spindle n.e 350mm</t>
  </si>
  <si>
    <t>Sluice valves,Flanged non-rising spindle n.e 100-200mm</t>
  </si>
  <si>
    <t xml:space="preserve">Contractors overhead on Items (17.14.1, 17.14.2  and 17.14.3) </t>
  </si>
  <si>
    <t>Sub-Total ( Prices inclusive of VAT)</t>
  </si>
  <si>
    <t xml:space="preserve">Amount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</si>
</sst>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_);_(* \(#,##0.00\);_(* &quot;-&quot;??_);_(@_)"/>
    <numFmt numFmtId="165" formatCode="_(* #,##0_);_(* \(#,##0\);_(* &quot;-&quot;??_);_(@_)"/>
    <numFmt numFmtId="166" formatCode="0.0"/>
    <numFmt numFmtId="167" formatCode="_(* #,##0.0_);_(* \(#,##0.0\);_(* &quot;-&quot;??_);_(@_)"/>
    <numFmt numFmtId="168" formatCode="#,##0.0"/>
    <numFmt numFmtId="169" formatCode="#,##0.000"/>
  </numFmts>
  <fonts count="43" x14ac:knownFonts="1">
    <font>
      <sz val="11"/>
      <color theme="1"/>
      <name val="Calibri"/>
      <family val="2"/>
      <scheme val="minor"/>
    </font>
    <font>
      <sz val="11"/>
      <color indexed="8"/>
      <name val="Calibri"/>
      <family val="2"/>
    </font>
    <font>
      <sz val="10"/>
      <name val="Arial"/>
      <family val="2"/>
    </font>
    <font>
      <sz val="11"/>
      <color indexed="8"/>
      <name val="Times New Roman"/>
      <family val="1"/>
    </font>
    <font>
      <vertAlign val="superscript"/>
      <sz val="11"/>
      <color indexed="8"/>
      <name val="Times New Roman"/>
      <family val="1"/>
    </font>
    <font>
      <sz val="8"/>
      <name val="Calibri"/>
      <family val="2"/>
    </font>
    <font>
      <b/>
      <sz val="11"/>
      <name val="Times New Roman"/>
      <family val="1"/>
    </font>
    <font>
      <sz val="11"/>
      <name val="Times New Roman"/>
      <family val="1"/>
    </font>
    <font>
      <sz val="10"/>
      <name val="Times New Roman"/>
      <family val="1"/>
    </font>
    <font>
      <sz val="11"/>
      <name val="Calibri"/>
      <family val="2"/>
    </font>
    <font>
      <sz val="10"/>
      <color indexed="8"/>
      <name val="Times New Roman"/>
      <family val="1"/>
    </font>
    <font>
      <sz val="11"/>
      <color theme="1"/>
      <name val="Calibri"/>
      <family val="2"/>
      <scheme val="minor"/>
    </font>
    <font>
      <b/>
      <sz val="11"/>
      <color theme="1"/>
      <name val="Times New Roman"/>
      <family val="1"/>
    </font>
    <font>
      <b/>
      <u/>
      <sz val="11"/>
      <color theme="1"/>
      <name val="Times New Roman"/>
      <family val="1"/>
    </font>
    <font>
      <sz val="11"/>
      <color theme="1"/>
      <name val="Times New Roman"/>
      <family val="1"/>
    </font>
    <font>
      <b/>
      <sz val="10"/>
      <color theme="1"/>
      <name val="Times New Roman"/>
      <family val="1"/>
    </font>
    <font>
      <sz val="10"/>
      <color theme="1"/>
      <name val="Times New Roman"/>
      <family val="1"/>
    </font>
    <font>
      <sz val="12"/>
      <color theme="1"/>
      <name val="Times New Roman"/>
      <family val="1"/>
    </font>
    <font>
      <b/>
      <sz val="14"/>
      <color theme="1"/>
      <name val="Times New Roman"/>
      <family val="1"/>
    </font>
    <font>
      <b/>
      <sz val="12"/>
      <color theme="1"/>
      <name val="Times New Roman"/>
      <family val="1"/>
    </font>
    <font>
      <sz val="14"/>
      <color theme="1"/>
      <name val="Times New Roman"/>
      <family val="1"/>
    </font>
    <font>
      <b/>
      <vertAlign val="superscript"/>
      <sz val="11"/>
      <name val="Times New Roman"/>
      <family val="1"/>
    </font>
    <font>
      <vertAlign val="superscript"/>
      <sz val="11"/>
      <name val="Times New Roman"/>
      <family val="1"/>
    </font>
    <font>
      <b/>
      <u/>
      <sz val="11"/>
      <name val="Times New Roman"/>
      <family val="1"/>
    </font>
    <font>
      <b/>
      <sz val="12"/>
      <name val="Times New Roman"/>
      <family val="1"/>
    </font>
    <font>
      <b/>
      <sz val="10"/>
      <name val="Times New Roman"/>
      <family val="1"/>
    </font>
    <font>
      <sz val="11"/>
      <color theme="1"/>
      <name val="Calibri"/>
      <family val="2"/>
    </font>
    <font>
      <b/>
      <i/>
      <sz val="11"/>
      <name val="Times New Roman"/>
      <family val="1"/>
    </font>
    <font>
      <b/>
      <sz val="11"/>
      <name val="Calibri"/>
      <family val="2"/>
    </font>
    <font>
      <sz val="12"/>
      <color rgb="FF000000"/>
      <name val="Times New Roman"/>
      <family val="1"/>
    </font>
    <font>
      <sz val="9"/>
      <color rgb="FF000000"/>
      <name val="Arial"/>
      <family val="2"/>
    </font>
    <font>
      <b/>
      <sz val="12"/>
      <color rgb="FF000000"/>
      <name val="Times New Roman"/>
      <family val="1"/>
    </font>
    <font>
      <sz val="12"/>
      <name val="Times New Roman"/>
      <family val="1"/>
    </font>
    <font>
      <sz val="11"/>
      <color rgb="FF000000"/>
      <name val="Times New Roman"/>
      <family val="1"/>
    </font>
    <font>
      <b/>
      <u/>
      <sz val="11"/>
      <color rgb="FF000000"/>
      <name val="Times New Roman"/>
      <family val="1"/>
    </font>
    <font>
      <b/>
      <sz val="11"/>
      <color rgb="FF000000"/>
      <name val="Times New Roman"/>
      <family val="1"/>
    </font>
    <font>
      <i/>
      <sz val="11"/>
      <color rgb="FF000000"/>
      <name val="Times New Roman"/>
      <family val="1"/>
    </font>
    <font>
      <b/>
      <i/>
      <sz val="12"/>
      <color rgb="FF000000"/>
      <name val="Times New Roman"/>
      <family val="1"/>
    </font>
    <font>
      <sz val="11"/>
      <color rgb="FF000000"/>
      <name val="Calibri"/>
      <family val="2"/>
    </font>
    <font>
      <b/>
      <i/>
      <sz val="11"/>
      <color rgb="FF000000"/>
      <name val="Times New Roman"/>
      <family val="1"/>
    </font>
    <font>
      <vertAlign val="superscript"/>
      <sz val="11"/>
      <color rgb="FF000000"/>
      <name val="Times New Roman"/>
      <family val="1"/>
    </font>
    <font>
      <sz val="11"/>
      <color rgb="FFFF0000"/>
      <name val="Times New Roman"/>
      <family val="1"/>
    </font>
    <font>
      <b/>
      <sz val="10"/>
      <color rgb="FFFF0000"/>
      <name val="Times New Roman"/>
      <family val="1"/>
    </font>
  </fonts>
  <fills count="3">
    <fill>
      <patternFill patternType="none"/>
    </fill>
    <fill>
      <patternFill patternType="gray125"/>
    </fill>
    <fill>
      <patternFill patternType="solid">
        <fgColor theme="0"/>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diagonal/>
    </border>
    <border>
      <left style="medium">
        <color indexed="64"/>
      </left>
      <right/>
      <top/>
      <bottom/>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right/>
      <top style="thin">
        <color indexed="64"/>
      </top>
      <bottom/>
      <diagonal/>
    </border>
    <border>
      <left style="thin">
        <color rgb="FF000000"/>
      </left>
      <right style="thin">
        <color rgb="FF000000"/>
      </right>
      <top style="thin">
        <color indexed="64"/>
      </top>
      <bottom style="thin">
        <color indexed="64"/>
      </bottom>
      <diagonal/>
    </border>
  </borders>
  <cellStyleXfs count="9">
    <xf numFmtId="0" fontId="0" fillId="0" borderId="0"/>
    <xf numFmtId="164" fontId="1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9" fontId="11" fillId="0" borderId="0" applyFont="0" applyFill="0" applyBorder="0" applyAlignment="0" applyProtection="0"/>
  </cellStyleXfs>
  <cellXfs count="470">
    <xf numFmtId="0" fontId="0" fillId="0" borderId="0" xfId="0"/>
    <xf numFmtId="0" fontId="13" fillId="0" borderId="1" xfId="5" applyFont="1" applyFill="1" applyBorder="1" applyAlignment="1">
      <alignment vertical="top" wrapText="1"/>
    </xf>
    <xf numFmtId="0" fontId="14" fillId="0" borderId="1" xfId="5" applyFont="1" applyFill="1" applyBorder="1" applyAlignment="1">
      <alignment horizontal="left" vertical="top" wrapText="1"/>
    </xf>
    <xf numFmtId="0" fontId="14" fillId="0" borderId="1" xfId="5" applyFont="1" applyFill="1" applyBorder="1" applyAlignment="1">
      <alignment vertical="top" wrapText="1"/>
    </xf>
    <xf numFmtId="0" fontId="12" fillId="0" borderId="1" xfId="5" applyFont="1" applyFill="1" applyBorder="1" applyAlignment="1">
      <alignment vertical="top" wrapText="1"/>
    </xf>
    <xf numFmtId="164" fontId="14" fillId="0" borderId="1" xfId="2" applyFont="1" applyFill="1" applyBorder="1" applyAlignment="1">
      <alignment horizontal="right" vertical="center" wrapText="1"/>
    </xf>
    <xf numFmtId="0" fontId="13" fillId="0" borderId="1" xfId="5" applyFont="1" applyFill="1" applyBorder="1" applyAlignment="1">
      <alignment horizontal="left" vertical="top" wrapText="1"/>
    </xf>
    <xf numFmtId="3" fontId="14" fillId="0" borderId="1" xfId="5" applyNumberFormat="1" applyFont="1" applyFill="1" applyBorder="1" applyAlignment="1">
      <alignment horizontal="right" vertical="center" wrapText="1"/>
    </xf>
    <xf numFmtId="0" fontId="14" fillId="0" borderId="1" xfId="6" applyFont="1" applyFill="1" applyBorder="1" applyAlignment="1">
      <alignment vertical="top" wrapText="1"/>
    </xf>
    <xf numFmtId="10" fontId="14" fillId="0" borderId="1" xfId="5" applyNumberFormat="1" applyFont="1" applyFill="1" applyBorder="1" applyAlignment="1">
      <alignment horizontal="left" vertical="top" wrapText="1"/>
    </xf>
    <xf numFmtId="3" fontId="12" fillId="0" borderId="1" xfId="2" applyNumberFormat="1" applyFont="1" applyFill="1" applyBorder="1" applyAlignment="1">
      <alignment horizontal="right" vertical="center" wrapText="1"/>
    </xf>
    <xf numFmtId="164" fontId="14" fillId="0" borderId="2" xfId="2" applyFont="1" applyFill="1" applyBorder="1" applyAlignment="1">
      <alignment horizontal="right" vertical="center" wrapText="1"/>
    </xf>
    <xf numFmtId="0" fontId="12" fillId="0" borderId="2" xfId="5" applyFont="1" applyFill="1" applyBorder="1" applyAlignment="1">
      <alignment vertical="top" wrapText="1"/>
    </xf>
    <xf numFmtId="0" fontId="14" fillId="0" borderId="0" xfId="0" applyFont="1" applyFill="1" applyBorder="1"/>
    <xf numFmtId="0" fontId="14" fillId="0" borderId="0" xfId="0" applyFont="1" applyFill="1" applyBorder="1" applyAlignment="1">
      <alignment vertical="top" wrapText="1"/>
    </xf>
    <xf numFmtId="0" fontId="14" fillId="0" borderId="0" xfId="0" applyFont="1" applyFill="1" applyBorder="1" applyAlignment="1">
      <alignment vertical="top"/>
    </xf>
    <xf numFmtId="0" fontId="16" fillId="0" borderId="0" xfId="5" applyFont="1" applyFill="1" applyBorder="1" applyAlignment="1">
      <alignment vertical="center"/>
    </xf>
    <xf numFmtId="0" fontId="15" fillId="0" borderId="0" xfId="5" applyFont="1" applyFill="1" applyBorder="1" applyAlignment="1">
      <alignment vertical="center"/>
    </xf>
    <xf numFmtId="0" fontId="12" fillId="0" borderId="2" xfId="5" applyFont="1" applyFill="1" applyBorder="1" applyAlignment="1">
      <alignment horizontal="left" vertical="top" wrapText="1"/>
    </xf>
    <xf numFmtId="0" fontId="12" fillId="0" borderId="0" xfId="0" applyFont="1" applyFill="1" applyBorder="1"/>
    <xf numFmtId="0" fontId="12" fillId="0" borderId="1" xfId="5" applyFont="1" applyFill="1" applyBorder="1" applyAlignment="1">
      <alignment horizontal="right" vertical="center" wrapText="1"/>
    </xf>
    <xf numFmtId="1" fontId="12" fillId="0" borderId="1" xfId="2" applyNumberFormat="1" applyFont="1" applyFill="1" applyBorder="1" applyAlignment="1">
      <alignment horizontal="right" vertical="center" wrapText="1"/>
    </xf>
    <xf numFmtId="1" fontId="12" fillId="0" borderId="1" xfId="5" applyNumberFormat="1" applyFont="1" applyFill="1" applyBorder="1" applyAlignment="1">
      <alignment horizontal="right" vertical="center" wrapText="1"/>
    </xf>
    <xf numFmtId="0" fontId="14" fillId="0" borderId="1" xfId="5" applyFont="1" applyFill="1" applyBorder="1" applyAlignment="1">
      <alignment horizontal="right" vertical="center" wrapText="1"/>
    </xf>
    <xf numFmtId="0" fontId="14" fillId="0" borderId="2" xfId="5" applyFont="1" applyFill="1" applyBorder="1" applyAlignment="1">
      <alignment horizontal="right" vertical="center" wrapText="1"/>
    </xf>
    <xf numFmtId="3" fontId="12" fillId="0" borderId="1" xfId="5" applyNumberFormat="1" applyFont="1" applyFill="1" applyBorder="1" applyAlignment="1">
      <alignment horizontal="right" vertical="center" wrapText="1"/>
    </xf>
    <xf numFmtId="165" fontId="14" fillId="0" borderId="1" xfId="2" applyNumberFormat="1" applyFont="1" applyFill="1" applyBorder="1" applyAlignment="1">
      <alignment horizontal="right" vertical="center" wrapText="1"/>
    </xf>
    <xf numFmtId="165" fontId="17" fillId="0" borderId="1" xfId="2" applyNumberFormat="1" applyFont="1" applyFill="1" applyBorder="1" applyAlignment="1">
      <alignment horizontal="right" vertical="center" wrapText="1"/>
    </xf>
    <xf numFmtId="0" fontId="12" fillId="0" borderId="2" xfId="5" applyFont="1" applyFill="1" applyBorder="1" applyAlignment="1">
      <alignment horizontal="right" vertical="center" wrapText="1"/>
    </xf>
    <xf numFmtId="3" fontId="14" fillId="0" borderId="1" xfId="6" applyNumberFormat="1" applyFont="1" applyFill="1" applyBorder="1" applyAlignment="1">
      <alignment horizontal="right" vertical="center" wrapText="1"/>
    </xf>
    <xf numFmtId="0" fontId="14" fillId="0" borderId="1" xfId="6" applyNumberFormat="1" applyFont="1" applyFill="1" applyBorder="1" applyAlignment="1">
      <alignment horizontal="right" vertical="center" wrapText="1"/>
    </xf>
    <xf numFmtId="165" fontId="14" fillId="0" borderId="1" xfId="3" applyNumberFormat="1" applyFont="1" applyFill="1" applyBorder="1" applyAlignment="1">
      <alignment horizontal="right" vertical="center" wrapText="1"/>
    </xf>
    <xf numFmtId="0" fontId="14" fillId="0" borderId="0" xfId="0" applyFont="1" applyFill="1" applyBorder="1" applyAlignment="1">
      <alignment horizontal="right" vertical="center"/>
    </xf>
    <xf numFmtId="164" fontId="12" fillId="0" borderId="1" xfId="2" applyFont="1" applyFill="1" applyBorder="1" applyAlignment="1">
      <alignment horizontal="right" vertical="center" wrapText="1"/>
    </xf>
    <xf numFmtId="3" fontId="12" fillId="0" borderId="2" xfId="5" applyNumberFormat="1" applyFont="1" applyFill="1" applyBorder="1" applyAlignment="1">
      <alignment horizontal="right" vertical="center" wrapText="1"/>
    </xf>
    <xf numFmtId="0" fontId="14" fillId="0" borderId="1" xfId="6" applyFont="1" applyFill="1" applyBorder="1" applyAlignment="1">
      <alignment horizontal="right" vertical="center" wrapText="1"/>
    </xf>
    <xf numFmtId="3" fontId="14" fillId="0" borderId="1" xfId="4" applyNumberFormat="1" applyFont="1" applyFill="1" applyBorder="1" applyAlignment="1">
      <alignment horizontal="right" vertical="center" wrapText="1"/>
    </xf>
    <xf numFmtId="3" fontId="14" fillId="0" borderId="1" xfId="3" applyNumberFormat="1" applyFont="1" applyFill="1" applyBorder="1" applyAlignment="1">
      <alignment horizontal="right" vertical="center" wrapText="1"/>
    </xf>
    <xf numFmtId="4" fontId="14" fillId="0" borderId="1" xfId="3" applyNumberFormat="1" applyFont="1" applyFill="1" applyBorder="1" applyAlignment="1">
      <alignment horizontal="right" vertical="center" wrapText="1"/>
    </xf>
    <xf numFmtId="3" fontId="12" fillId="0" borderId="2" xfId="2" applyNumberFormat="1" applyFont="1" applyFill="1" applyBorder="1" applyAlignment="1">
      <alignment horizontal="right" vertical="center" wrapText="1"/>
    </xf>
    <xf numFmtId="164" fontId="12" fillId="0" borderId="3" xfId="1" applyFont="1" applyFill="1" applyBorder="1" applyAlignment="1">
      <alignment horizontal="center" vertical="center" wrapText="1"/>
    </xf>
    <xf numFmtId="164" fontId="14" fillId="0" borderId="3" xfId="1" applyFont="1" applyFill="1" applyBorder="1" applyAlignment="1">
      <alignment horizontal="center" vertical="center" wrapText="1"/>
    </xf>
    <xf numFmtId="164" fontId="12" fillId="0" borderId="4" xfId="1" applyFont="1" applyFill="1" applyBorder="1" applyAlignment="1">
      <alignment horizontal="center" vertical="center" wrapText="1"/>
    </xf>
    <xf numFmtId="164" fontId="14" fillId="0" borderId="0" xfId="1" applyFont="1" applyFill="1" applyBorder="1" applyAlignment="1">
      <alignment horizontal="center" vertical="center"/>
    </xf>
    <xf numFmtId="2" fontId="18" fillId="0" borderId="5" xfId="5" applyNumberFormat="1" applyFont="1" applyFill="1" applyBorder="1" applyAlignment="1">
      <alignment vertical="center" wrapText="1"/>
    </xf>
    <xf numFmtId="2" fontId="18" fillId="0" borderId="6" xfId="5" applyNumberFormat="1" applyFont="1" applyFill="1" applyBorder="1" applyAlignment="1">
      <alignment vertical="center" wrapText="1"/>
    </xf>
    <xf numFmtId="0" fontId="14" fillId="0" borderId="0" xfId="0" applyFont="1" applyFill="1" applyBorder="1" applyAlignment="1">
      <alignment vertical="center"/>
    </xf>
    <xf numFmtId="0" fontId="12" fillId="0" borderId="7" xfId="5" applyFont="1" applyFill="1" applyBorder="1" applyAlignment="1">
      <alignment horizontal="center" vertical="center" wrapText="1"/>
    </xf>
    <xf numFmtId="0" fontId="14" fillId="0" borderId="7" xfId="5" applyFont="1" applyFill="1" applyBorder="1" applyAlignment="1">
      <alignment horizontal="center" vertical="center" wrapText="1"/>
    </xf>
    <xf numFmtId="0" fontId="14" fillId="0" borderId="8" xfId="5" applyFont="1" applyFill="1" applyBorder="1" applyAlignment="1">
      <alignment horizontal="center" vertical="center" wrapText="1"/>
    </xf>
    <xf numFmtId="166" fontId="12" fillId="0" borderId="7" xfId="5" applyNumberFormat="1" applyFont="1" applyFill="1" applyBorder="1" applyAlignment="1">
      <alignment horizontal="center" vertical="center" wrapText="1"/>
    </xf>
    <xf numFmtId="2" fontId="12" fillId="0" borderId="7" xfId="5" applyNumberFormat="1" applyFont="1" applyFill="1" applyBorder="1" applyAlignment="1">
      <alignment horizontal="center" vertical="center" wrapText="1"/>
    </xf>
    <xf numFmtId="0" fontId="12" fillId="0" borderId="8" xfId="5" applyFont="1" applyFill="1" applyBorder="1" applyAlignment="1">
      <alignment horizontal="center" vertical="center" wrapText="1"/>
    </xf>
    <xf numFmtId="0" fontId="14" fillId="0" borderId="7" xfId="6" applyFont="1" applyFill="1" applyBorder="1" applyAlignment="1">
      <alignment horizontal="center" vertical="center" wrapText="1"/>
    </xf>
    <xf numFmtId="0" fontId="14" fillId="0" borderId="9" xfId="0" applyFont="1" applyFill="1" applyBorder="1" applyAlignment="1">
      <alignment horizontal="center" vertical="center"/>
    </xf>
    <xf numFmtId="0" fontId="19" fillId="0" borderId="1" xfId="5" applyFont="1" applyFill="1" applyBorder="1" applyAlignment="1">
      <alignment vertical="top" wrapText="1"/>
    </xf>
    <xf numFmtId="0" fontId="14" fillId="0" borderId="1" xfId="5" applyFont="1" applyFill="1" applyBorder="1" applyAlignment="1">
      <alignment horizontal="justify" vertical="center" wrapText="1"/>
    </xf>
    <xf numFmtId="0" fontId="12" fillId="0" borderId="10" xfId="5" applyFont="1" applyFill="1" applyBorder="1" applyAlignment="1">
      <alignment horizontal="left" vertical="center" wrapText="1"/>
    </xf>
    <xf numFmtId="0" fontId="14" fillId="0" borderId="11" xfId="5" applyFont="1" applyFill="1" applyBorder="1" applyAlignment="1">
      <alignment horizontal="left" vertical="center" wrapText="1"/>
    </xf>
    <xf numFmtId="0" fontId="14" fillId="0" borderId="12" xfId="5" applyFont="1" applyFill="1" applyBorder="1" applyAlignment="1">
      <alignment horizontal="left" vertical="center" wrapText="1"/>
    </xf>
    <xf numFmtId="164" fontId="14" fillId="0" borderId="13" xfId="1" applyFont="1" applyFill="1" applyBorder="1" applyAlignment="1">
      <alignment horizontal="center" vertical="center"/>
    </xf>
    <xf numFmtId="0" fontId="14" fillId="0" borderId="14" xfId="0" applyFont="1" applyFill="1" applyBorder="1" applyAlignment="1">
      <alignment horizontal="center" vertical="center"/>
    </xf>
    <xf numFmtId="1" fontId="14" fillId="0" borderId="7" xfId="5" applyNumberFormat="1" applyFont="1" applyFill="1" applyBorder="1" applyAlignment="1">
      <alignment horizontal="center" vertical="center" wrapText="1"/>
    </xf>
    <xf numFmtId="0" fontId="14" fillId="0" borderId="7" xfId="0" applyFont="1" applyFill="1" applyBorder="1" applyAlignment="1">
      <alignment horizontal="center" vertical="center"/>
    </xf>
    <xf numFmtId="0" fontId="14" fillId="0" borderId="0" xfId="0" applyFont="1" applyFill="1" applyBorder="1" applyAlignment="1">
      <alignment wrapText="1"/>
    </xf>
    <xf numFmtId="10" fontId="12" fillId="0" borderId="1" xfId="5" applyNumberFormat="1" applyFont="1" applyFill="1" applyBorder="1" applyAlignment="1">
      <alignment horizontal="left" vertical="top" wrapText="1"/>
    </xf>
    <xf numFmtId="0" fontId="14" fillId="0" borderId="0" xfId="0" applyFont="1"/>
    <xf numFmtId="0" fontId="14" fillId="0" borderId="0" xfId="0" applyFont="1" applyAlignment="1">
      <alignment vertical="center"/>
    </xf>
    <xf numFmtId="0" fontId="14" fillId="0" borderId="0" xfId="0" applyFont="1" applyFill="1"/>
    <xf numFmtId="3" fontId="14" fillId="0" borderId="1" xfId="2" applyNumberFormat="1" applyFont="1" applyFill="1" applyBorder="1" applyAlignment="1">
      <alignment horizontal="right" vertical="center" wrapText="1"/>
    </xf>
    <xf numFmtId="0" fontId="12" fillId="0" borderId="0" xfId="5" applyFont="1" applyFill="1" applyBorder="1" applyAlignment="1">
      <alignment horizontal="left" vertical="top" wrapText="1"/>
    </xf>
    <xf numFmtId="0" fontId="14" fillId="0" borderId="0" xfId="5" applyFont="1" applyFill="1" applyBorder="1" applyAlignment="1">
      <alignment horizontal="right" vertical="center" wrapText="1"/>
    </xf>
    <xf numFmtId="164" fontId="14" fillId="0" borderId="0" xfId="2" applyFont="1" applyFill="1" applyBorder="1" applyAlignment="1">
      <alignment horizontal="right" vertical="center" wrapText="1"/>
    </xf>
    <xf numFmtId="0" fontId="8" fillId="0" borderId="0" xfId="0" applyFont="1" applyFill="1" applyAlignment="1">
      <alignment wrapText="1"/>
    </xf>
    <xf numFmtId="1" fontId="14" fillId="0" borderId="7" xfId="5" applyNumberFormat="1" applyFont="1" applyFill="1" applyBorder="1" applyAlignment="1">
      <alignment horizontal="left" wrapText="1"/>
    </xf>
    <xf numFmtId="164" fontId="12" fillId="0" borderId="13" xfId="1" applyFont="1" applyFill="1" applyBorder="1" applyAlignment="1">
      <alignment horizontal="center" vertical="center" wrapText="1"/>
    </xf>
    <xf numFmtId="0" fontId="12" fillId="0" borderId="0" xfId="5" applyFont="1" applyFill="1" applyBorder="1" applyAlignment="1">
      <alignment horizontal="center" vertical="center" wrapText="1"/>
    </xf>
    <xf numFmtId="0" fontId="6" fillId="0" borderId="1" xfId="5" applyFont="1" applyBorder="1" applyAlignment="1">
      <alignment wrapText="1"/>
    </xf>
    <xf numFmtId="2" fontId="18" fillId="0" borderId="15" xfId="5" applyNumberFormat="1" applyFont="1" applyFill="1" applyBorder="1" applyAlignment="1">
      <alignment vertical="center" wrapText="1"/>
    </xf>
    <xf numFmtId="0" fontId="20" fillId="0" borderId="0" xfId="0" applyFont="1" applyFill="1" applyBorder="1"/>
    <xf numFmtId="0" fontId="12" fillId="0" borderId="1" xfId="6" applyFont="1" applyFill="1" applyBorder="1" applyAlignment="1">
      <alignment vertical="top" wrapText="1"/>
    </xf>
    <xf numFmtId="0" fontId="14" fillId="0" borderId="1" xfId="5" applyFont="1" applyFill="1" applyBorder="1" applyAlignment="1">
      <alignment horizontal="left" vertical="center" wrapText="1"/>
    </xf>
    <xf numFmtId="0" fontId="12" fillId="0" borderId="16" xfId="5" applyFont="1" applyFill="1" applyBorder="1" applyAlignment="1">
      <alignment vertical="center" wrapText="1"/>
    </xf>
    <xf numFmtId="0" fontId="14" fillId="0" borderId="1" xfId="5" applyFont="1" applyFill="1" applyBorder="1" applyAlignment="1">
      <alignment vertical="center" wrapText="1"/>
    </xf>
    <xf numFmtId="0" fontId="12" fillId="0" borderId="2" xfId="5" applyFont="1" applyFill="1" applyBorder="1" applyAlignment="1">
      <alignment vertical="center" wrapText="1"/>
    </xf>
    <xf numFmtId="0" fontId="14" fillId="2" borderId="0" xfId="0" applyFont="1" applyFill="1" applyBorder="1" applyAlignment="1">
      <alignment vertical="center"/>
    </xf>
    <xf numFmtId="0" fontId="12" fillId="0" borderId="1" xfId="5" applyFont="1" applyFill="1" applyBorder="1" applyAlignment="1">
      <alignment horizontal="center" vertical="center" wrapText="1"/>
    </xf>
    <xf numFmtId="0" fontId="12" fillId="0" borderId="1" xfId="5" applyFont="1" applyFill="1" applyBorder="1" applyAlignment="1">
      <alignment vertical="center" wrapText="1"/>
    </xf>
    <xf numFmtId="0" fontId="14" fillId="0" borderId="14" xfId="5" applyFont="1" applyFill="1" applyBorder="1" applyAlignment="1">
      <alignment horizontal="center" vertical="center" wrapText="1"/>
    </xf>
    <xf numFmtId="0" fontId="14" fillId="0" borderId="1" xfId="5" applyFont="1" applyFill="1" applyBorder="1" applyAlignment="1">
      <alignment horizontal="center" vertical="center" wrapText="1"/>
    </xf>
    <xf numFmtId="3" fontId="14" fillId="0" borderId="1" xfId="5" applyNumberFormat="1" applyFont="1" applyFill="1" applyBorder="1" applyAlignment="1">
      <alignment horizontal="center" vertical="center" wrapText="1"/>
    </xf>
    <xf numFmtId="3" fontId="12" fillId="0" borderId="1" xfId="5" applyNumberFormat="1" applyFont="1" applyFill="1" applyBorder="1" applyAlignment="1">
      <alignment horizontal="center" vertical="center" wrapText="1"/>
    </xf>
    <xf numFmtId="0" fontId="13" fillId="0" borderId="1" xfId="5" applyFont="1" applyFill="1" applyBorder="1" applyAlignment="1">
      <alignment vertical="center" wrapText="1"/>
    </xf>
    <xf numFmtId="0" fontId="7" fillId="0" borderId="1" xfId="5" applyFont="1" applyFill="1" applyBorder="1" applyAlignment="1">
      <alignment vertical="center" wrapText="1"/>
    </xf>
    <xf numFmtId="0" fontId="7" fillId="0" borderId="1" xfId="5" applyFont="1" applyFill="1" applyBorder="1" applyAlignment="1">
      <alignment horizontal="right" vertical="center" wrapText="1"/>
    </xf>
    <xf numFmtId="165" fontId="7" fillId="0" borderId="1" xfId="2" applyNumberFormat="1" applyFont="1" applyFill="1" applyBorder="1" applyAlignment="1">
      <alignment horizontal="right" vertical="center" wrapText="1"/>
    </xf>
    <xf numFmtId="3" fontId="7" fillId="0" borderId="1" xfId="5" applyNumberFormat="1" applyFont="1" applyFill="1" applyBorder="1" applyAlignment="1">
      <alignment horizontal="right" vertical="center" wrapText="1"/>
    </xf>
    <xf numFmtId="0" fontId="7" fillId="0" borderId="7" xfId="5" applyFont="1" applyFill="1" applyBorder="1" applyAlignment="1">
      <alignment vertical="center" wrapText="1"/>
    </xf>
    <xf numFmtId="0" fontId="13" fillId="0" borderId="1" xfId="5" applyFont="1" applyFill="1" applyBorder="1" applyAlignment="1">
      <alignment horizontal="left" vertical="center" wrapText="1"/>
    </xf>
    <xf numFmtId="0" fontId="12" fillId="0" borderId="1" xfId="5" applyFont="1" applyFill="1" applyBorder="1" applyAlignment="1">
      <alignment horizontal="left" vertical="center" wrapText="1"/>
    </xf>
    <xf numFmtId="0" fontId="14" fillId="0" borderId="0" xfId="0" applyFont="1" applyFill="1" applyBorder="1" applyAlignment="1">
      <alignment vertical="center" wrapText="1"/>
    </xf>
    <xf numFmtId="0" fontId="14" fillId="0" borderId="1" xfId="6" applyFont="1" applyFill="1" applyBorder="1" applyAlignment="1">
      <alignment vertical="center" wrapText="1"/>
    </xf>
    <xf numFmtId="0" fontId="12" fillId="0" borderId="1" xfId="6" applyFont="1" applyFill="1" applyBorder="1" applyAlignment="1">
      <alignment vertical="center" wrapText="1"/>
    </xf>
    <xf numFmtId="10" fontId="14" fillId="0" borderId="1" xfId="5" applyNumberFormat="1" applyFont="1" applyFill="1" applyBorder="1" applyAlignment="1">
      <alignment horizontal="left" vertical="center" wrapText="1"/>
    </xf>
    <xf numFmtId="10" fontId="12" fillId="0" borderId="1" xfId="5" applyNumberFormat="1" applyFont="1" applyFill="1" applyBorder="1" applyAlignment="1">
      <alignment horizontal="left" vertical="center" wrapText="1"/>
    </xf>
    <xf numFmtId="0" fontId="7" fillId="0" borderId="1" xfId="5" applyFont="1" applyFill="1" applyBorder="1" applyAlignment="1">
      <alignment horizontal="center" vertical="center" wrapText="1"/>
    </xf>
    <xf numFmtId="0" fontId="12" fillId="0" borderId="1" xfId="5" applyFont="1" applyFill="1" applyBorder="1" applyAlignment="1">
      <alignment horizontal="justify" vertical="center" wrapText="1"/>
    </xf>
    <xf numFmtId="0" fontId="15" fillId="0" borderId="11" xfId="5" applyFont="1" applyFill="1" applyBorder="1" applyAlignment="1">
      <alignment vertical="center"/>
    </xf>
    <xf numFmtId="0" fontId="14" fillId="0" borderId="17" xfId="5" applyFont="1" applyFill="1" applyBorder="1" applyAlignment="1">
      <alignment horizontal="center" vertical="center"/>
    </xf>
    <xf numFmtId="0" fontId="14" fillId="0" borderId="11" xfId="5" applyFont="1" applyFill="1" applyBorder="1" applyAlignment="1">
      <alignment horizontal="center" vertical="center"/>
    </xf>
    <xf numFmtId="0" fontId="14" fillId="0" borderId="11" xfId="5" applyFont="1" applyFill="1" applyBorder="1" applyAlignment="1">
      <alignment vertical="center"/>
    </xf>
    <xf numFmtId="3" fontId="14" fillId="0" borderId="11" xfId="5" applyNumberFormat="1" applyFont="1" applyFill="1" applyBorder="1" applyAlignment="1">
      <alignment vertical="center"/>
    </xf>
    <xf numFmtId="164" fontId="14" fillId="0" borderId="18" xfId="5" applyNumberFormat="1" applyFont="1" applyFill="1" applyBorder="1" applyAlignment="1">
      <alignment vertical="center"/>
    </xf>
    <xf numFmtId="0" fontId="6" fillId="0" borderId="16" xfId="5" applyFont="1" applyBorder="1" applyAlignment="1">
      <alignment wrapText="1"/>
    </xf>
    <xf numFmtId="164" fontId="6" fillId="0" borderId="22" xfId="1" applyFont="1" applyBorder="1" applyAlignment="1">
      <alignment wrapText="1"/>
    </xf>
    <xf numFmtId="0" fontId="6" fillId="0" borderId="1" xfId="5" applyFont="1" applyBorder="1" applyAlignment="1">
      <alignment vertical="center" wrapText="1"/>
    </xf>
    <xf numFmtId="166" fontId="6" fillId="0" borderId="23" xfId="5" applyNumberFormat="1" applyFont="1" applyBorder="1" applyAlignment="1">
      <alignment horizontal="center" vertical="center" wrapText="1"/>
    </xf>
    <xf numFmtId="0" fontId="12" fillId="0" borderId="1" xfId="0" applyFont="1" applyFill="1" applyBorder="1"/>
    <xf numFmtId="0" fontId="12" fillId="0" borderId="24" xfId="0" applyFont="1" applyFill="1" applyBorder="1"/>
    <xf numFmtId="0" fontId="12" fillId="0" borderId="1" xfId="0" applyFont="1" applyFill="1" applyBorder="1" applyAlignment="1">
      <alignment vertical="center" wrapText="1"/>
    </xf>
    <xf numFmtId="0" fontId="12" fillId="0" borderId="25" xfId="0" applyFont="1" applyFill="1" applyBorder="1" applyAlignment="1">
      <alignment horizontal="center" vertical="center"/>
    </xf>
    <xf numFmtId="0" fontId="6" fillId="0" borderId="1" xfId="5" applyFont="1" applyBorder="1" applyAlignment="1">
      <alignment horizontal="left" vertical="center" wrapText="1"/>
    </xf>
    <xf numFmtId="3" fontId="6" fillId="0" borderId="1" xfId="5" applyNumberFormat="1" applyFont="1" applyBorder="1" applyAlignment="1">
      <alignment horizontal="right" vertical="center" wrapText="1"/>
    </xf>
    <xf numFmtId="164" fontId="6" fillId="0" borderId="3" xfId="1" applyFont="1" applyBorder="1" applyAlignment="1">
      <alignment horizontal="right" vertical="center" wrapText="1"/>
    </xf>
    <xf numFmtId="0" fontId="12" fillId="0" borderId="11" xfId="5" applyFont="1" applyFill="1" applyBorder="1" applyAlignment="1">
      <alignment horizontal="center" vertical="center"/>
    </xf>
    <xf numFmtId="0" fontId="12" fillId="0" borderId="11" xfId="5" applyFont="1" applyFill="1" applyBorder="1" applyAlignment="1">
      <alignment vertical="center"/>
    </xf>
    <xf numFmtId="3" fontId="12" fillId="0" borderId="11" xfId="5" applyNumberFormat="1" applyFont="1" applyFill="1" applyBorder="1" applyAlignment="1">
      <alignment vertical="center"/>
    </xf>
    <xf numFmtId="0" fontId="6" fillId="0" borderId="1" xfId="5" applyFont="1" applyBorder="1" applyAlignment="1">
      <alignment horizontal="center" vertical="center" wrapText="1"/>
    </xf>
    <xf numFmtId="3" fontId="6" fillId="0" borderId="1" xfId="5" applyNumberFormat="1" applyFont="1" applyBorder="1" applyAlignment="1">
      <alignment horizontal="center" vertical="center" wrapText="1"/>
    </xf>
    <xf numFmtId="0" fontId="6" fillId="0" borderId="1" xfId="5" applyFont="1" applyBorder="1" applyAlignment="1">
      <alignment horizontal="justify" vertical="top" wrapText="1"/>
    </xf>
    <xf numFmtId="0" fontId="7" fillId="0" borderId="1" xfId="5" applyFont="1" applyBorder="1" applyAlignment="1">
      <alignment horizontal="left" wrapText="1"/>
    </xf>
    <xf numFmtId="3" fontId="7" fillId="0" borderId="1" xfId="5" applyNumberFormat="1" applyFont="1" applyBorder="1" applyAlignment="1">
      <alignment horizontal="right" wrapText="1"/>
    </xf>
    <xf numFmtId="3" fontId="7" fillId="0" borderId="1" xfId="5" applyNumberFormat="1" applyFont="1" applyBorder="1" applyAlignment="1">
      <alignment horizontal="right" vertical="center" wrapText="1"/>
    </xf>
    <xf numFmtId="0" fontId="7" fillId="0" borderId="1" xfId="5" applyFont="1" applyBorder="1" applyAlignment="1">
      <alignment horizontal="justify" vertical="top" wrapText="1"/>
    </xf>
    <xf numFmtId="0" fontId="6" fillId="0" borderId="1" xfId="5" applyFont="1" applyBorder="1" applyAlignment="1">
      <alignment horizontal="left" wrapText="1"/>
    </xf>
    <xf numFmtId="3" fontId="6" fillId="0" borderId="1" xfId="5" applyNumberFormat="1" applyFont="1" applyBorder="1" applyAlignment="1">
      <alignment horizontal="right" wrapText="1"/>
    </xf>
    <xf numFmtId="0" fontId="12" fillId="0" borderId="26" xfId="5" applyFont="1" applyFill="1" applyBorder="1" applyAlignment="1">
      <alignment horizontal="center" vertical="center" wrapText="1"/>
    </xf>
    <xf numFmtId="0" fontId="6" fillId="0" borderId="7" xfId="5" applyFont="1" applyBorder="1" applyAlignment="1">
      <alignment vertical="center" wrapText="1"/>
    </xf>
    <xf numFmtId="0" fontId="6" fillId="0" borderId="1" xfId="5" applyFont="1" applyBorder="1" applyAlignment="1">
      <alignment vertical="center"/>
    </xf>
    <xf numFmtId="0" fontId="6" fillId="0" borderId="1" xfId="5" applyFont="1" applyBorder="1" applyAlignment="1">
      <alignment horizontal="center" vertical="center"/>
    </xf>
    <xf numFmtId="164" fontId="6" fillId="0" borderId="1" xfId="2" applyFont="1" applyBorder="1" applyAlignment="1">
      <alignment horizontal="center" vertical="center"/>
    </xf>
    <xf numFmtId="165" fontId="6" fillId="0" borderId="1" xfId="2" applyNumberFormat="1" applyFont="1" applyBorder="1" applyAlignment="1">
      <alignment horizontal="center" vertical="center"/>
    </xf>
    <xf numFmtId="164" fontId="6" fillId="0" borderId="3" xfId="2" applyNumberFormat="1" applyFont="1" applyFill="1" applyBorder="1" applyAlignment="1">
      <alignment horizontal="center" vertical="center"/>
    </xf>
    <xf numFmtId="0" fontId="7" fillId="2" borderId="7" xfId="5" applyFont="1" applyFill="1" applyBorder="1" applyAlignment="1">
      <alignment horizontal="left" vertical="top" wrapText="1"/>
    </xf>
    <xf numFmtId="0" fontId="6" fillId="2" borderId="1" xfId="5" applyFont="1" applyFill="1" applyBorder="1" applyAlignment="1">
      <alignment vertical="top" wrapText="1"/>
    </xf>
    <xf numFmtId="0" fontId="7" fillId="2" borderId="1" xfId="5" applyFont="1" applyFill="1" applyBorder="1" applyAlignment="1">
      <alignment horizontal="left" wrapText="1"/>
    </xf>
    <xf numFmtId="165" fontId="7" fillId="2" borderId="1" xfId="3" applyNumberFormat="1" applyFont="1" applyFill="1" applyBorder="1" applyAlignment="1">
      <alignment horizontal="center" vertical="center" wrapText="1"/>
    </xf>
    <xf numFmtId="3" fontId="7" fillId="2" borderId="1" xfId="3" applyNumberFormat="1" applyFont="1" applyFill="1" applyBorder="1" applyAlignment="1">
      <alignment horizontal="center" vertical="center" wrapText="1"/>
    </xf>
    <xf numFmtId="164" fontId="7" fillId="0" borderId="3" xfId="1" applyFont="1" applyFill="1" applyBorder="1" applyAlignment="1">
      <alignment horizontal="center" vertical="center" wrapText="1"/>
    </xf>
    <xf numFmtId="0" fontId="6" fillId="2" borderId="7" xfId="5" applyFont="1" applyFill="1" applyBorder="1" applyAlignment="1">
      <alignment horizontal="left" vertical="top" wrapText="1"/>
    </xf>
    <xf numFmtId="0" fontId="6" fillId="2" borderId="1" xfId="5" applyFont="1" applyFill="1" applyBorder="1" applyAlignment="1">
      <alignment horizontal="left" wrapText="1"/>
    </xf>
    <xf numFmtId="165" fontId="6" fillId="2" borderId="1" xfId="3" applyNumberFormat="1" applyFont="1" applyFill="1" applyBorder="1" applyAlignment="1">
      <alignment horizontal="center" vertical="center" wrapText="1"/>
    </xf>
    <xf numFmtId="3" fontId="6" fillId="2" borderId="1" xfId="3" applyNumberFormat="1" applyFont="1" applyFill="1" applyBorder="1" applyAlignment="1">
      <alignment horizontal="center" vertical="center" wrapText="1"/>
    </xf>
    <xf numFmtId="0" fontId="7" fillId="2" borderId="1" xfId="5" applyFont="1" applyFill="1" applyBorder="1" applyAlignment="1">
      <alignment vertical="top" wrapText="1"/>
    </xf>
    <xf numFmtId="0" fontId="23" fillId="2" borderId="1" xfId="5" applyFont="1" applyFill="1" applyBorder="1" applyAlignment="1">
      <alignment vertical="top" wrapText="1"/>
    </xf>
    <xf numFmtId="0" fontId="6" fillId="2" borderId="1" xfId="5" applyFont="1" applyFill="1" applyBorder="1" applyAlignment="1">
      <alignment horizontal="center" vertical="center" wrapText="1"/>
    </xf>
    <xf numFmtId="164" fontId="6" fillId="0" borderId="3" xfId="1" applyFont="1" applyFill="1" applyBorder="1" applyAlignment="1">
      <alignment horizontal="center" vertical="center" wrapText="1"/>
    </xf>
    <xf numFmtId="2" fontId="6" fillId="2" borderId="7" xfId="5" applyNumberFormat="1" applyFont="1" applyFill="1" applyBorder="1" applyAlignment="1">
      <alignment horizontal="left" vertical="top" wrapText="1"/>
    </xf>
    <xf numFmtId="0" fontId="23" fillId="2" borderId="1" xfId="5" applyFont="1" applyFill="1" applyBorder="1" applyAlignment="1">
      <alignment horizontal="left" vertical="top" wrapText="1"/>
    </xf>
    <xf numFmtId="0" fontId="12" fillId="0" borderId="16" xfId="5" applyFont="1" applyFill="1" applyBorder="1" applyAlignment="1">
      <alignment horizontal="center" vertical="center" wrapText="1"/>
    </xf>
    <xf numFmtId="3" fontId="12" fillId="0" borderId="16" xfId="2" applyNumberFormat="1" applyFont="1" applyFill="1" applyBorder="1" applyAlignment="1">
      <alignment horizontal="center" vertical="center" wrapText="1"/>
    </xf>
    <xf numFmtId="164" fontId="12" fillId="0" borderId="22" xfId="1" applyFont="1" applyFill="1" applyBorder="1" applyAlignment="1">
      <alignment vertical="center" wrapText="1"/>
    </xf>
    <xf numFmtId="0" fontId="14" fillId="0" borderId="26" xfId="5" applyFont="1" applyFill="1" applyBorder="1" applyAlignment="1">
      <alignment horizontal="center" vertical="center" wrapText="1"/>
    </xf>
    <xf numFmtId="0" fontId="14" fillId="0" borderId="16" xfId="5" applyFont="1" applyFill="1" applyBorder="1" applyAlignment="1">
      <alignment vertical="center" wrapText="1"/>
    </xf>
    <xf numFmtId="0" fontId="14" fillId="0" borderId="16" xfId="5" applyFont="1" applyFill="1" applyBorder="1" applyAlignment="1">
      <alignment horizontal="center" vertical="center" wrapText="1"/>
    </xf>
    <xf numFmtId="3" fontId="14" fillId="0" borderId="16" xfId="2" applyNumberFormat="1" applyFont="1" applyFill="1" applyBorder="1" applyAlignment="1">
      <alignment horizontal="center" vertical="center" wrapText="1"/>
    </xf>
    <xf numFmtId="164" fontId="14" fillId="0" borderId="22" xfId="1" applyFont="1" applyFill="1" applyBorder="1" applyAlignment="1">
      <alignment vertical="center" wrapText="1"/>
    </xf>
    <xf numFmtId="2" fontId="7" fillId="2" borderId="7" xfId="5" applyNumberFormat="1" applyFont="1" applyFill="1" applyBorder="1" applyAlignment="1">
      <alignment horizontal="left" vertical="top" wrapText="1"/>
    </xf>
    <xf numFmtId="0" fontId="7" fillId="2" borderId="1" xfId="5" applyFont="1" applyFill="1" applyBorder="1" applyAlignment="1">
      <alignment horizontal="justify" vertical="top" wrapText="1"/>
    </xf>
    <xf numFmtId="3" fontId="7" fillId="2" borderId="1" xfId="5" applyNumberFormat="1" applyFont="1" applyFill="1" applyBorder="1" applyAlignment="1">
      <alignment horizontal="center" vertical="center" wrapText="1"/>
    </xf>
    <xf numFmtId="0" fontId="6" fillId="2" borderId="1" xfId="5" applyFont="1" applyFill="1" applyBorder="1" applyAlignment="1">
      <alignment horizontal="justify" vertical="top" wrapText="1"/>
    </xf>
    <xf numFmtId="166" fontId="7" fillId="2" borderId="7" xfId="5" applyNumberFormat="1" applyFont="1" applyFill="1" applyBorder="1" applyAlignment="1">
      <alignment horizontal="left" vertical="top" wrapText="1"/>
    </xf>
    <xf numFmtId="0" fontId="6" fillId="2" borderId="1" xfId="5" applyFont="1" applyFill="1" applyBorder="1" applyAlignment="1">
      <alignment horizontal="left" vertical="top" wrapText="1"/>
    </xf>
    <xf numFmtId="0" fontId="14" fillId="0" borderId="11" xfId="5" applyFont="1" applyFill="1" applyBorder="1" applyAlignment="1">
      <alignment vertical="center" wrapText="1"/>
    </xf>
    <xf numFmtId="2" fontId="6" fillId="0" borderId="10" xfId="5" applyNumberFormat="1" applyFont="1" applyBorder="1" applyAlignment="1">
      <alignment horizontal="left" vertical="center" wrapText="1"/>
    </xf>
    <xf numFmtId="0" fontId="6" fillId="0" borderId="11" xfId="5" applyFont="1" applyBorder="1" applyAlignment="1">
      <alignment vertical="center" wrapText="1"/>
    </xf>
    <xf numFmtId="0" fontId="6" fillId="0" borderId="11" xfId="5" applyFont="1" applyBorder="1" applyAlignment="1">
      <alignment horizontal="left" vertical="center" wrapText="1"/>
    </xf>
    <xf numFmtId="3" fontId="6" fillId="0" borderId="11" xfId="5" applyNumberFormat="1" applyFont="1" applyBorder="1" applyAlignment="1">
      <alignment horizontal="right" vertical="center" wrapText="1"/>
    </xf>
    <xf numFmtId="164" fontId="6" fillId="0" borderId="12" xfId="1" applyFont="1" applyBorder="1" applyAlignment="1">
      <alignment horizontal="right" vertical="center" wrapText="1"/>
    </xf>
    <xf numFmtId="0" fontId="12" fillId="0" borderId="27" xfId="5" applyFont="1" applyFill="1" applyBorder="1" applyAlignment="1">
      <alignment horizontal="center" vertical="center" wrapText="1"/>
    </xf>
    <xf numFmtId="0" fontId="12" fillId="0" borderId="31" xfId="5" applyFont="1" applyFill="1" applyBorder="1" applyAlignment="1">
      <alignment horizontal="right" vertical="center" wrapText="1"/>
    </xf>
    <xf numFmtId="1" fontId="14" fillId="0" borderId="8" xfId="5" applyNumberFormat="1" applyFont="1" applyFill="1" applyBorder="1" applyAlignment="1">
      <alignment horizontal="left" wrapText="1"/>
    </xf>
    <xf numFmtId="0" fontId="6" fillId="0" borderId="33" xfId="5" applyFont="1" applyBorder="1" applyAlignment="1">
      <alignment horizontal="justify" vertical="top" wrapText="1"/>
    </xf>
    <xf numFmtId="0" fontId="7" fillId="0" borderId="33" xfId="5" applyFont="1" applyBorder="1" applyAlignment="1">
      <alignment horizontal="left" wrapText="1"/>
    </xf>
    <xf numFmtId="3" fontId="7" fillId="0" borderId="2" xfId="5" applyNumberFormat="1" applyFont="1" applyBorder="1" applyAlignment="1">
      <alignment horizontal="right" wrapText="1"/>
    </xf>
    <xf numFmtId="3" fontId="7" fillId="0" borderId="34" xfId="5" applyNumberFormat="1" applyFont="1" applyBorder="1" applyAlignment="1">
      <alignment horizontal="right" vertical="center" wrapText="1"/>
    </xf>
    <xf numFmtId="164" fontId="6" fillId="0" borderId="4" xfId="1" applyFont="1" applyBorder="1" applyAlignment="1">
      <alignment horizontal="right" vertical="center" wrapText="1"/>
    </xf>
    <xf numFmtId="0" fontId="14" fillId="0" borderId="35" xfId="0" applyFont="1" applyFill="1" applyBorder="1" applyAlignment="1">
      <alignment horizontal="center" vertical="center"/>
    </xf>
    <xf numFmtId="0" fontId="14" fillId="0" borderId="36" xfId="0" applyFont="1" applyFill="1" applyBorder="1" applyAlignment="1">
      <alignment vertical="center"/>
    </xf>
    <xf numFmtId="0" fontId="14" fillId="0" borderId="36" xfId="0" applyFont="1" applyFill="1" applyBorder="1" applyAlignment="1">
      <alignment horizontal="right" vertical="center"/>
    </xf>
    <xf numFmtId="164" fontId="14" fillId="0" borderId="37" xfId="1" applyFont="1" applyFill="1" applyBorder="1" applyAlignment="1">
      <alignment horizontal="center" vertical="center"/>
    </xf>
    <xf numFmtId="166" fontId="12" fillId="0" borderId="30" xfId="5" applyNumberFormat="1" applyFont="1" applyFill="1" applyBorder="1" applyAlignment="1">
      <alignment horizontal="center" vertical="center" wrapText="1"/>
    </xf>
    <xf numFmtId="0" fontId="19" fillId="0" borderId="31" xfId="5" applyFont="1" applyFill="1" applyBorder="1" applyAlignment="1">
      <alignment vertical="top" wrapText="1"/>
    </xf>
    <xf numFmtId="3" fontId="12" fillId="0" borderId="31" xfId="5" applyNumberFormat="1" applyFont="1" applyFill="1" applyBorder="1" applyAlignment="1">
      <alignment horizontal="right" vertical="center" wrapText="1"/>
    </xf>
    <xf numFmtId="164" fontId="14" fillId="0" borderId="32" xfId="1" applyFont="1" applyFill="1" applyBorder="1" applyAlignment="1">
      <alignment horizontal="center" vertical="center" wrapText="1"/>
    </xf>
    <xf numFmtId="0" fontId="12" fillId="0" borderId="31" xfId="5" applyFont="1" applyFill="1" applyBorder="1" applyAlignment="1">
      <alignment vertical="center" wrapText="1"/>
    </xf>
    <xf numFmtId="0" fontId="15" fillId="0" borderId="8" xfId="5" applyFont="1" applyFill="1" applyBorder="1" applyAlignment="1">
      <alignment vertical="center"/>
    </xf>
    <xf numFmtId="0" fontId="15" fillId="0" borderId="2" xfId="5" applyFont="1" applyFill="1" applyBorder="1" applyAlignment="1">
      <alignment vertical="center"/>
    </xf>
    <xf numFmtId="0" fontId="15" fillId="0" borderId="31" xfId="5" applyFont="1" applyFill="1" applyBorder="1" applyAlignment="1">
      <alignment vertical="center"/>
    </xf>
    <xf numFmtId="164" fontId="15" fillId="0" borderId="32" xfId="5" applyNumberFormat="1" applyFont="1" applyFill="1" applyBorder="1" applyAlignment="1">
      <alignment vertical="center"/>
    </xf>
    <xf numFmtId="0" fontId="14" fillId="0" borderId="38" xfId="5" applyFont="1" applyFill="1" applyBorder="1" applyAlignment="1">
      <alignment horizontal="center" vertical="center"/>
    </xf>
    <xf numFmtId="0" fontId="14" fillId="0" borderId="2" xfId="5" applyFont="1" applyFill="1" applyBorder="1" applyAlignment="1">
      <alignment vertical="center" wrapText="1"/>
    </xf>
    <xf numFmtId="0" fontId="14" fillId="0" borderId="39" xfId="5" applyFont="1" applyFill="1" applyBorder="1" applyAlignment="1">
      <alignment horizontal="center" vertical="center"/>
    </xf>
    <xf numFmtId="0" fontId="14" fillId="0" borderId="39" xfId="5" applyFont="1" applyFill="1" applyBorder="1" applyAlignment="1">
      <alignment vertical="center"/>
    </xf>
    <xf numFmtId="3" fontId="14" fillId="0" borderId="39" xfId="5" applyNumberFormat="1" applyFont="1" applyFill="1" applyBorder="1" applyAlignment="1">
      <alignment vertical="center"/>
    </xf>
    <xf numFmtId="0" fontId="12" fillId="0" borderId="30" xfId="5" applyFont="1" applyFill="1" applyBorder="1" applyAlignment="1">
      <alignment horizontal="center" vertical="center"/>
    </xf>
    <xf numFmtId="0" fontId="12" fillId="0" borderId="31" xfId="5" applyFont="1" applyFill="1" applyBorder="1" applyAlignment="1">
      <alignment horizontal="center" vertical="center"/>
    </xf>
    <xf numFmtId="0" fontId="12" fillId="0" borderId="31" xfId="5" applyFont="1" applyFill="1" applyBorder="1" applyAlignment="1">
      <alignment vertical="center"/>
    </xf>
    <xf numFmtId="3" fontId="12" fillId="0" borderId="31" xfId="5" applyNumberFormat="1" applyFont="1" applyFill="1" applyBorder="1" applyAlignment="1">
      <alignment vertical="center"/>
    </xf>
    <xf numFmtId="164" fontId="12" fillId="0" borderId="32" xfId="5" applyNumberFormat="1" applyFont="1" applyFill="1" applyBorder="1" applyAlignment="1">
      <alignment vertical="center"/>
    </xf>
    <xf numFmtId="1" fontId="12" fillId="0" borderId="7" xfId="5" applyNumberFormat="1" applyFont="1" applyFill="1" applyBorder="1" applyAlignment="1">
      <alignment horizontal="center" vertical="center" wrapText="1"/>
    </xf>
    <xf numFmtId="164" fontId="6" fillId="0" borderId="3" xfId="1" applyFont="1" applyBorder="1" applyAlignment="1">
      <alignment horizontal="center" vertical="center" wrapText="1"/>
    </xf>
    <xf numFmtId="166" fontId="12" fillId="0" borderId="7" xfId="5" applyNumberFormat="1" applyFont="1" applyFill="1" applyBorder="1" applyAlignment="1">
      <alignment horizontal="left" wrapText="1"/>
    </xf>
    <xf numFmtId="2" fontId="14" fillId="0" borderId="7" xfId="5" applyNumberFormat="1" applyFont="1" applyFill="1" applyBorder="1" applyAlignment="1">
      <alignment horizontal="left" wrapText="1"/>
    </xf>
    <xf numFmtId="164" fontId="7" fillId="0" borderId="3" xfId="1" applyFont="1" applyBorder="1" applyAlignment="1">
      <alignment horizontal="right" vertical="center" wrapText="1"/>
    </xf>
    <xf numFmtId="2" fontId="12" fillId="0" borderId="7" xfId="5" applyNumberFormat="1" applyFont="1" applyFill="1" applyBorder="1" applyAlignment="1">
      <alignment horizontal="left" wrapText="1"/>
    </xf>
    <xf numFmtId="0" fontId="7" fillId="0" borderId="2" xfId="5" applyFont="1" applyBorder="1" applyAlignment="1">
      <alignment horizontal="justify" vertical="top" wrapText="1"/>
    </xf>
    <xf numFmtId="0" fontId="7" fillId="0" borderId="2" xfId="5" applyFont="1" applyBorder="1" applyAlignment="1">
      <alignment horizontal="left" wrapText="1"/>
    </xf>
    <xf numFmtId="3" fontId="7" fillId="0" borderId="2" xfId="5" applyNumberFormat="1" applyFont="1" applyBorder="1" applyAlignment="1">
      <alignment horizontal="right" vertical="center" wrapText="1"/>
    </xf>
    <xf numFmtId="1" fontId="14" fillId="0" borderId="30" xfId="5" applyNumberFormat="1" applyFont="1" applyFill="1" applyBorder="1" applyAlignment="1">
      <alignment horizontal="left" wrapText="1"/>
    </xf>
    <xf numFmtId="0" fontId="7" fillId="0" borderId="31" xfId="5" applyFont="1" applyBorder="1" applyAlignment="1">
      <alignment horizontal="justify" vertical="top" wrapText="1"/>
    </xf>
    <xf numFmtId="0" fontId="7" fillId="0" borderId="31" xfId="5" applyFont="1" applyBorder="1" applyAlignment="1">
      <alignment horizontal="left" wrapText="1"/>
    </xf>
    <xf numFmtId="3" fontId="7" fillId="0" borderId="31" xfId="5" applyNumberFormat="1" applyFont="1" applyBorder="1" applyAlignment="1">
      <alignment horizontal="right" wrapText="1"/>
    </xf>
    <xf numFmtId="3" fontId="7" fillId="0" borderId="31" xfId="5" applyNumberFormat="1" applyFont="1" applyBorder="1" applyAlignment="1">
      <alignment horizontal="right" vertical="center" wrapText="1"/>
    </xf>
    <xf numFmtId="164" fontId="6" fillId="0" borderId="32" xfId="1" applyFont="1" applyBorder="1" applyAlignment="1">
      <alignment horizontal="right" vertical="center" wrapText="1"/>
    </xf>
    <xf numFmtId="0" fontId="12" fillId="0" borderId="10" xfId="5" applyFont="1" applyFill="1" applyBorder="1" applyAlignment="1">
      <alignment horizontal="center" vertical="center"/>
    </xf>
    <xf numFmtId="164" fontId="12" fillId="0" borderId="12" xfId="5" applyNumberFormat="1" applyFont="1" applyFill="1" applyBorder="1" applyAlignment="1">
      <alignment vertical="center"/>
    </xf>
    <xf numFmtId="166" fontId="14" fillId="0" borderId="7" xfId="5" applyNumberFormat="1" applyFont="1" applyFill="1" applyBorder="1" applyAlignment="1">
      <alignment horizontal="left" wrapText="1"/>
    </xf>
    <xf numFmtId="1" fontId="7" fillId="0" borderId="7" xfId="5" applyNumberFormat="1" applyFont="1" applyFill="1" applyBorder="1" applyAlignment="1">
      <alignment horizontal="left" wrapText="1"/>
    </xf>
    <xf numFmtId="1" fontId="12" fillId="0" borderId="7" xfId="5" applyNumberFormat="1" applyFont="1" applyFill="1" applyBorder="1" applyAlignment="1">
      <alignment horizontal="left" wrapText="1"/>
    </xf>
    <xf numFmtId="2" fontId="12" fillId="0" borderId="7" xfId="5" applyNumberFormat="1" applyFont="1" applyFill="1" applyBorder="1" applyAlignment="1">
      <alignment horizontal="left" vertical="center" wrapText="1"/>
    </xf>
    <xf numFmtId="0" fontId="14" fillId="0" borderId="10" xfId="5" applyFont="1" applyFill="1" applyBorder="1" applyAlignment="1">
      <alignment horizontal="center" vertical="center"/>
    </xf>
    <xf numFmtId="164" fontId="14" fillId="0" borderId="12" xfId="5" applyNumberFormat="1" applyFont="1" applyFill="1" applyBorder="1" applyAlignment="1">
      <alignment vertical="center"/>
    </xf>
    <xf numFmtId="0" fontId="15" fillId="0" borderId="10" xfId="5" applyFont="1" applyFill="1" applyBorder="1" applyAlignment="1">
      <alignment vertical="center"/>
    </xf>
    <xf numFmtId="164" fontId="15" fillId="0" borderId="12" xfId="5" applyNumberFormat="1" applyFont="1" applyFill="1" applyBorder="1" applyAlignment="1">
      <alignment vertical="center"/>
    </xf>
    <xf numFmtId="0" fontId="15" fillId="0" borderId="38" xfId="5" applyFont="1" applyFill="1" applyBorder="1" applyAlignment="1">
      <alignment vertical="center"/>
    </xf>
    <xf numFmtId="0" fontId="12" fillId="0" borderId="39" xfId="5" applyFont="1" applyFill="1" applyBorder="1" applyAlignment="1">
      <alignment vertical="center" wrapText="1"/>
    </xf>
    <xf numFmtId="0" fontId="15" fillId="0" borderId="39" xfId="5" applyFont="1" applyFill="1" applyBorder="1" applyAlignment="1">
      <alignment vertical="center"/>
    </xf>
    <xf numFmtId="164" fontId="15" fillId="0" borderId="40" xfId="5" applyNumberFormat="1" applyFont="1" applyFill="1" applyBorder="1" applyAlignment="1">
      <alignment vertical="center"/>
    </xf>
    <xf numFmtId="2" fontId="12" fillId="0" borderId="30" xfId="5" applyNumberFormat="1" applyFont="1" applyFill="1" applyBorder="1" applyAlignment="1">
      <alignment horizontal="center" vertical="center" wrapText="1"/>
    </xf>
    <xf numFmtId="0" fontId="13" fillId="0" borderId="31" xfId="5" applyFont="1" applyFill="1" applyBorder="1" applyAlignment="1">
      <alignment horizontal="center" vertical="center" wrapText="1"/>
    </xf>
    <xf numFmtId="0" fontId="14" fillId="0" borderId="31" xfId="5" applyFont="1" applyFill="1" applyBorder="1" applyAlignment="1">
      <alignment horizontal="right" vertical="center" wrapText="1"/>
    </xf>
    <xf numFmtId="3" fontId="14" fillId="0" borderId="31" xfId="5" applyNumberFormat="1" applyFont="1" applyFill="1" applyBorder="1" applyAlignment="1">
      <alignment horizontal="right" vertical="center" wrapText="1"/>
    </xf>
    <xf numFmtId="0" fontId="14" fillId="0" borderId="32" xfId="5" applyFont="1" applyFill="1" applyBorder="1" applyAlignment="1">
      <alignment horizontal="center" vertical="center" wrapText="1"/>
    </xf>
    <xf numFmtId="0" fontId="14" fillId="0" borderId="1" xfId="0" applyFont="1" applyFill="1" applyBorder="1" applyAlignment="1">
      <alignment horizontal="right" vertical="center"/>
    </xf>
    <xf numFmtId="0" fontId="12" fillId="0" borderId="14" xfId="0" applyFont="1" applyFill="1" applyBorder="1" applyAlignment="1">
      <alignment horizontal="center" vertical="center"/>
    </xf>
    <xf numFmtId="9" fontId="14" fillId="0" borderId="7" xfId="8" applyNumberFormat="1" applyFont="1" applyFill="1" applyBorder="1" applyAlignment="1">
      <alignment horizontal="left" wrapText="1"/>
    </xf>
    <xf numFmtId="0" fontId="7" fillId="0" borderId="1" xfId="5" applyFont="1" applyBorder="1" applyAlignment="1">
      <alignment horizontal="center" vertical="center" wrapText="1"/>
    </xf>
    <xf numFmtId="0" fontId="7" fillId="0" borderId="1" xfId="5" applyFont="1" applyBorder="1" applyAlignment="1">
      <alignment horizontal="left" vertical="center" wrapText="1"/>
    </xf>
    <xf numFmtId="166" fontId="14" fillId="0" borderId="7" xfId="5" applyNumberFormat="1" applyFont="1" applyFill="1" applyBorder="1" applyAlignment="1">
      <alignment horizontal="left" vertical="center" wrapText="1"/>
    </xf>
    <xf numFmtId="1" fontId="14" fillId="0" borderId="7" xfId="5" applyNumberFormat="1" applyFont="1" applyFill="1" applyBorder="1" applyAlignment="1">
      <alignment horizontal="left" vertical="center" wrapText="1"/>
    </xf>
    <xf numFmtId="1" fontId="6" fillId="0" borderId="7" xfId="5" applyNumberFormat="1" applyFont="1" applyFill="1" applyBorder="1" applyAlignment="1">
      <alignment horizontal="left" wrapText="1"/>
    </xf>
    <xf numFmtId="0" fontId="7" fillId="0" borderId="1" xfId="5" applyFont="1" applyBorder="1" applyAlignment="1">
      <alignment horizontal="justify" vertical="center" wrapText="1"/>
    </xf>
    <xf numFmtId="0" fontId="25" fillId="0" borderId="1" xfId="5" applyFont="1" applyBorder="1" applyAlignment="1">
      <alignment horizontal="justify" vertical="top" wrapText="1"/>
    </xf>
    <xf numFmtId="168" fontId="7" fillId="0" borderId="1" xfId="5" applyNumberFormat="1" applyFont="1" applyBorder="1" applyAlignment="1">
      <alignment horizontal="right" wrapText="1"/>
    </xf>
    <xf numFmtId="0" fontId="15" fillId="0" borderId="1" xfId="5" applyFont="1" applyFill="1" applyBorder="1" applyAlignment="1">
      <alignment vertical="center"/>
    </xf>
    <xf numFmtId="4" fontId="7" fillId="0" borderId="1" xfId="5" applyNumberFormat="1" applyFont="1" applyBorder="1" applyAlignment="1">
      <alignment horizontal="right" wrapText="1"/>
    </xf>
    <xf numFmtId="0" fontId="14" fillId="0" borderId="0" xfId="5" applyFont="1" applyFill="1" applyBorder="1" applyAlignment="1">
      <alignment vertical="center"/>
    </xf>
    <xf numFmtId="168" fontId="7" fillId="0" borderId="1" xfId="5" applyNumberFormat="1" applyFont="1" applyBorder="1" applyAlignment="1">
      <alignment horizontal="right" vertical="center" wrapText="1"/>
    </xf>
    <xf numFmtId="4" fontId="7" fillId="0" borderId="1" xfId="5" applyNumberFormat="1" applyFont="1" applyBorder="1" applyAlignment="1">
      <alignment horizontal="right" vertical="center" wrapText="1"/>
    </xf>
    <xf numFmtId="0" fontId="27" fillId="0" borderId="1" xfId="5" applyFont="1" applyBorder="1" applyAlignment="1">
      <alignment horizontal="justify" vertical="top" wrapText="1"/>
    </xf>
    <xf numFmtId="0" fontId="29" fillId="0" borderId="0" xfId="0" applyFont="1" applyAlignment="1">
      <alignment horizontal="left" vertical="center"/>
    </xf>
    <xf numFmtId="0" fontId="30" fillId="0" borderId="1" xfId="0" applyFont="1" applyBorder="1" applyAlignment="1">
      <alignment horizontal="left" vertical="center" wrapText="1"/>
    </xf>
    <xf numFmtId="1" fontId="14" fillId="0" borderId="26" xfId="5" applyNumberFormat="1" applyFont="1" applyFill="1" applyBorder="1" applyAlignment="1">
      <alignment horizontal="left" wrapText="1"/>
    </xf>
    <xf numFmtId="0" fontId="30" fillId="0" borderId="1" xfId="0" applyFont="1" applyBorder="1" applyAlignment="1">
      <alignment wrapText="1"/>
    </xf>
    <xf numFmtId="1" fontId="17" fillId="0" borderId="7" xfId="5" applyNumberFormat="1" applyFont="1" applyFill="1" applyBorder="1" applyAlignment="1">
      <alignment horizontal="left" wrapText="1"/>
    </xf>
    <xf numFmtId="0" fontId="31" fillId="0" borderId="1" xfId="0" applyFont="1" applyBorder="1" applyAlignment="1">
      <alignment horizontal="left" vertical="center" wrapText="1"/>
    </xf>
    <xf numFmtId="0" fontId="32" fillId="0" borderId="1" xfId="5" applyFont="1" applyBorder="1" applyAlignment="1">
      <alignment horizontal="left" wrapText="1"/>
    </xf>
    <xf numFmtId="3" fontId="32" fillId="0" borderId="1" xfId="5" applyNumberFormat="1" applyFont="1" applyBorder="1" applyAlignment="1">
      <alignment horizontal="right" wrapText="1"/>
    </xf>
    <xf numFmtId="3" fontId="32" fillId="0" borderId="1" xfId="5" applyNumberFormat="1" applyFont="1" applyBorder="1" applyAlignment="1">
      <alignment horizontal="right" vertical="center" wrapText="1"/>
    </xf>
    <xf numFmtId="164" fontId="32" fillId="0" borderId="3" xfId="1" applyFont="1" applyBorder="1" applyAlignment="1">
      <alignment horizontal="right" vertical="center" wrapText="1"/>
    </xf>
    <xf numFmtId="0" fontId="29" fillId="0" borderId="0" xfId="0" applyFont="1" applyAlignment="1">
      <alignment horizontal="left" vertical="center" wrapText="1"/>
    </xf>
    <xf numFmtId="0" fontId="29" fillId="0" borderId="1" xfId="0" applyFont="1" applyBorder="1" applyAlignment="1">
      <alignment horizontal="left" vertical="center" wrapText="1"/>
    </xf>
    <xf numFmtId="0" fontId="29" fillId="0" borderId="0" xfId="0" applyFont="1" applyAlignment="1">
      <alignment wrapText="1"/>
    </xf>
    <xf numFmtId="0" fontId="29" fillId="0" borderId="1" xfId="0" applyFont="1" applyBorder="1"/>
    <xf numFmtId="0" fontId="24" fillId="0" borderId="1" xfId="5" applyFont="1" applyBorder="1" applyAlignment="1">
      <alignment horizontal="left" wrapText="1"/>
    </xf>
    <xf numFmtId="3" fontId="24" fillId="0" borderId="1" xfId="5" applyNumberFormat="1" applyFont="1" applyBorder="1" applyAlignment="1">
      <alignment horizontal="right" wrapText="1"/>
    </xf>
    <xf numFmtId="3" fontId="24" fillId="0" borderId="1" xfId="5" applyNumberFormat="1" applyFont="1" applyBorder="1" applyAlignment="1">
      <alignment horizontal="right" vertical="center" wrapText="1"/>
    </xf>
    <xf numFmtId="164" fontId="24" fillId="0" borderId="3" xfId="1" applyFont="1" applyBorder="1" applyAlignment="1">
      <alignment horizontal="right" vertical="center" wrapText="1"/>
    </xf>
    <xf numFmtId="1" fontId="17" fillId="0" borderId="1" xfId="5" applyNumberFormat="1" applyFont="1" applyFill="1" applyBorder="1" applyAlignment="1">
      <alignment horizontal="left" wrapText="1"/>
    </xf>
    <xf numFmtId="0" fontId="29" fillId="0" borderId="25" xfId="0" applyFont="1" applyBorder="1" applyAlignment="1">
      <alignment wrapText="1"/>
    </xf>
    <xf numFmtId="0" fontId="29" fillId="0" borderId="1" xfId="0" applyFont="1" applyBorder="1" applyAlignment="1">
      <alignment wrapText="1"/>
    </xf>
    <xf numFmtId="0" fontId="31" fillId="0" borderId="1" xfId="0" applyFont="1" applyBorder="1" applyAlignment="1">
      <alignment wrapText="1"/>
    </xf>
    <xf numFmtId="0" fontId="33" fillId="0" borderId="0" xfId="0" applyFont="1" applyAlignment="1">
      <alignment horizontal="left" vertical="center" wrapText="1"/>
    </xf>
    <xf numFmtId="0" fontId="33" fillId="0" borderId="0" xfId="0" applyFont="1" applyAlignment="1">
      <alignment wrapText="1"/>
    </xf>
    <xf numFmtId="1" fontId="19" fillId="0" borderId="7" xfId="5" applyNumberFormat="1" applyFont="1" applyFill="1" applyBorder="1" applyAlignment="1">
      <alignment horizontal="left" wrapText="1"/>
    </xf>
    <xf numFmtId="168" fontId="32" fillId="0" borderId="1" xfId="5" applyNumberFormat="1" applyFont="1" applyBorder="1" applyAlignment="1">
      <alignment horizontal="right" wrapText="1"/>
    </xf>
    <xf numFmtId="0" fontId="33" fillId="0" borderId="1" xfId="0" applyFont="1" applyBorder="1" applyAlignment="1">
      <alignment wrapText="1"/>
    </xf>
    <xf numFmtId="3" fontId="7" fillId="0" borderId="1" xfId="5" applyNumberFormat="1" applyFont="1" applyBorder="1" applyAlignment="1">
      <alignment wrapText="1"/>
    </xf>
    <xf numFmtId="3" fontId="7" fillId="0" borderId="1" xfId="5" applyNumberFormat="1" applyFont="1" applyBorder="1" applyAlignment="1">
      <alignment vertical="center" wrapText="1"/>
    </xf>
    <xf numFmtId="0" fontId="7" fillId="0" borderId="1" xfId="5" applyFont="1" applyBorder="1" applyAlignment="1">
      <alignment horizontal="left" vertical="top" wrapText="1"/>
    </xf>
    <xf numFmtId="0" fontId="34" fillId="0" borderId="0" xfId="0" applyFont="1" applyAlignment="1">
      <alignment wrapText="1"/>
    </xf>
    <xf numFmtId="0" fontId="35" fillId="0" borderId="0" xfId="0" applyFont="1" applyAlignment="1">
      <alignment horizontal="left" vertical="center" wrapText="1"/>
    </xf>
    <xf numFmtId="0" fontId="33" fillId="0" borderId="0" xfId="0" applyFont="1" applyAlignment="1">
      <alignment horizontal="left" vertical="center"/>
    </xf>
    <xf numFmtId="0" fontId="35" fillId="0" borderId="0" xfId="0" applyFont="1" applyAlignment="1">
      <alignment horizontal="left" vertical="center"/>
    </xf>
    <xf numFmtId="0" fontId="31" fillId="0" borderId="0" xfId="0" applyFont="1" applyAlignment="1">
      <alignment horizontal="left" vertical="center"/>
    </xf>
    <xf numFmtId="0" fontId="33" fillId="0" borderId="1" xfId="0" applyFont="1" applyBorder="1" applyAlignment="1">
      <alignment horizontal="left" vertical="center" wrapText="1"/>
    </xf>
    <xf numFmtId="0" fontId="29" fillId="0" borderId="1" xfId="0" applyFont="1" applyBorder="1" applyAlignment="1">
      <alignment horizontal="left" vertical="center"/>
    </xf>
    <xf numFmtId="0" fontId="37" fillId="0" borderId="1" xfId="0" applyFont="1" applyBorder="1" applyAlignment="1">
      <alignment horizontal="left" vertical="center" wrapText="1"/>
    </xf>
    <xf numFmtId="0" fontId="35" fillId="0" borderId="1" xfId="0" applyFont="1" applyBorder="1" applyAlignment="1">
      <alignment horizontal="left" vertical="center" wrapText="1"/>
    </xf>
    <xf numFmtId="0" fontId="39" fillId="0" borderId="1" xfId="0" applyFont="1" applyBorder="1" applyAlignment="1">
      <alignment horizontal="left" vertical="center" wrapText="1"/>
    </xf>
    <xf numFmtId="0" fontId="33" fillId="0" borderId="0" xfId="0" applyFont="1"/>
    <xf numFmtId="0" fontId="33" fillId="0" borderId="1" xfId="0" applyFont="1" applyBorder="1"/>
    <xf numFmtId="0" fontId="35" fillId="0" borderId="1" xfId="0" applyFont="1" applyBorder="1"/>
    <xf numFmtId="0" fontId="35" fillId="0" borderId="1" xfId="0" applyFont="1" applyBorder="1" applyAlignment="1">
      <alignment wrapText="1"/>
    </xf>
    <xf numFmtId="0" fontId="33" fillId="0" borderId="1" xfId="0" applyFont="1" applyBorder="1" applyAlignment="1">
      <alignment horizontal="left" vertical="center"/>
    </xf>
    <xf numFmtId="164" fontId="24" fillId="2" borderId="7" xfId="1" applyFont="1" applyFill="1" applyBorder="1" applyAlignment="1">
      <alignment vertical="top" wrapText="1"/>
    </xf>
    <xf numFmtId="2" fontId="14" fillId="0" borderId="7" xfId="5" applyNumberFormat="1" applyFont="1" applyFill="1" applyBorder="1" applyAlignment="1">
      <alignment horizontal="left" vertical="center" wrapText="1"/>
    </xf>
    <xf numFmtId="0" fontId="14" fillId="0" borderId="1" xfId="5" applyFont="1" applyFill="1" applyBorder="1" applyAlignment="1">
      <alignment vertical="center"/>
    </xf>
    <xf numFmtId="2" fontId="19" fillId="0" borderId="7" xfId="5" applyNumberFormat="1" applyFont="1" applyFill="1" applyBorder="1" applyAlignment="1">
      <alignment horizontal="left" wrapText="1"/>
    </xf>
    <xf numFmtId="0" fontId="35" fillId="0" borderId="1" xfId="0" applyFont="1" applyBorder="1" applyAlignment="1">
      <alignment horizontal="left" vertical="center"/>
    </xf>
    <xf numFmtId="0" fontId="36" fillId="0" borderId="1" xfId="0" applyFont="1" applyBorder="1" applyAlignment="1">
      <alignment horizontal="left" vertical="center"/>
    </xf>
    <xf numFmtId="0" fontId="34" fillId="0" borderId="1" xfId="0" applyFont="1" applyBorder="1" applyAlignment="1">
      <alignment horizontal="left" vertical="center"/>
    </xf>
    <xf numFmtId="0" fontId="39" fillId="0" borderId="1" xfId="0" applyFont="1" applyBorder="1" applyAlignment="1">
      <alignment horizontal="left" vertical="center"/>
    </xf>
    <xf numFmtId="1" fontId="14" fillId="0" borderId="7" xfId="5" applyNumberFormat="1" applyFont="1" applyFill="1" applyBorder="1" applyAlignment="1">
      <alignment horizontal="left"/>
    </xf>
    <xf numFmtId="0" fontId="7" fillId="0" borderId="16" xfId="5" applyFont="1" applyBorder="1" applyAlignment="1">
      <alignment horizontal="justify" vertical="top" wrapText="1"/>
    </xf>
    <xf numFmtId="0" fontId="7" fillId="0" borderId="16" xfId="5" applyFont="1" applyBorder="1" applyAlignment="1">
      <alignment horizontal="left" wrapText="1"/>
    </xf>
    <xf numFmtId="3" fontId="7" fillId="0" borderId="16" xfId="5" applyNumberFormat="1" applyFont="1" applyBorder="1" applyAlignment="1">
      <alignment horizontal="right" wrapText="1"/>
    </xf>
    <xf numFmtId="3" fontId="7" fillId="0" borderId="16" xfId="5" applyNumberFormat="1" applyFont="1" applyBorder="1" applyAlignment="1">
      <alignment horizontal="right" vertical="center" wrapText="1"/>
    </xf>
    <xf numFmtId="164" fontId="6" fillId="0" borderId="22" xfId="1" applyFont="1" applyBorder="1" applyAlignment="1">
      <alignment horizontal="right" vertical="center" wrapText="1"/>
    </xf>
    <xf numFmtId="164" fontId="12" fillId="0" borderId="3" xfId="1" applyNumberFormat="1" applyFont="1" applyFill="1" applyBorder="1" applyAlignment="1">
      <alignment horizontal="center" vertical="center" wrapText="1"/>
    </xf>
    <xf numFmtId="2" fontId="12" fillId="0" borderId="26" xfId="5" applyNumberFormat="1" applyFont="1" applyFill="1" applyBorder="1" applyAlignment="1">
      <alignment horizontal="left" vertical="center" wrapText="1"/>
    </xf>
    <xf numFmtId="164" fontId="12" fillId="0" borderId="4" xfId="5" applyNumberFormat="1" applyFont="1" applyFill="1" applyBorder="1" applyAlignment="1">
      <alignment vertical="center"/>
    </xf>
    <xf numFmtId="164" fontId="12" fillId="0" borderId="40" xfId="5" applyNumberFormat="1" applyFont="1" applyFill="1" applyBorder="1" applyAlignment="1">
      <alignment vertical="center"/>
    </xf>
    <xf numFmtId="164" fontId="7" fillId="0" borderId="22" xfId="1" applyFont="1" applyBorder="1" applyAlignment="1">
      <alignment horizontal="right" vertical="center" wrapText="1"/>
    </xf>
    <xf numFmtId="1" fontId="14" fillId="0" borderId="38" xfId="5" applyNumberFormat="1" applyFont="1" applyFill="1" applyBorder="1" applyAlignment="1">
      <alignment horizontal="left" wrapText="1"/>
    </xf>
    <xf numFmtId="0" fontId="7" fillId="0" borderId="39" xfId="5" applyFont="1" applyBorder="1" applyAlignment="1">
      <alignment horizontal="justify" vertical="top" wrapText="1"/>
    </xf>
    <xf numFmtId="0" fontId="7" fillId="0" borderId="39" xfId="5" applyFont="1" applyBorder="1" applyAlignment="1">
      <alignment horizontal="left" wrapText="1"/>
    </xf>
    <xf numFmtId="3" fontId="7" fillId="0" borderId="39" xfId="5" applyNumberFormat="1" applyFont="1" applyBorder="1" applyAlignment="1">
      <alignment horizontal="right" wrapText="1"/>
    </xf>
    <xf numFmtId="3" fontId="7" fillId="0" borderId="39" xfId="5" applyNumberFormat="1" applyFont="1" applyBorder="1" applyAlignment="1">
      <alignment horizontal="right" vertical="center" wrapText="1"/>
    </xf>
    <xf numFmtId="164" fontId="6" fillId="0" borderId="40" xfId="1" applyFont="1" applyBorder="1" applyAlignment="1">
      <alignment horizontal="right" vertical="center" wrapText="1"/>
    </xf>
    <xf numFmtId="1" fontId="14" fillId="0" borderId="27" xfId="5" applyNumberFormat="1" applyFont="1" applyFill="1" applyBorder="1" applyAlignment="1">
      <alignment horizontal="left" wrapText="1"/>
    </xf>
    <xf numFmtId="0" fontId="7" fillId="0" borderId="28" xfId="5" applyFont="1" applyBorder="1" applyAlignment="1">
      <alignment horizontal="left" wrapText="1"/>
    </xf>
    <xf numFmtId="3" fontId="7" fillId="0" borderId="28" xfId="5" applyNumberFormat="1" applyFont="1" applyBorder="1" applyAlignment="1">
      <alignment horizontal="right" vertical="center" wrapText="1"/>
    </xf>
    <xf numFmtId="164" fontId="6" fillId="0" borderId="29" xfId="1" applyFont="1" applyBorder="1" applyAlignment="1">
      <alignment horizontal="right" vertical="center" wrapText="1"/>
    </xf>
    <xf numFmtId="9" fontId="14" fillId="0" borderId="16" xfId="5" applyNumberFormat="1" applyFont="1" applyFill="1" applyBorder="1" applyAlignment="1">
      <alignment horizontal="right" vertical="center" wrapText="1"/>
    </xf>
    <xf numFmtId="164" fontId="14" fillId="0" borderId="16" xfId="2" applyFont="1" applyFill="1" applyBorder="1" applyAlignment="1">
      <alignment horizontal="right" vertical="center" wrapText="1"/>
    </xf>
    <xf numFmtId="164" fontId="14" fillId="0" borderId="22" xfId="1" applyFont="1" applyFill="1" applyBorder="1" applyAlignment="1">
      <alignment horizontal="center" vertical="center" wrapText="1"/>
    </xf>
    <xf numFmtId="0" fontId="12" fillId="0" borderId="28" xfId="5" applyFont="1" applyFill="1" applyBorder="1" applyAlignment="1">
      <alignment vertical="center" wrapText="1"/>
    </xf>
    <xf numFmtId="0" fontId="12" fillId="0" borderId="28" xfId="5" applyFont="1" applyFill="1" applyBorder="1" applyAlignment="1">
      <alignment horizontal="right" vertical="center" wrapText="1"/>
    </xf>
    <xf numFmtId="164" fontId="12" fillId="0" borderId="28" xfId="2" applyFont="1" applyFill="1" applyBorder="1" applyAlignment="1">
      <alignment horizontal="right" vertical="center" wrapText="1"/>
    </xf>
    <xf numFmtId="164" fontId="12" fillId="0" borderId="29" xfId="1" applyFont="1" applyFill="1" applyBorder="1" applyAlignment="1">
      <alignment horizontal="center" vertical="center" wrapText="1"/>
    </xf>
    <xf numFmtId="0" fontId="14" fillId="0" borderId="0" xfId="0" applyFont="1" applyFill="1" applyBorder="1" applyAlignment="1">
      <alignment horizontal="center" vertical="center"/>
    </xf>
    <xf numFmtId="3" fontId="41" fillId="0" borderId="1" xfId="5" applyNumberFormat="1" applyFont="1" applyBorder="1" applyAlignment="1">
      <alignment horizontal="right" vertical="center" wrapText="1"/>
    </xf>
    <xf numFmtId="0" fontId="41" fillId="0" borderId="1" xfId="5" applyFont="1" applyBorder="1" applyAlignment="1">
      <alignment horizontal="justify" vertical="top" wrapText="1"/>
    </xf>
    <xf numFmtId="3" fontId="41" fillId="0" borderId="1" xfId="5" applyNumberFormat="1" applyFont="1" applyBorder="1" applyAlignment="1">
      <alignment horizontal="right" wrapText="1"/>
    </xf>
    <xf numFmtId="164" fontId="41" fillId="0" borderId="3" xfId="1" applyFont="1" applyBorder="1" applyAlignment="1">
      <alignment horizontal="right" vertical="center" wrapText="1"/>
    </xf>
    <xf numFmtId="0" fontId="42" fillId="0" borderId="0" xfId="5" applyFont="1" applyFill="1" applyBorder="1" applyAlignment="1">
      <alignment vertical="center"/>
    </xf>
    <xf numFmtId="1" fontId="41" fillId="0" borderId="7" xfId="5" applyNumberFormat="1" applyFont="1" applyFill="1" applyBorder="1" applyAlignment="1">
      <alignment horizontal="left" wrapText="1"/>
    </xf>
    <xf numFmtId="0" fontId="6" fillId="0" borderId="1" xfId="5" applyFont="1" applyBorder="1" applyAlignment="1">
      <alignment horizontal="left" vertical="top" wrapText="1"/>
    </xf>
    <xf numFmtId="0" fontId="15" fillId="0" borderId="41" xfId="5" applyFont="1" applyFill="1" applyBorder="1" applyAlignment="1">
      <alignment vertical="center"/>
    </xf>
    <xf numFmtId="0" fontId="14" fillId="0" borderId="48" xfId="5" applyFont="1" applyFill="1" applyBorder="1" applyAlignment="1">
      <alignment vertical="center" wrapText="1"/>
    </xf>
    <xf numFmtId="0" fontId="15" fillId="0" borderId="48" xfId="5" applyFont="1" applyFill="1" applyBorder="1" applyAlignment="1">
      <alignment vertical="center"/>
    </xf>
    <xf numFmtId="164" fontId="15" fillId="0" borderId="49" xfId="5" applyNumberFormat="1" applyFont="1" applyFill="1" applyBorder="1" applyAlignment="1">
      <alignment vertical="center"/>
    </xf>
    <xf numFmtId="0" fontId="15" fillId="0" borderId="27" xfId="5" applyFont="1" applyFill="1" applyBorder="1" applyAlignment="1">
      <alignment vertical="center"/>
    </xf>
    <xf numFmtId="0" fontId="15" fillId="0" borderId="28" xfId="5" applyFont="1" applyFill="1" applyBorder="1" applyAlignment="1">
      <alignment vertical="center"/>
    </xf>
    <xf numFmtId="164" fontId="12" fillId="0" borderId="29" xfId="5" applyNumberFormat="1" applyFont="1" applyFill="1" applyBorder="1" applyAlignment="1">
      <alignment vertical="center"/>
    </xf>
    <xf numFmtId="0" fontId="19" fillId="0" borderId="1" xfId="5" applyFont="1" applyFill="1" applyBorder="1" applyAlignment="1">
      <alignment vertical="center" wrapText="1"/>
    </xf>
    <xf numFmtId="0" fontId="41" fillId="0" borderId="1" xfId="5" applyFont="1" applyBorder="1" applyAlignment="1">
      <alignment horizontal="left" wrapText="1"/>
    </xf>
    <xf numFmtId="0" fontId="6" fillId="0" borderId="1" xfId="5" applyFont="1" applyBorder="1" applyAlignment="1">
      <alignment horizontal="justify" vertical="center" wrapText="1"/>
    </xf>
    <xf numFmtId="3" fontId="7" fillId="2" borderId="1" xfId="5" applyNumberFormat="1" applyFont="1" applyFill="1" applyBorder="1" applyAlignment="1">
      <alignment horizontal="right" vertical="center" wrapText="1"/>
    </xf>
    <xf numFmtId="1" fontId="12" fillId="0" borderId="26" xfId="5" applyNumberFormat="1" applyFont="1" applyFill="1" applyBorder="1" applyAlignment="1">
      <alignment horizontal="left" wrapText="1"/>
    </xf>
    <xf numFmtId="0" fontId="6" fillId="0" borderId="16" xfId="5" applyFont="1" applyBorder="1" applyAlignment="1">
      <alignment horizontal="justify" vertical="top" wrapText="1"/>
    </xf>
    <xf numFmtId="0" fontId="6" fillId="0" borderId="16" xfId="5" applyFont="1" applyBorder="1" applyAlignment="1">
      <alignment horizontal="left" wrapText="1"/>
    </xf>
    <xf numFmtId="3" fontId="6" fillId="0" borderId="16" xfId="5" applyNumberFormat="1" applyFont="1" applyBorder="1" applyAlignment="1">
      <alignment horizontal="right" wrapText="1"/>
    </xf>
    <xf numFmtId="3" fontId="6" fillId="0" borderId="16" xfId="5" applyNumberFormat="1" applyFont="1" applyBorder="1" applyAlignment="1">
      <alignment horizontal="right" vertical="center" wrapText="1"/>
    </xf>
    <xf numFmtId="0" fontId="6" fillId="0" borderId="28" xfId="5" applyFont="1" applyBorder="1" applyAlignment="1">
      <alignment horizontal="justify" vertical="top" wrapText="1"/>
    </xf>
    <xf numFmtId="166" fontId="7" fillId="0" borderId="7" xfId="5" applyNumberFormat="1" applyFont="1" applyFill="1" applyBorder="1" applyAlignment="1">
      <alignment horizontal="left" vertical="center" wrapText="1"/>
    </xf>
    <xf numFmtId="0" fontId="25" fillId="0" borderId="0" xfId="5" applyFont="1" applyFill="1" applyBorder="1" applyAlignment="1">
      <alignment vertical="center"/>
    </xf>
    <xf numFmtId="166" fontId="7" fillId="0" borderId="7" xfId="5" applyNumberFormat="1" applyFont="1" applyFill="1" applyBorder="1" applyAlignment="1">
      <alignment horizontal="left" wrapText="1"/>
    </xf>
    <xf numFmtId="1" fontId="7" fillId="0" borderId="7" xfId="5" applyNumberFormat="1" applyFont="1" applyFill="1" applyBorder="1" applyAlignment="1">
      <alignment horizontal="left" vertical="center" wrapText="1"/>
    </xf>
    <xf numFmtId="0" fontId="7" fillId="0" borderId="0" xfId="5" applyFont="1" applyFill="1" applyBorder="1" applyAlignment="1">
      <alignment vertical="center"/>
    </xf>
    <xf numFmtId="3" fontId="6" fillId="0" borderId="1" xfId="5" applyNumberFormat="1" applyFont="1" applyBorder="1" applyAlignment="1">
      <alignment wrapText="1"/>
    </xf>
    <xf numFmtId="3" fontId="6" fillId="0" borderId="1" xfId="5" applyNumberFormat="1" applyFont="1" applyBorder="1" applyAlignment="1">
      <alignment vertical="center" wrapText="1"/>
    </xf>
    <xf numFmtId="3" fontId="32" fillId="0" borderId="1" xfId="5" applyNumberFormat="1" applyFont="1" applyBorder="1" applyAlignment="1">
      <alignment vertical="center" wrapText="1"/>
    </xf>
    <xf numFmtId="0" fontId="19" fillId="0" borderId="0" xfId="5" applyFont="1" applyFill="1" applyBorder="1" applyAlignment="1">
      <alignment vertical="center"/>
    </xf>
    <xf numFmtId="0" fontId="39" fillId="0" borderId="1" xfId="0" applyFont="1" applyBorder="1" applyAlignment="1">
      <alignment wrapText="1"/>
    </xf>
    <xf numFmtId="0" fontId="39" fillId="0" borderId="0" xfId="0" applyFont="1" applyAlignment="1">
      <alignment horizontal="left" vertical="center"/>
    </xf>
    <xf numFmtId="0" fontId="39" fillId="0" borderId="11" xfId="0" applyFont="1" applyBorder="1" applyAlignment="1">
      <alignment horizontal="left" vertical="center"/>
    </xf>
    <xf numFmtId="0" fontId="7" fillId="0" borderId="1" xfId="0" applyFont="1" applyBorder="1" applyAlignment="1">
      <alignment horizontal="left" vertical="center" wrapText="1"/>
    </xf>
    <xf numFmtId="0" fontId="35" fillId="0" borderId="1" xfId="0" applyFont="1" applyBorder="1" applyAlignment="1">
      <alignment horizontal="justify" vertical="center"/>
    </xf>
    <xf numFmtId="164" fontId="12" fillId="0" borderId="1" xfId="2" applyFont="1" applyFill="1" applyBorder="1" applyAlignment="1">
      <alignment horizontal="left" vertical="center" wrapText="1"/>
    </xf>
    <xf numFmtId="0" fontId="12" fillId="0" borderId="1" xfId="0" applyFont="1" applyFill="1" applyBorder="1" applyAlignment="1">
      <alignment wrapText="1"/>
    </xf>
    <xf numFmtId="167" fontId="14" fillId="0" borderId="1" xfId="2" applyNumberFormat="1" applyFont="1" applyFill="1" applyBorder="1" applyAlignment="1">
      <alignment horizontal="right" vertical="center"/>
    </xf>
    <xf numFmtId="165" fontId="14" fillId="0" borderId="1" xfId="2" applyNumberFormat="1" applyFont="1" applyFill="1" applyBorder="1" applyAlignment="1">
      <alignment horizontal="right" vertical="center"/>
    </xf>
    <xf numFmtId="164" fontId="14" fillId="0" borderId="3" xfId="2" applyFont="1" applyFill="1" applyBorder="1" applyAlignment="1">
      <alignment horizontal="center" vertical="center"/>
    </xf>
    <xf numFmtId="0" fontId="14" fillId="0" borderId="1" xfId="0" applyFont="1" applyFill="1" applyBorder="1" applyAlignment="1"/>
    <xf numFmtId="0" fontId="14" fillId="0" borderId="1" xfId="0" applyFont="1" applyFill="1" applyBorder="1" applyAlignment="1">
      <alignment wrapText="1"/>
    </xf>
    <xf numFmtId="0" fontId="14" fillId="0" borderId="1" xfId="0" applyNumberFormat="1" applyFont="1" applyFill="1" applyBorder="1" applyAlignment="1">
      <alignment wrapText="1"/>
    </xf>
    <xf numFmtId="2" fontId="14" fillId="0" borderId="1" xfId="0" applyNumberFormat="1" applyFont="1" applyFill="1" applyBorder="1" applyAlignment="1">
      <alignment horizontal="right" vertical="center"/>
    </xf>
    <xf numFmtId="0" fontId="14" fillId="0" borderId="1" xfId="2" applyNumberFormat="1" applyFont="1" applyFill="1" applyBorder="1" applyAlignment="1">
      <alignment horizontal="right" vertical="center"/>
    </xf>
    <xf numFmtId="0" fontId="12" fillId="0" borderId="8" xfId="5" applyFont="1" applyFill="1" applyBorder="1" applyAlignment="1">
      <alignment horizontal="center" vertical="center"/>
    </xf>
    <xf numFmtId="0" fontId="12" fillId="0" borderId="2" xfId="5" applyFont="1" applyFill="1" applyBorder="1" applyAlignment="1">
      <alignment horizontal="right" vertical="center"/>
    </xf>
    <xf numFmtId="167" fontId="12" fillId="0" borderId="2" xfId="2" applyNumberFormat="1" applyFont="1" applyFill="1" applyBorder="1" applyAlignment="1">
      <alignment horizontal="right" vertical="center"/>
    </xf>
    <xf numFmtId="165" fontId="12" fillId="0" borderId="2" xfId="2" applyNumberFormat="1" applyFont="1" applyFill="1" applyBorder="1" applyAlignment="1">
      <alignment horizontal="right" vertical="center"/>
    </xf>
    <xf numFmtId="164" fontId="12" fillId="0" borderId="3" xfId="2" applyFont="1" applyFill="1" applyBorder="1" applyAlignment="1">
      <alignment horizontal="center" vertical="center"/>
    </xf>
    <xf numFmtId="0" fontId="12" fillId="0" borderId="7" xfId="0" applyFont="1" applyFill="1" applyBorder="1" applyAlignment="1">
      <alignment horizontal="center" vertical="center"/>
    </xf>
    <xf numFmtId="0" fontId="12" fillId="0" borderId="1" xfId="5" applyFont="1" applyFill="1" applyBorder="1" applyAlignment="1">
      <alignment horizontal="left" vertical="top" wrapText="1"/>
    </xf>
    <xf numFmtId="0" fontId="12" fillId="0" borderId="1" xfId="0" applyFont="1" applyFill="1" applyBorder="1" applyAlignment="1">
      <alignment horizontal="right" vertical="center"/>
    </xf>
    <xf numFmtId="167" fontId="12" fillId="0" borderId="1" xfId="2" applyNumberFormat="1" applyFont="1" applyFill="1" applyBorder="1" applyAlignment="1">
      <alignment horizontal="right" vertical="center"/>
    </xf>
    <xf numFmtId="165" fontId="12" fillId="0" borderId="1" xfId="2" applyNumberFormat="1" applyFont="1" applyFill="1" applyBorder="1" applyAlignment="1">
      <alignment horizontal="right" vertical="center"/>
    </xf>
    <xf numFmtId="0" fontId="7" fillId="0" borderId="1" xfId="0" applyFont="1" applyBorder="1" applyAlignment="1">
      <alignment horizontal="left" vertical="center"/>
    </xf>
    <xf numFmtId="169" fontId="7" fillId="0" borderId="1" xfId="5" applyNumberFormat="1" applyFont="1" applyBorder="1" applyAlignment="1">
      <alignment horizontal="right" vertical="center" wrapText="1"/>
    </xf>
    <xf numFmtId="3" fontId="7" fillId="0" borderId="1" xfId="5" applyNumberFormat="1" applyFont="1" applyBorder="1" applyAlignment="1">
      <alignment horizontal="center" vertical="center" wrapText="1"/>
    </xf>
    <xf numFmtId="0" fontId="19" fillId="0" borderId="1" xfId="5" applyFont="1" applyFill="1" applyBorder="1" applyAlignment="1">
      <alignment horizontal="left" vertical="center" wrapText="1"/>
    </xf>
    <xf numFmtId="0" fontId="7" fillId="0" borderId="1" xfId="5" applyFont="1" applyBorder="1" applyAlignment="1">
      <alignment horizontal="justify" vertical="top"/>
    </xf>
    <xf numFmtId="0" fontId="6" fillId="0" borderId="0" xfId="5" applyFont="1" applyBorder="1" applyAlignment="1">
      <alignment horizontal="left" wrapText="1"/>
    </xf>
    <xf numFmtId="3" fontId="6" fillId="0" borderId="0" xfId="5" applyNumberFormat="1" applyFont="1" applyBorder="1" applyAlignment="1">
      <alignment horizontal="right" wrapText="1"/>
    </xf>
    <xf numFmtId="3" fontId="6" fillId="0" borderId="0" xfId="5" applyNumberFormat="1" applyFont="1" applyBorder="1" applyAlignment="1">
      <alignment horizontal="right" vertical="center" wrapText="1"/>
    </xf>
    <xf numFmtId="164" fontId="6" fillId="0" borderId="0" xfId="1" applyFont="1" applyBorder="1" applyAlignment="1">
      <alignment horizontal="right" vertical="center" wrapText="1"/>
    </xf>
    <xf numFmtId="1" fontId="14" fillId="0" borderId="10" xfId="5" applyNumberFormat="1" applyFont="1" applyFill="1" applyBorder="1" applyAlignment="1">
      <alignment horizontal="left" wrapText="1"/>
    </xf>
    <xf numFmtId="0" fontId="6" fillId="0" borderId="11" xfId="5" applyFont="1" applyBorder="1" applyAlignment="1">
      <alignment horizontal="justify" vertical="top" wrapText="1"/>
    </xf>
    <xf numFmtId="1" fontId="12" fillId="0" borderId="1" xfId="5" applyNumberFormat="1" applyFont="1" applyFill="1" applyBorder="1" applyAlignment="1">
      <alignment horizontal="left" wrapText="1"/>
    </xf>
    <xf numFmtId="164" fontId="6" fillId="0" borderId="1" xfId="1" applyFont="1" applyBorder="1" applyAlignment="1">
      <alignment horizontal="right" vertical="center" wrapText="1"/>
    </xf>
    <xf numFmtId="1" fontId="14" fillId="0" borderId="50" xfId="5" applyNumberFormat="1" applyFont="1" applyFill="1" applyBorder="1" applyAlignment="1">
      <alignment horizontal="left" wrapText="1"/>
    </xf>
    <xf numFmtId="0" fontId="7" fillId="0" borderId="50" xfId="5" applyFont="1" applyBorder="1" applyAlignment="1">
      <alignment horizontal="justify" vertical="top" wrapText="1"/>
    </xf>
    <xf numFmtId="0" fontId="7" fillId="0" borderId="50" xfId="5" applyFont="1" applyBorder="1" applyAlignment="1">
      <alignment horizontal="left" wrapText="1"/>
    </xf>
    <xf numFmtId="3" fontId="7" fillId="0" borderId="50" xfId="5" applyNumberFormat="1" applyFont="1" applyBorder="1" applyAlignment="1">
      <alignment horizontal="right" wrapText="1"/>
    </xf>
    <xf numFmtId="3" fontId="7" fillId="0" borderId="50" xfId="5" applyNumberFormat="1" applyFont="1" applyBorder="1" applyAlignment="1">
      <alignment horizontal="right" vertical="center" wrapText="1"/>
    </xf>
    <xf numFmtId="164" fontId="7" fillId="0" borderId="50" xfId="1" applyFont="1" applyBorder="1" applyAlignment="1">
      <alignment horizontal="right" vertical="center" wrapText="1"/>
    </xf>
    <xf numFmtId="1" fontId="12" fillId="0" borderId="0" xfId="5" applyNumberFormat="1" applyFont="1" applyFill="1" applyBorder="1" applyAlignment="1">
      <alignment horizontal="left" wrapText="1"/>
    </xf>
    <xf numFmtId="1" fontId="32" fillId="0" borderId="7" xfId="5" applyNumberFormat="1" applyFont="1" applyFill="1" applyBorder="1" applyAlignment="1">
      <alignment horizontal="left" wrapText="1"/>
    </xf>
    <xf numFmtId="0" fontId="7" fillId="0" borderId="0" xfId="0" applyFont="1" applyAlignment="1">
      <alignment horizontal="left" vertical="center" wrapText="1"/>
    </xf>
    <xf numFmtId="2" fontId="17" fillId="0" borderId="7" xfId="5" applyNumberFormat="1" applyFont="1" applyFill="1" applyBorder="1" applyAlignment="1">
      <alignment horizontal="left" wrapText="1"/>
    </xf>
    <xf numFmtId="2" fontId="17" fillId="0" borderId="7" xfId="5" applyNumberFormat="1" applyFont="1" applyFill="1" applyBorder="1" applyAlignment="1">
      <alignment horizontal="left" vertical="center" wrapText="1"/>
    </xf>
    <xf numFmtId="0" fontId="32" fillId="0" borderId="0" xfId="0" applyFont="1" applyAlignment="1">
      <alignment horizontal="left" vertical="center" wrapText="1"/>
    </xf>
    <xf numFmtId="0" fontId="32" fillId="0" borderId="0" xfId="0" applyFont="1" applyAlignment="1">
      <alignment horizontal="left" vertical="center"/>
    </xf>
    <xf numFmtId="0" fontId="14" fillId="0" borderId="0" xfId="5" applyFont="1" applyFill="1" applyBorder="1" applyAlignment="1">
      <alignment horizontal="justify" vertical="center" wrapText="1"/>
    </xf>
    <xf numFmtId="3" fontId="14" fillId="0" borderId="0" xfId="5" applyNumberFormat="1" applyFont="1" applyFill="1" applyBorder="1" applyAlignment="1">
      <alignment horizontal="right" vertical="center" wrapText="1"/>
    </xf>
    <xf numFmtId="164" fontId="14" fillId="0" borderId="0" xfId="1" applyFont="1" applyFill="1" applyBorder="1" applyAlignment="1">
      <alignment horizontal="center" vertical="center" wrapText="1"/>
    </xf>
    <xf numFmtId="0" fontId="14" fillId="0" borderId="8" xfId="0" applyFont="1" applyFill="1" applyBorder="1" applyAlignment="1">
      <alignment horizontal="center" vertical="center"/>
    </xf>
    <xf numFmtId="0" fontId="14" fillId="0" borderId="39" xfId="5" applyFont="1" applyFill="1" applyBorder="1" applyAlignment="1">
      <alignment horizontal="justify" vertical="center" wrapText="1"/>
    </xf>
    <xf numFmtId="0" fontId="14" fillId="0" borderId="39" xfId="5" applyFont="1" applyFill="1" applyBorder="1" applyAlignment="1">
      <alignment horizontal="right" vertical="center" wrapText="1"/>
    </xf>
    <xf numFmtId="3" fontId="14" fillId="0" borderId="39" xfId="5" applyNumberFormat="1" applyFont="1" applyFill="1" applyBorder="1" applyAlignment="1">
      <alignment horizontal="right" vertical="center" wrapText="1"/>
    </xf>
    <xf numFmtId="164" fontId="14" fillId="0" borderId="40" xfId="1" applyFont="1" applyFill="1" applyBorder="1" applyAlignment="1">
      <alignment horizontal="center" vertical="center" wrapText="1"/>
    </xf>
    <xf numFmtId="1" fontId="14" fillId="0" borderId="45" xfId="5" applyNumberFormat="1" applyFont="1" applyFill="1" applyBorder="1" applyAlignment="1">
      <alignment horizontal="left" wrapText="1"/>
    </xf>
    <xf numFmtId="0" fontId="7" fillId="0" borderId="25" xfId="5" applyFont="1" applyBorder="1" applyAlignment="1">
      <alignment horizontal="center" vertical="center" wrapText="1"/>
    </xf>
    <xf numFmtId="0" fontId="33" fillId="0" borderId="51" xfId="0" applyFont="1" applyBorder="1" applyAlignment="1">
      <alignment horizontal="left" vertical="center" wrapText="1"/>
    </xf>
    <xf numFmtId="9" fontId="32" fillId="0" borderId="1" xfId="8" applyFont="1" applyBorder="1" applyAlignment="1">
      <alignment horizontal="right" wrapText="1"/>
    </xf>
    <xf numFmtId="0" fontId="12" fillId="0" borderId="19" xfId="0" applyFont="1" applyFill="1" applyBorder="1" applyAlignment="1">
      <alignment horizontal="center" vertical="center"/>
    </xf>
    <xf numFmtId="0" fontId="12" fillId="0" borderId="20" xfId="0" applyFont="1" applyFill="1" applyBorder="1" applyAlignment="1">
      <alignment horizontal="center" vertical="center"/>
    </xf>
    <xf numFmtId="0" fontId="12" fillId="0" borderId="21" xfId="0" applyFont="1" applyFill="1" applyBorder="1" applyAlignment="1">
      <alignment horizontal="center" vertical="center"/>
    </xf>
    <xf numFmtId="0" fontId="12" fillId="0" borderId="15" xfId="5" applyFont="1" applyFill="1" applyBorder="1" applyAlignment="1">
      <alignment horizontal="left" vertical="center" wrapText="1"/>
    </xf>
    <xf numFmtId="0" fontId="0" fillId="0" borderId="5" xfId="0" applyFont="1" applyBorder="1" applyAlignment="1">
      <alignment horizontal="left" vertical="center" wrapText="1"/>
    </xf>
    <xf numFmtId="0" fontId="0" fillId="0" borderId="6" xfId="0" applyFont="1" applyBorder="1" applyAlignment="1">
      <alignment horizontal="left" vertical="center" wrapText="1"/>
    </xf>
    <xf numFmtId="0" fontId="12" fillId="0" borderId="42" xfId="0" applyFont="1" applyFill="1" applyBorder="1" applyAlignment="1">
      <alignment horizontal="center" vertical="center"/>
    </xf>
    <xf numFmtId="0" fontId="12" fillId="0" borderId="43" xfId="0" applyFont="1" applyFill="1" applyBorder="1" applyAlignment="1">
      <alignment horizontal="center" vertical="center"/>
    </xf>
    <xf numFmtId="0" fontId="12" fillId="0" borderId="44" xfId="0" applyFont="1" applyFill="1" applyBorder="1" applyAlignment="1">
      <alignment horizontal="center" vertical="center"/>
    </xf>
    <xf numFmtId="0" fontId="12" fillId="0" borderId="15" xfId="5" applyFont="1" applyFill="1" applyBorder="1" applyAlignment="1">
      <alignment wrapText="1"/>
    </xf>
    <xf numFmtId="0" fontId="12" fillId="0" borderId="5" xfId="5" applyFont="1" applyFill="1" applyBorder="1" applyAlignment="1">
      <alignment wrapText="1"/>
    </xf>
    <xf numFmtId="0" fontId="12" fillId="0" borderId="6" xfId="5" applyFont="1" applyFill="1" applyBorder="1" applyAlignment="1">
      <alignment wrapText="1"/>
    </xf>
    <xf numFmtId="0" fontId="19" fillId="0" borderId="15" xfId="5" applyFont="1" applyFill="1" applyBorder="1" applyAlignment="1">
      <alignment horizontal="left" vertical="center" wrapText="1"/>
    </xf>
    <xf numFmtId="0" fontId="19" fillId="0" borderId="5" xfId="5" applyFont="1" applyFill="1" applyBorder="1" applyAlignment="1">
      <alignment horizontal="left" vertical="center" wrapText="1"/>
    </xf>
    <xf numFmtId="0" fontId="19" fillId="0" borderId="6" xfId="5" applyFont="1" applyFill="1" applyBorder="1" applyAlignment="1">
      <alignment horizontal="left" vertical="center" wrapText="1"/>
    </xf>
    <xf numFmtId="0" fontId="12" fillId="0" borderId="42" xfId="5" applyFont="1" applyFill="1" applyBorder="1" applyAlignment="1">
      <alignment horizontal="left" vertical="center" wrapText="1"/>
    </xf>
    <xf numFmtId="0" fontId="12" fillId="0" borderId="43" xfId="5" applyFont="1" applyFill="1" applyBorder="1" applyAlignment="1">
      <alignment horizontal="left" vertical="center" wrapText="1"/>
    </xf>
    <xf numFmtId="0" fontId="12" fillId="0" borderId="44" xfId="5" applyFont="1" applyFill="1" applyBorder="1" applyAlignment="1">
      <alignment horizontal="left" vertical="center" wrapText="1"/>
    </xf>
    <xf numFmtId="0" fontId="12" fillId="0" borderId="15" xfId="5" applyFont="1" applyFill="1" applyBorder="1" applyAlignment="1">
      <alignment vertical="center" wrapText="1"/>
    </xf>
    <xf numFmtId="0" fontId="12" fillId="0" borderId="5" xfId="5" applyFont="1" applyFill="1" applyBorder="1" applyAlignment="1">
      <alignment vertical="center" wrapText="1"/>
    </xf>
    <xf numFmtId="0" fontId="12" fillId="0" borderId="6" xfId="5" applyFont="1" applyFill="1" applyBorder="1" applyAlignment="1">
      <alignment vertical="center" wrapText="1"/>
    </xf>
    <xf numFmtId="0" fontId="19" fillId="0" borderId="45" xfId="5" applyFont="1" applyFill="1" applyBorder="1" applyAlignment="1">
      <alignment vertical="center" wrapText="1"/>
    </xf>
    <xf numFmtId="0" fontId="19" fillId="0" borderId="46" xfId="5" applyFont="1" applyFill="1" applyBorder="1" applyAlignment="1">
      <alignment vertical="center" wrapText="1"/>
    </xf>
    <xf numFmtId="0" fontId="19" fillId="0" borderId="47" xfId="5" applyFont="1" applyFill="1" applyBorder="1" applyAlignment="1">
      <alignment vertical="center" wrapText="1"/>
    </xf>
    <xf numFmtId="1" fontId="19" fillId="0" borderId="15" xfId="5" applyNumberFormat="1" applyFont="1" applyFill="1" applyBorder="1" applyAlignment="1">
      <alignment horizontal="left" vertical="center" wrapText="1"/>
    </xf>
    <xf numFmtId="1" fontId="14" fillId="0" borderId="5" xfId="5" applyNumberFormat="1" applyFont="1" applyFill="1" applyBorder="1" applyAlignment="1">
      <alignment horizontal="left" vertical="center" wrapText="1"/>
    </xf>
    <xf numFmtId="1" fontId="14" fillId="0" borderId="6" xfId="5" applyNumberFormat="1" applyFont="1" applyFill="1" applyBorder="1" applyAlignment="1">
      <alignment horizontal="left" vertical="center" wrapText="1"/>
    </xf>
    <xf numFmtId="2" fontId="12" fillId="0" borderId="26" xfId="5" applyNumberFormat="1" applyFont="1" applyFill="1" applyBorder="1" applyAlignment="1">
      <alignment horizontal="left" vertical="center" wrapText="1"/>
    </xf>
    <xf numFmtId="2" fontId="12" fillId="0" borderId="10" xfId="5" applyNumberFormat="1" applyFont="1" applyFill="1" applyBorder="1" applyAlignment="1">
      <alignment horizontal="left" vertical="center" wrapText="1"/>
    </xf>
    <xf numFmtId="2" fontId="12" fillId="0" borderId="26" xfId="5" applyNumberFormat="1" applyFont="1" applyFill="1" applyBorder="1" applyAlignment="1">
      <alignment horizontal="center" vertical="center" wrapText="1"/>
    </xf>
    <xf numFmtId="2" fontId="12" fillId="0" borderId="10" xfId="5" applyNumberFormat="1" applyFont="1" applyFill="1" applyBorder="1" applyAlignment="1">
      <alignment horizontal="center" vertical="center" wrapText="1"/>
    </xf>
  </cellXfs>
  <cellStyles count="9">
    <cellStyle name="Comma" xfId="1" builtinId="3"/>
    <cellStyle name="Comma 2" xfId="2" xr:uid="{00000000-0005-0000-0000-000001000000}"/>
    <cellStyle name="Comma 2 2" xfId="3" xr:uid="{00000000-0005-0000-0000-000002000000}"/>
    <cellStyle name="Comma 3" xfId="4" xr:uid="{00000000-0005-0000-0000-000003000000}"/>
    <cellStyle name="Normal" xfId="0" builtinId="0"/>
    <cellStyle name="Normal 2" xfId="5" xr:uid="{00000000-0005-0000-0000-000005000000}"/>
    <cellStyle name="Normal 3" xfId="6" xr:uid="{00000000-0005-0000-0000-000006000000}"/>
    <cellStyle name="Percent" xfId="8" builtinId="5"/>
    <cellStyle name="Percent 2" xfId="7"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29"/>
  <sheetViews>
    <sheetView view="pageBreakPreview" topLeftCell="A22" zoomScaleNormal="100" zoomScaleSheetLayoutView="100" workbookViewId="0">
      <selection activeCell="F10" sqref="F10"/>
    </sheetView>
  </sheetViews>
  <sheetFormatPr defaultColWidth="9.140625" defaultRowHeight="15" x14ac:dyDescent="0.25"/>
  <cols>
    <col min="1" max="1" width="11" style="54" customWidth="1"/>
    <col min="2" max="2" width="41.28515625" style="15" customWidth="1"/>
    <col min="3" max="3" width="9.7109375" style="32" bestFit="1" customWidth="1"/>
    <col min="4" max="4" width="9.5703125" style="32" bestFit="1" customWidth="1"/>
    <col min="5" max="5" width="13.7109375" style="32" customWidth="1"/>
    <col min="6" max="6" width="19.28515625" style="43" customWidth="1"/>
    <col min="7" max="16384" width="9.140625" style="13"/>
  </cols>
  <sheetData>
    <row r="1" spans="1:6" s="46" customFormat="1" ht="48" customHeight="1" x14ac:dyDescent="0.25">
      <c r="A1" s="239"/>
      <c r="B1" s="240" t="s">
        <v>54</v>
      </c>
      <c r="C1" s="241"/>
      <c r="D1" s="242"/>
      <c r="E1" s="241"/>
      <c r="F1" s="243"/>
    </row>
    <row r="2" spans="1:6" s="46" customFormat="1" ht="51.75" customHeight="1" x14ac:dyDescent="0.25">
      <c r="A2" s="62">
        <v>1</v>
      </c>
      <c r="B2" s="56" t="s">
        <v>57</v>
      </c>
      <c r="C2" s="23"/>
      <c r="D2" s="7"/>
      <c r="E2" s="7"/>
      <c r="F2" s="41"/>
    </row>
    <row r="3" spans="1:6" s="46" customFormat="1" ht="51.75" customHeight="1" x14ac:dyDescent="0.25">
      <c r="A3" s="62">
        <v>2</v>
      </c>
      <c r="B3" s="56" t="s">
        <v>58</v>
      </c>
      <c r="C3" s="23"/>
      <c r="D3" s="7"/>
      <c r="E3" s="7"/>
      <c r="F3" s="41"/>
    </row>
    <row r="4" spans="1:6" s="46" customFormat="1" ht="51.75" customHeight="1" x14ac:dyDescent="0.25">
      <c r="A4" s="62">
        <v>3</v>
      </c>
      <c r="B4" s="56" t="s">
        <v>1860</v>
      </c>
      <c r="C4" s="23"/>
      <c r="D4" s="7"/>
      <c r="E4" s="7"/>
      <c r="F4" s="41"/>
    </row>
    <row r="5" spans="1:6" s="46" customFormat="1" ht="51.75" customHeight="1" x14ac:dyDescent="0.25">
      <c r="A5" s="62">
        <v>4</v>
      </c>
      <c r="B5" s="81" t="s">
        <v>181</v>
      </c>
      <c r="C5" s="81"/>
      <c r="D5" s="7"/>
      <c r="E5" s="7"/>
      <c r="F5" s="41"/>
    </row>
    <row r="6" spans="1:6" s="46" customFormat="1" ht="51.75" customHeight="1" x14ac:dyDescent="0.25">
      <c r="A6" s="62">
        <v>5</v>
      </c>
      <c r="B6" s="81" t="s">
        <v>214</v>
      </c>
      <c r="C6" s="81"/>
      <c r="D6" s="7"/>
      <c r="E6" s="7"/>
      <c r="F6" s="41"/>
    </row>
    <row r="7" spans="1:6" s="46" customFormat="1" ht="51.75" customHeight="1" x14ac:dyDescent="0.25">
      <c r="A7" s="62">
        <v>6</v>
      </c>
      <c r="B7" s="56" t="s">
        <v>269</v>
      </c>
      <c r="C7" s="81"/>
      <c r="D7" s="7"/>
      <c r="E7" s="7"/>
      <c r="F7" s="41"/>
    </row>
    <row r="8" spans="1:6" s="46" customFormat="1" ht="51.75" customHeight="1" x14ac:dyDescent="0.25">
      <c r="A8" s="62">
        <v>7</v>
      </c>
      <c r="B8" s="56" t="s">
        <v>270</v>
      </c>
      <c r="C8" s="23"/>
      <c r="D8" s="7"/>
      <c r="E8" s="7"/>
      <c r="F8" s="41"/>
    </row>
    <row r="9" spans="1:6" s="46" customFormat="1" ht="51.75" customHeight="1" x14ac:dyDescent="0.25">
      <c r="A9" s="62">
        <v>8</v>
      </c>
      <c r="B9" s="56" t="s">
        <v>279</v>
      </c>
      <c r="C9" s="23"/>
      <c r="D9" s="7"/>
      <c r="E9" s="7"/>
      <c r="F9" s="41"/>
    </row>
    <row r="10" spans="1:6" s="46" customFormat="1" ht="51.75" customHeight="1" x14ac:dyDescent="0.25">
      <c r="A10" s="62">
        <v>9</v>
      </c>
      <c r="B10" s="56" t="s">
        <v>1084</v>
      </c>
      <c r="C10" s="23"/>
      <c r="D10" s="7"/>
      <c r="E10" s="7"/>
      <c r="F10" s="41"/>
    </row>
    <row r="11" spans="1:6" s="46" customFormat="1" ht="51.75" customHeight="1" x14ac:dyDescent="0.25">
      <c r="A11" s="62">
        <v>10</v>
      </c>
      <c r="B11" s="56" t="s">
        <v>1085</v>
      </c>
      <c r="C11" s="23"/>
      <c r="D11" s="7"/>
      <c r="E11" s="7"/>
      <c r="F11" s="41"/>
    </row>
    <row r="12" spans="1:6" s="46" customFormat="1" ht="51.75" customHeight="1" x14ac:dyDescent="0.25">
      <c r="A12" s="62">
        <v>11</v>
      </c>
      <c r="B12" s="56" t="s">
        <v>1086</v>
      </c>
      <c r="C12" s="23"/>
      <c r="D12" s="7"/>
      <c r="E12" s="7"/>
      <c r="F12" s="41"/>
    </row>
    <row r="13" spans="1:6" s="46" customFormat="1" ht="51.75" customHeight="1" x14ac:dyDescent="0.25">
      <c r="A13" s="62">
        <v>12</v>
      </c>
      <c r="B13" s="56" t="s">
        <v>1080</v>
      </c>
      <c r="C13" s="23"/>
      <c r="D13" s="7"/>
      <c r="E13" s="7"/>
      <c r="F13" s="41"/>
    </row>
    <row r="14" spans="1:6" s="46" customFormat="1" ht="51.75" customHeight="1" x14ac:dyDescent="0.25">
      <c r="A14" s="62">
        <v>13</v>
      </c>
      <c r="B14" s="56" t="s">
        <v>1087</v>
      </c>
      <c r="C14" s="23"/>
      <c r="D14" s="7"/>
      <c r="E14" s="7"/>
      <c r="F14" s="41"/>
    </row>
    <row r="15" spans="1:6" s="46" customFormat="1" ht="51.75" customHeight="1" x14ac:dyDescent="0.25">
      <c r="A15" s="62">
        <v>14</v>
      </c>
      <c r="B15" s="56" t="s">
        <v>1088</v>
      </c>
      <c r="C15" s="23"/>
      <c r="D15" s="7"/>
      <c r="E15" s="7"/>
      <c r="F15" s="41"/>
    </row>
    <row r="16" spans="1:6" s="46" customFormat="1" ht="51.75" customHeight="1" x14ac:dyDescent="0.25">
      <c r="A16" s="62">
        <v>15</v>
      </c>
      <c r="B16" s="56" t="s">
        <v>1089</v>
      </c>
      <c r="C16" s="23"/>
      <c r="D16" s="7"/>
      <c r="E16" s="7"/>
      <c r="F16" s="41"/>
    </row>
    <row r="17" spans="1:6" s="46" customFormat="1" ht="51.75" customHeight="1" x14ac:dyDescent="0.25">
      <c r="A17" s="62">
        <v>16</v>
      </c>
      <c r="B17" s="56" t="s">
        <v>1090</v>
      </c>
      <c r="C17" s="23"/>
      <c r="D17" s="7"/>
      <c r="E17" s="7"/>
      <c r="F17" s="41"/>
    </row>
    <row r="18" spans="1:6" s="46" customFormat="1" ht="51.75" customHeight="1" x14ac:dyDescent="0.25">
      <c r="A18" s="62">
        <v>17</v>
      </c>
      <c r="B18" s="56" t="s">
        <v>1091</v>
      </c>
      <c r="C18" s="23"/>
      <c r="D18" s="7"/>
      <c r="E18" s="7"/>
      <c r="F18" s="41"/>
    </row>
    <row r="19" spans="1:6" s="46" customFormat="1" ht="51.75" customHeight="1" x14ac:dyDescent="0.25">
      <c r="A19" s="62">
        <v>18</v>
      </c>
      <c r="B19" s="56" t="s">
        <v>1092</v>
      </c>
      <c r="C19" s="23"/>
      <c r="D19" s="7"/>
      <c r="E19" s="7"/>
      <c r="F19" s="41"/>
    </row>
    <row r="20" spans="1:6" s="46" customFormat="1" ht="51.75" customHeight="1" x14ac:dyDescent="0.25">
      <c r="A20" s="62">
        <v>19</v>
      </c>
      <c r="B20" s="56" t="s">
        <v>1093</v>
      </c>
      <c r="C20" s="23"/>
      <c r="D20" s="7"/>
      <c r="E20" s="7"/>
      <c r="F20" s="41"/>
    </row>
    <row r="21" spans="1:6" s="46" customFormat="1" ht="51.75" customHeight="1" x14ac:dyDescent="0.25">
      <c r="A21" s="62">
        <v>20</v>
      </c>
      <c r="B21" s="56" t="s">
        <v>1094</v>
      </c>
      <c r="C21" s="23"/>
      <c r="D21" s="7"/>
      <c r="E21" s="7"/>
      <c r="F21" s="41"/>
    </row>
    <row r="22" spans="1:6" s="46" customFormat="1" ht="51.75" customHeight="1" x14ac:dyDescent="0.25">
      <c r="A22" s="62">
        <v>21</v>
      </c>
      <c r="B22" s="56" t="s">
        <v>1901</v>
      </c>
      <c r="C22" s="23"/>
      <c r="D22" s="7"/>
      <c r="E22" s="7"/>
      <c r="F22" s="41"/>
    </row>
    <row r="23" spans="1:6" s="46" customFormat="1" ht="51.75" customHeight="1" x14ac:dyDescent="0.25">
      <c r="A23" s="62">
        <v>22</v>
      </c>
      <c r="B23" s="106" t="s">
        <v>1909</v>
      </c>
      <c r="C23" s="23"/>
      <c r="D23" s="7"/>
      <c r="E23" s="7"/>
      <c r="F23" s="320"/>
    </row>
    <row r="24" spans="1:6" s="46" customFormat="1" ht="51.75" customHeight="1" x14ac:dyDescent="0.25">
      <c r="A24" s="62">
        <v>23</v>
      </c>
      <c r="B24" s="56" t="s">
        <v>55</v>
      </c>
      <c r="C24" s="23"/>
      <c r="D24" s="7"/>
      <c r="E24" s="7"/>
      <c r="F24" s="41"/>
    </row>
    <row r="25" spans="1:6" s="46" customFormat="1" ht="51.75" customHeight="1" x14ac:dyDescent="0.25">
      <c r="A25" s="62">
        <v>24</v>
      </c>
      <c r="B25" s="99" t="s">
        <v>56</v>
      </c>
      <c r="C25" s="23"/>
      <c r="D25" s="7"/>
      <c r="E25" s="7"/>
      <c r="F25" s="40"/>
    </row>
    <row r="26" spans="1:6" s="46" customFormat="1" ht="51.75" customHeight="1" thickBot="1" x14ac:dyDescent="0.3">
      <c r="A26" s="430"/>
      <c r="B26" s="431"/>
      <c r="C26" s="432"/>
      <c r="D26" s="433"/>
      <c r="E26" s="433"/>
      <c r="F26" s="434"/>
    </row>
    <row r="27" spans="1:6" s="46" customFormat="1" ht="51.75" customHeight="1" x14ac:dyDescent="0.25">
      <c r="A27" s="342"/>
      <c r="B27" s="427"/>
      <c r="C27" s="71"/>
      <c r="D27" s="428"/>
      <c r="E27" s="428"/>
      <c r="F27" s="429"/>
    </row>
    <row r="28" spans="1:6" s="46" customFormat="1" x14ac:dyDescent="0.25">
      <c r="A28" s="54"/>
      <c r="C28" s="32"/>
      <c r="D28" s="32"/>
      <c r="E28" s="32"/>
      <c r="F28" s="43"/>
    </row>
    <row r="29" spans="1:6" x14ac:dyDescent="0.25">
      <c r="B29" s="46"/>
    </row>
  </sheetData>
  <pageMargins left="0.7" right="0.7" top="0.75" bottom="0.75" header="0.3" footer="0.3"/>
  <pageSetup paperSize="5" scale="51" orientation="portrait" r:id="rId1"/>
  <headerFooter>
    <oddFoote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F31"/>
  <sheetViews>
    <sheetView view="pageBreakPreview" zoomScaleNormal="100" zoomScaleSheetLayoutView="100" workbookViewId="0">
      <selection activeCell="E5" sqref="E5:F29"/>
    </sheetView>
  </sheetViews>
  <sheetFormatPr defaultColWidth="9.140625" defaultRowHeight="15" x14ac:dyDescent="0.25"/>
  <cols>
    <col min="1" max="1" width="11" style="54" customWidth="1"/>
    <col min="2" max="2" width="41.28515625" style="15" customWidth="1"/>
    <col min="3" max="3" width="9.7109375" style="32" bestFit="1" customWidth="1"/>
    <col min="4" max="4" width="9.5703125" style="32" bestFit="1" customWidth="1"/>
    <col min="5" max="5" width="13.7109375" style="32" customWidth="1"/>
    <col min="6" max="6" width="19.28515625" style="43" customWidth="1"/>
    <col min="7" max="16384" width="9.140625" style="13"/>
  </cols>
  <sheetData>
    <row r="1" spans="1:6" s="76" customFormat="1" ht="28.5" customHeight="1" thickBot="1" x14ac:dyDescent="0.3">
      <c r="A1" s="454" t="s">
        <v>519</v>
      </c>
      <c r="B1" s="455"/>
      <c r="C1" s="455"/>
      <c r="D1" s="455"/>
      <c r="E1" s="455"/>
      <c r="F1" s="456"/>
    </row>
    <row r="2" spans="1:6" s="73" customFormat="1" ht="30.75" customHeight="1" x14ac:dyDescent="0.2">
      <c r="A2" s="174" t="s">
        <v>33</v>
      </c>
      <c r="B2" s="175" t="s">
        <v>34</v>
      </c>
      <c r="C2" s="176" t="s">
        <v>3</v>
      </c>
      <c r="D2" s="177" t="s">
        <v>35</v>
      </c>
      <c r="E2" s="177" t="s">
        <v>36</v>
      </c>
      <c r="F2" s="178" t="s">
        <v>89</v>
      </c>
    </row>
    <row r="3" spans="1:6" s="73" customFormat="1" ht="24.75" customHeight="1" x14ac:dyDescent="0.2">
      <c r="A3" s="116">
        <v>8</v>
      </c>
      <c r="B3" s="115" t="s">
        <v>280</v>
      </c>
      <c r="C3" s="113"/>
      <c r="D3" s="113"/>
      <c r="E3" s="113"/>
      <c r="F3" s="114"/>
    </row>
    <row r="4" spans="1:6" ht="22.5" customHeight="1" x14ac:dyDescent="0.25">
      <c r="A4" s="47">
        <v>8.1</v>
      </c>
      <c r="B4" s="87" t="s">
        <v>281</v>
      </c>
      <c r="C4" s="23"/>
      <c r="D4" s="23"/>
      <c r="E4" s="5"/>
      <c r="F4" s="41"/>
    </row>
    <row r="5" spans="1:6" x14ac:dyDescent="0.25">
      <c r="A5" s="48" t="s">
        <v>520</v>
      </c>
      <c r="B5" s="3" t="s">
        <v>189</v>
      </c>
      <c r="C5" s="23" t="s">
        <v>91</v>
      </c>
      <c r="D5" s="23">
        <v>8000</v>
      </c>
      <c r="E5" s="5"/>
      <c r="F5" s="41"/>
    </row>
    <row r="6" spans="1:6" x14ac:dyDescent="0.25">
      <c r="A6" s="48"/>
      <c r="B6" s="3"/>
      <c r="C6" s="23"/>
      <c r="D6" s="23"/>
      <c r="E6" s="5"/>
      <c r="F6" s="41"/>
    </row>
    <row r="7" spans="1:6" ht="30" x14ac:dyDescent="0.25">
      <c r="A7" s="48" t="s">
        <v>521</v>
      </c>
      <c r="B7" s="3" t="s">
        <v>93</v>
      </c>
      <c r="C7" s="23" t="s">
        <v>91</v>
      </c>
      <c r="D7" s="23">
        <v>5000</v>
      </c>
      <c r="E7" s="5"/>
      <c r="F7" s="41"/>
    </row>
    <row r="8" spans="1:6" x14ac:dyDescent="0.25">
      <c r="A8" s="48"/>
      <c r="B8" s="3"/>
      <c r="C8" s="23"/>
      <c r="D8" s="23"/>
      <c r="E8" s="5"/>
      <c r="F8" s="41"/>
    </row>
    <row r="9" spans="1:6" x14ac:dyDescent="0.25">
      <c r="A9" s="47">
        <v>8.1999999999999993</v>
      </c>
      <c r="B9" s="4" t="s">
        <v>283</v>
      </c>
      <c r="C9" s="23"/>
      <c r="D9" s="23"/>
      <c r="E9" s="5"/>
      <c r="F9" s="41"/>
    </row>
    <row r="10" spans="1:6" ht="30" x14ac:dyDescent="0.25">
      <c r="A10" s="48" t="s">
        <v>317</v>
      </c>
      <c r="B10" s="3" t="s">
        <v>97</v>
      </c>
      <c r="C10" s="23" t="s">
        <v>37</v>
      </c>
      <c r="D10" s="23">
        <v>2</v>
      </c>
      <c r="E10" s="5"/>
      <c r="F10" s="41"/>
    </row>
    <row r="11" spans="1:6" x14ac:dyDescent="0.25">
      <c r="A11" s="48"/>
      <c r="B11" s="3"/>
      <c r="C11" s="23"/>
      <c r="D11" s="23"/>
      <c r="E11" s="5"/>
      <c r="F11" s="41"/>
    </row>
    <row r="12" spans="1:6" x14ac:dyDescent="0.25">
      <c r="A12" s="48" t="s">
        <v>528</v>
      </c>
      <c r="B12" s="3" t="s">
        <v>99</v>
      </c>
      <c r="C12" s="23" t="s">
        <v>37</v>
      </c>
      <c r="D12" s="23">
        <v>4</v>
      </c>
      <c r="E12" s="5"/>
      <c r="F12" s="41"/>
    </row>
    <row r="13" spans="1:6" x14ac:dyDescent="0.25">
      <c r="A13" s="48"/>
      <c r="B13" s="3"/>
      <c r="C13" s="23"/>
      <c r="D13" s="23"/>
      <c r="E13" s="5"/>
      <c r="F13" s="41"/>
    </row>
    <row r="14" spans="1:6" ht="30" x14ac:dyDescent="0.25">
      <c r="A14" s="48" t="s">
        <v>529</v>
      </c>
      <c r="B14" s="3" t="s">
        <v>282</v>
      </c>
      <c r="C14" s="23" t="s">
        <v>37</v>
      </c>
      <c r="D14" s="23">
        <v>2</v>
      </c>
      <c r="E14" s="5"/>
      <c r="F14" s="41"/>
    </row>
    <row r="15" spans="1:6" s="19" customFormat="1" ht="28.5" x14ac:dyDescent="0.2">
      <c r="A15" s="120">
        <v>8.3000000000000007</v>
      </c>
      <c r="B15" s="119" t="s">
        <v>285</v>
      </c>
      <c r="C15" s="117"/>
      <c r="D15" s="117"/>
      <c r="E15" s="117"/>
      <c r="F15" s="118"/>
    </row>
    <row r="16" spans="1:6" s="19" customFormat="1" ht="35.25" customHeight="1" x14ac:dyDescent="0.2">
      <c r="A16" s="48" t="s">
        <v>318</v>
      </c>
      <c r="B16" s="3" t="s">
        <v>286</v>
      </c>
      <c r="C16" s="23" t="s">
        <v>1746</v>
      </c>
      <c r="D16" s="23">
        <v>20</v>
      </c>
      <c r="E16" s="5"/>
      <c r="F16" s="41"/>
    </row>
    <row r="17" spans="1:6" s="19" customFormat="1" x14ac:dyDescent="0.2">
      <c r="A17" s="47">
        <v>8.4</v>
      </c>
      <c r="B17" s="87" t="s">
        <v>288</v>
      </c>
      <c r="C17" s="20"/>
      <c r="D17" s="20"/>
      <c r="E17" s="33"/>
      <c r="F17" s="41"/>
    </row>
    <row r="18" spans="1:6" s="19" customFormat="1" x14ac:dyDescent="0.2">
      <c r="A18" s="48" t="s">
        <v>319</v>
      </c>
      <c r="B18" s="87" t="s">
        <v>289</v>
      </c>
      <c r="C18" s="20"/>
      <c r="D18" s="20"/>
      <c r="E18" s="33"/>
      <c r="F18" s="41"/>
    </row>
    <row r="19" spans="1:6" s="19" customFormat="1" x14ac:dyDescent="0.2">
      <c r="A19" s="48"/>
      <c r="B19" s="87"/>
      <c r="C19" s="20"/>
      <c r="D19" s="20"/>
      <c r="E19" s="33"/>
      <c r="F19" s="41"/>
    </row>
    <row r="20" spans="1:6" s="19" customFormat="1" x14ac:dyDescent="0.2">
      <c r="A20" s="47"/>
      <c r="B20" s="87" t="s">
        <v>290</v>
      </c>
      <c r="C20" s="20"/>
      <c r="D20" s="20"/>
      <c r="E20" s="33"/>
      <c r="F20" s="41"/>
    </row>
    <row r="21" spans="1:6" s="19" customFormat="1" x14ac:dyDescent="0.2">
      <c r="A21" s="48" t="s">
        <v>530</v>
      </c>
      <c r="B21" s="83" t="s">
        <v>1747</v>
      </c>
      <c r="C21" s="89" t="s">
        <v>41</v>
      </c>
      <c r="D21" s="89">
        <v>300</v>
      </c>
      <c r="E21" s="5"/>
      <c r="F21" s="41"/>
    </row>
    <row r="22" spans="1:6" s="19" customFormat="1" x14ac:dyDescent="0.2">
      <c r="A22" s="48"/>
      <c r="B22" s="83"/>
      <c r="C22" s="89"/>
      <c r="D22" s="89"/>
      <c r="E22" s="5"/>
      <c r="F22" s="41"/>
    </row>
    <row r="23" spans="1:6" s="19" customFormat="1" x14ac:dyDescent="0.2">
      <c r="A23" s="48" t="s">
        <v>320</v>
      </c>
      <c r="B23" s="87" t="s">
        <v>291</v>
      </c>
      <c r="C23" s="89"/>
      <c r="D23" s="89"/>
      <c r="E23" s="33"/>
      <c r="F23" s="40"/>
    </row>
    <row r="24" spans="1:6" s="19" customFormat="1" x14ac:dyDescent="0.2">
      <c r="A24" s="48" t="s">
        <v>531</v>
      </c>
      <c r="B24" s="83" t="s">
        <v>292</v>
      </c>
      <c r="C24" s="89" t="s">
        <v>37</v>
      </c>
      <c r="D24" s="89">
        <v>2</v>
      </c>
      <c r="E24" s="5"/>
      <c r="F24" s="41"/>
    </row>
    <row r="25" spans="1:6" s="19" customFormat="1" x14ac:dyDescent="0.2">
      <c r="A25" s="48"/>
      <c r="B25" s="83"/>
      <c r="C25" s="89"/>
      <c r="D25" s="89"/>
      <c r="E25" s="5"/>
      <c r="F25" s="41"/>
    </row>
    <row r="26" spans="1:6" s="19" customFormat="1" ht="14.25" x14ac:dyDescent="0.2">
      <c r="A26" s="47">
        <v>8.5</v>
      </c>
      <c r="B26" s="87" t="s">
        <v>293</v>
      </c>
      <c r="C26" s="20"/>
      <c r="D26" s="20"/>
      <c r="E26" s="33"/>
      <c r="F26" s="40"/>
    </row>
    <row r="27" spans="1:6" s="19" customFormat="1" ht="60" x14ac:dyDescent="0.2">
      <c r="A27" s="48" t="s">
        <v>524</v>
      </c>
      <c r="B27" s="83" t="s">
        <v>1745</v>
      </c>
      <c r="C27" s="89" t="s">
        <v>294</v>
      </c>
      <c r="D27" s="20"/>
      <c r="E27" s="33"/>
      <c r="F27" s="41"/>
    </row>
    <row r="28" spans="1:6" s="19" customFormat="1" ht="35.25" customHeight="1" thickBot="1" x14ac:dyDescent="0.25">
      <c r="A28" s="162" t="s">
        <v>525</v>
      </c>
      <c r="B28" s="163" t="s">
        <v>532</v>
      </c>
      <c r="C28" s="164" t="s">
        <v>295</v>
      </c>
      <c r="D28" s="335">
        <v>0.1</v>
      </c>
      <c r="E28" s="336"/>
      <c r="F28" s="337"/>
    </row>
    <row r="29" spans="1:6" s="19" customFormat="1" ht="35.25" customHeight="1" thickBot="1" x14ac:dyDescent="0.25">
      <c r="A29" s="179"/>
      <c r="B29" s="338" t="s">
        <v>100</v>
      </c>
      <c r="C29" s="339"/>
      <c r="D29" s="339"/>
      <c r="E29" s="340"/>
      <c r="F29" s="341"/>
    </row>
    <row r="30" spans="1:6" s="46" customFormat="1" x14ac:dyDescent="0.25">
      <c r="A30" s="54"/>
      <c r="C30" s="32"/>
      <c r="D30" s="32"/>
      <c r="E30" s="32"/>
      <c r="F30" s="43"/>
    </row>
    <row r="31" spans="1:6" x14ac:dyDescent="0.25">
      <c r="B31" s="46"/>
    </row>
  </sheetData>
  <mergeCells count="1">
    <mergeCell ref="A1:F1"/>
  </mergeCells>
  <pageMargins left="0.7" right="0.7" top="0.75" bottom="0.75" header="0.3" footer="0.3"/>
  <pageSetup paperSize="5" scale="86" fitToHeight="0" orientation="portrait" r:id="rId1"/>
  <headerFooter>
    <oddFooter>Page &amp;P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F30"/>
  <sheetViews>
    <sheetView view="pageBreakPreview" zoomScaleNormal="100" zoomScaleSheetLayoutView="100" workbookViewId="0">
      <selection activeCell="E4" sqref="E4:F28"/>
    </sheetView>
  </sheetViews>
  <sheetFormatPr defaultColWidth="9.140625" defaultRowHeight="15" x14ac:dyDescent="0.25"/>
  <cols>
    <col min="1" max="1" width="11" style="54" customWidth="1"/>
    <col min="2" max="2" width="41.28515625" style="15" customWidth="1"/>
    <col min="3" max="3" width="9.7109375" style="32" bestFit="1" customWidth="1"/>
    <col min="4" max="4" width="9.5703125" style="32" bestFit="1" customWidth="1"/>
    <col min="5" max="5" width="13.7109375" style="32" customWidth="1"/>
    <col min="6" max="6" width="19.28515625" style="43" customWidth="1"/>
    <col min="7" max="16384" width="9.140625" style="13"/>
  </cols>
  <sheetData>
    <row r="1" spans="1:6" s="17" customFormat="1" ht="33" customHeight="1" x14ac:dyDescent="0.25">
      <c r="A1" s="457" t="s">
        <v>1748</v>
      </c>
      <c r="B1" s="458"/>
      <c r="C1" s="458"/>
      <c r="D1" s="458"/>
      <c r="E1" s="458"/>
      <c r="F1" s="459"/>
    </row>
    <row r="2" spans="1:6" s="17" customFormat="1" ht="15" customHeight="1" x14ac:dyDescent="0.25">
      <c r="A2" s="210" t="s">
        <v>33</v>
      </c>
      <c r="B2" s="121" t="s">
        <v>299</v>
      </c>
      <c r="C2" s="127" t="s">
        <v>3</v>
      </c>
      <c r="D2" s="128" t="s">
        <v>300</v>
      </c>
      <c r="E2" s="128" t="s">
        <v>36</v>
      </c>
      <c r="F2" s="211" t="s">
        <v>39</v>
      </c>
    </row>
    <row r="3" spans="1:6" s="17" customFormat="1" ht="15" customHeight="1" x14ac:dyDescent="0.25">
      <c r="A3" s="212">
        <v>8.6</v>
      </c>
      <c r="B3" s="129" t="s">
        <v>301</v>
      </c>
      <c r="C3" s="130"/>
      <c r="D3" s="131"/>
      <c r="E3" s="132"/>
      <c r="F3" s="123"/>
    </row>
    <row r="4" spans="1:6" s="17" customFormat="1" x14ac:dyDescent="0.25">
      <c r="A4" s="246" t="s">
        <v>526</v>
      </c>
      <c r="B4" s="133" t="s">
        <v>302</v>
      </c>
      <c r="C4" s="130" t="s">
        <v>287</v>
      </c>
      <c r="D4" s="131">
        <v>65</v>
      </c>
      <c r="E4" s="132"/>
      <c r="F4" s="214"/>
    </row>
    <row r="5" spans="1:6" s="17" customFormat="1" ht="15" customHeight="1" x14ac:dyDescent="0.25">
      <c r="A5" s="213"/>
      <c r="B5" s="129"/>
      <c r="C5" s="130"/>
      <c r="D5" s="131"/>
      <c r="E5" s="132"/>
      <c r="F5" s="214"/>
    </row>
    <row r="6" spans="1:6" s="17" customFormat="1" ht="30" x14ac:dyDescent="0.25">
      <c r="A6" s="213" t="s">
        <v>527</v>
      </c>
      <c r="B6" s="133" t="s">
        <v>303</v>
      </c>
      <c r="C6" s="130" t="s">
        <v>304</v>
      </c>
      <c r="D6" s="131">
        <f>D4*3.75</f>
        <v>243.75</v>
      </c>
      <c r="E6" s="132"/>
      <c r="F6" s="214"/>
    </row>
    <row r="7" spans="1:6" s="17" customFormat="1" ht="15" customHeight="1" x14ac:dyDescent="0.25">
      <c r="A7" s="213"/>
      <c r="B7" s="133"/>
      <c r="C7" s="130"/>
      <c r="D7" s="131"/>
      <c r="E7" s="132"/>
      <c r="F7" s="214"/>
    </row>
    <row r="8" spans="1:6" s="17" customFormat="1" ht="15" customHeight="1" x14ac:dyDescent="0.25">
      <c r="A8" s="213" t="s">
        <v>533</v>
      </c>
      <c r="B8" s="133" t="s">
        <v>305</v>
      </c>
      <c r="C8" s="130" t="s">
        <v>304</v>
      </c>
      <c r="D8" s="131">
        <v>27</v>
      </c>
      <c r="E8" s="132"/>
      <c r="F8" s="214"/>
    </row>
    <row r="9" spans="1:6" s="17" customFormat="1" ht="15" customHeight="1" x14ac:dyDescent="0.25">
      <c r="A9" s="213"/>
      <c r="B9" s="129"/>
      <c r="C9" s="130"/>
      <c r="D9" s="131"/>
      <c r="E9" s="132"/>
      <c r="F9" s="214"/>
    </row>
    <row r="10" spans="1:6" s="17" customFormat="1" ht="15" customHeight="1" x14ac:dyDescent="0.25">
      <c r="A10" s="212">
        <v>8.6999999999999993</v>
      </c>
      <c r="B10" s="129" t="s">
        <v>306</v>
      </c>
      <c r="C10" s="130"/>
      <c r="D10" s="131"/>
      <c r="E10" s="132"/>
      <c r="F10" s="214"/>
    </row>
    <row r="11" spans="1:6" s="17" customFormat="1" ht="15" customHeight="1" x14ac:dyDescent="0.25">
      <c r="A11" s="74" t="s">
        <v>534</v>
      </c>
      <c r="B11" s="133" t="s">
        <v>307</v>
      </c>
      <c r="C11" s="130" t="s">
        <v>304</v>
      </c>
      <c r="D11" s="131">
        <f>D4*0.3</f>
        <v>19.5</v>
      </c>
      <c r="E11" s="132"/>
      <c r="F11" s="214"/>
    </row>
    <row r="12" spans="1:6" s="17" customFormat="1" ht="15" customHeight="1" x14ac:dyDescent="0.25">
      <c r="A12" s="74"/>
      <c r="B12" s="129"/>
      <c r="C12" s="130"/>
      <c r="D12" s="131"/>
      <c r="E12" s="132"/>
      <c r="F12" s="214"/>
    </row>
    <row r="13" spans="1:6" s="17" customFormat="1" ht="15" customHeight="1" x14ac:dyDescent="0.25">
      <c r="A13" s="212">
        <v>8.8000000000000007</v>
      </c>
      <c r="B13" s="129" t="s">
        <v>308</v>
      </c>
      <c r="C13" s="130"/>
      <c r="D13" s="131"/>
      <c r="E13" s="132"/>
      <c r="F13" s="214"/>
    </row>
    <row r="14" spans="1:6" s="17" customFormat="1" ht="42.75" x14ac:dyDescent="0.25">
      <c r="A14" s="74"/>
      <c r="B14" s="129" t="s">
        <v>309</v>
      </c>
      <c r="C14" s="130"/>
      <c r="D14" s="131"/>
      <c r="E14" s="132"/>
      <c r="F14" s="214"/>
    </row>
    <row r="15" spans="1:6" s="17" customFormat="1" x14ac:dyDescent="0.25">
      <c r="A15" s="213" t="s">
        <v>522</v>
      </c>
      <c r="B15" s="133" t="s">
        <v>310</v>
      </c>
      <c r="C15" s="130" t="s">
        <v>304</v>
      </c>
      <c r="D15" s="131">
        <f>D4*0.05</f>
        <v>3.25</v>
      </c>
      <c r="E15" s="132"/>
      <c r="F15" s="214"/>
    </row>
    <row r="16" spans="1:6" s="17" customFormat="1" ht="15" customHeight="1" x14ac:dyDescent="0.25">
      <c r="A16" s="74"/>
      <c r="B16" s="129"/>
      <c r="C16" s="130"/>
      <c r="D16" s="131"/>
      <c r="E16" s="132"/>
      <c r="F16" s="214"/>
    </row>
    <row r="17" spans="1:6" s="17" customFormat="1" ht="15" customHeight="1" x14ac:dyDescent="0.25">
      <c r="A17" s="215"/>
      <c r="B17" s="129" t="s">
        <v>311</v>
      </c>
      <c r="C17" s="130"/>
      <c r="D17" s="131"/>
      <c r="E17" s="132"/>
      <c r="F17" s="214"/>
    </row>
    <row r="18" spans="1:6" s="17" customFormat="1" ht="30" x14ac:dyDescent="0.25">
      <c r="A18" s="74" t="s">
        <v>523</v>
      </c>
      <c r="B18" s="133" t="s">
        <v>312</v>
      </c>
      <c r="C18" s="130" t="s">
        <v>304</v>
      </c>
      <c r="D18" s="131">
        <v>40</v>
      </c>
      <c r="E18" s="132"/>
      <c r="F18" s="214"/>
    </row>
    <row r="19" spans="1:6" s="17" customFormat="1" ht="15" customHeight="1" x14ac:dyDescent="0.25">
      <c r="A19" s="74"/>
      <c r="B19" s="129"/>
      <c r="C19" s="130"/>
      <c r="D19" s="131"/>
      <c r="E19" s="132"/>
      <c r="F19" s="214"/>
    </row>
    <row r="20" spans="1:6" s="17" customFormat="1" ht="15" customHeight="1" x14ac:dyDescent="0.25">
      <c r="A20" s="212">
        <v>8.9</v>
      </c>
      <c r="B20" s="129" t="s">
        <v>313</v>
      </c>
      <c r="C20" s="130"/>
      <c r="D20" s="131"/>
      <c r="E20" s="132"/>
      <c r="F20" s="214"/>
    </row>
    <row r="21" spans="1:6" s="17" customFormat="1" ht="15" customHeight="1" x14ac:dyDescent="0.25">
      <c r="A21" s="74"/>
      <c r="B21" s="129" t="s">
        <v>314</v>
      </c>
      <c r="C21" s="130"/>
      <c r="D21" s="131"/>
      <c r="E21" s="132"/>
      <c r="F21" s="214"/>
    </row>
    <row r="22" spans="1:6" s="17" customFormat="1" x14ac:dyDescent="0.25">
      <c r="A22" s="74" t="s">
        <v>535</v>
      </c>
      <c r="B22" s="133" t="s">
        <v>315</v>
      </c>
      <c r="C22" s="130" t="s">
        <v>287</v>
      </c>
      <c r="D22" s="131">
        <v>176</v>
      </c>
      <c r="E22" s="132"/>
      <c r="F22" s="214"/>
    </row>
    <row r="23" spans="1:6" s="17" customFormat="1" ht="15" customHeight="1" x14ac:dyDescent="0.25">
      <c r="A23" s="74"/>
      <c r="B23" s="129"/>
      <c r="C23" s="130"/>
      <c r="D23" s="131"/>
      <c r="E23" s="132"/>
      <c r="F23" s="214"/>
    </row>
    <row r="24" spans="1:6" s="17" customFormat="1" ht="15" customHeight="1" x14ac:dyDescent="0.25">
      <c r="A24" s="74"/>
      <c r="B24" s="129" t="s">
        <v>314</v>
      </c>
      <c r="C24" s="130"/>
      <c r="D24" s="131"/>
      <c r="E24" s="132"/>
      <c r="F24" s="214"/>
    </row>
    <row r="25" spans="1:6" s="17" customFormat="1" ht="33.75" customHeight="1" x14ac:dyDescent="0.25">
      <c r="A25" s="74" t="s">
        <v>536</v>
      </c>
      <c r="B25" s="133" t="s">
        <v>316</v>
      </c>
      <c r="C25" s="130" t="s">
        <v>287</v>
      </c>
      <c r="D25" s="132">
        <v>37</v>
      </c>
      <c r="E25" s="132"/>
      <c r="F25" s="214"/>
    </row>
    <row r="26" spans="1:6" s="17" customFormat="1" ht="15" customHeight="1" thickBot="1" x14ac:dyDescent="0.3">
      <c r="A26" s="263"/>
      <c r="B26" s="315"/>
      <c r="C26" s="316"/>
      <c r="D26" s="318"/>
      <c r="E26" s="318"/>
      <c r="F26" s="324"/>
    </row>
    <row r="27" spans="1:6" s="17" customFormat="1" ht="15" customHeight="1" thickBot="1" x14ac:dyDescent="0.3">
      <c r="A27" s="331"/>
      <c r="B27" s="366" t="s">
        <v>503</v>
      </c>
      <c r="C27" s="332"/>
      <c r="D27" s="333"/>
      <c r="E27" s="333"/>
      <c r="F27" s="334"/>
    </row>
    <row r="28" spans="1:6" s="17" customFormat="1" ht="15" customHeight="1" thickBot="1" x14ac:dyDescent="0.3">
      <c r="A28" s="325"/>
      <c r="B28" s="326"/>
      <c r="C28" s="327"/>
      <c r="D28" s="328"/>
      <c r="E28" s="329"/>
      <c r="F28" s="330"/>
    </row>
    <row r="29" spans="1:6" s="46" customFormat="1" x14ac:dyDescent="0.25">
      <c r="A29" s="54"/>
      <c r="C29" s="32"/>
      <c r="D29" s="32"/>
      <c r="E29" s="32"/>
      <c r="F29" s="43"/>
    </row>
    <row r="30" spans="1:6" x14ac:dyDescent="0.25">
      <c r="B30" s="46"/>
    </row>
  </sheetData>
  <mergeCells count="1">
    <mergeCell ref="A1:F1"/>
  </mergeCells>
  <pageMargins left="0.7" right="0.7" top="0.75" bottom="0.75" header="0.3" footer="0.3"/>
  <pageSetup paperSize="5" scale="86" fitToHeight="0" orientation="portrait" r:id="rId1"/>
  <headerFooter>
    <oddFooter>Page &amp;P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68893F-8E71-4410-BB54-D762880E17AE}">
  <sheetPr>
    <pageSetUpPr fitToPage="1"/>
  </sheetPr>
  <dimension ref="A1:F95"/>
  <sheetViews>
    <sheetView view="pageBreakPreview" topLeftCell="A59" zoomScaleNormal="100" zoomScaleSheetLayoutView="100" workbookViewId="0">
      <selection activeCell="F72" sqref="F72"/>
    </sheetView>
  </sheetViews>
  <sheetFormatPr defaultColWidth="9.140625" defaultRowHeight="15" x14ac:dyDescent="0.25"/>
  <cols>
    <col min="1" max="1" width="11" style="54" customWidth="1"/>
    <col min="2" max="2" width="43.28515625" style="15" customWidth="1"/>
    <col min="3" max="3" width="9.7109375" style="342" bestFit="1" customWidth="1"/>
    <col min="4" max="4" width="9.5703125" style="32" bestFit="1" customWidth="1"/>
    <col min="5" max="5" width="13.7109375" style="32" customWidth="1"/>
    <col min="6" max="6" width="19.28515625" style="43" customWidth="1"/>
    <col min="7" max="16384" width="9.140625" style="13"/>
  </cols>
  <sheetData>
    <row r="1" spans="1:6" s="17" customFormat="1" ht="33" customHeight="1" x14ac:dyDescent="0.25">
      <c r="A1" s="460" t="s">
        <v>1749</v>
      </c>
      <c r="B1" s="461"/>
      <c r="C1" s="461"/>
      <c r="D1" s="461"/>
      <c r="E1" s="461"/>
      <c r="F1" s="462"/>
    </row>
    <row r="2" spans="1:6" s="17" customFormat="1" ht="15" customHeight="1" x14ac:dyDescent="0.25">
      <c r="A2" s="357" t="s">
        <v>38</v>
      </c>
      <c r="B2" s="357" t="s">
        <v>299</v>
      </c>
      <c r="C2" s="357" t="s">
        <v>3</v>
      </c>
      <c r="D2" s="357" t="s">
        <v>300</v>
      </c>
      <c r="E2" s="357" t="s">
        <v>827</v>
      </c>
      <c r="F2" s="357" t="s">
        <v>39</v>
      </c>
    </row>
    <row r="3" spans="1:6" s="17" customFormat="1" ht="15" customHeight="1" x14ac:dyDescent="0.25">
      <c r="A3" s="404">
        <v>9.1</v>
      </c>
      <c r="B3" s="357" t="s">
        <v>328</v>
      </c>
      <c r="C3" s="357"/>
      <c r="D3" s="357"/>
      <c r="E3" s="357"/>
      <c r="F3" s="357"/>
    </row>
    <row r="4" spans="1:6" s="17" customFormat="1" ht="15" customHeight="1" x14ac:dyDescent="0.25">
      <c r="A4" s="212"/>
      <c r="B4" s="133" t="s">
        <v>538</v>
      </c>
      <c r="C4" s="247"/>
      <c r="D4" s="131"/>
      <c r="E4" s="132"/>
      <c r="F4" s="123"/>
    </row>
    <row r="5" spans="1:6" s="17" customFormat="1" ht="15" customHeight="1" x14ac:dyDescent="0.25">
      <c r="A5" s="74" t="s">
        <v>371</v>
      </c>
      <c r="B5" s="133" t="s">
        <v>537</v>
      </c>
      <c r="C5" s="247" t="s">
        <v>287</v>
      </c>
      <c r="D5" s="131">
        <v>17</v>
      </c>
      <c r="E5" s="132"/>
      <c r="F5" s="214"/>
    </row>
    <row r="6" spans="1:6" s="17" customFormat="1" ht="15" customHeight="1" x14ac:dyDescent="0.25">
      <c r="A6" s="74"/>
      <c r="B6" s="133"/>
      <c r="C6" s="247"/>
      <c r="D6" s="131"/>
      <c r="E6" s="132"/>
      <c r="F6" s="214"/>
    </row>
    <row r="7" spans="1:6" s="17" customFormat="1" ht="15" customHeight="1" x14ac:dyDescent="0.25">
      <c r="A7" s="212">
        <v>9.1999999999999993</v>
      </c>
      <c r="B7" s="129" t="s">
        <v>314</v>
      </c>
      <c r="C7" s="247"/>
      <c r="D7" s="131"/>
      <c r="E7" s="132"/>
      <c r="F7" s="214"/>
    </row>
    <row r="8" spans="1:6" s="17" customFormat="1" ht="30" x14ac:dyDescent="0.25">
      <c r="A8" s="74" t="s">
        <v>372</v>
      </c>
      <c r="B8" s="248" t="s">
        <v>329</v>
      </c>
      <c r="C8" s="247" t="s">
        <v>287</v>
      </c>
      <c r="D8" s="132">
        <v>20</v>
      </c>
      <c r="E8" s="132"/>
      <c r="F8" s="214"/>
    </row>
    <row r="9" spans="1:6" s="17" customFormat="1" ht="15" customHeight="1" x14ac:dyDescent="0.25">
      <c r="A9" s="74"/>
      <c r="C9" s="247"/>
      <c r="D9" s="131"/>
      <c r="E9" s="132"/>
      <c r="F9" s="214"/>
    </row>
    <row r="10" spans="1:6" s="17" customFormat="1" ht="15" customHeight="1" x14ac:dyDescent="0.25">
      <c r="A10" s="74" t="s">
        <v>539</v>
      </c>
      <c r="B10" s="133" t="s">
        <v>1751</v>
      </c>
      <c r="C10" s="247" t="s">
        <v>304</v>
      </c>
      <c r="D10" s="131">
        <v>120</v>
      </c>
      <c r="E10" s="132"/>
      <c r="F10" s="214"/>
    </row>
    <row r="11" spans="1:6" s="17" customFormat="1" ht="15" customHeight="1" x14ac:dyDescent="0.25">
      <c r="A11" s="74"/>
      <c r="B11" s="133"/>
      <c r="C11" s="247"/>
      <c r="D11" s="131"/>
      <c r="E11" s="132"/>
      <c r="F11" s="214"/>
    </row>
    <row r="12" spans="1:6" s="17" customFormat="1" ht="15" customHeight="1" x14ac:dyDescent="0.25">
      <c r="A12" s="212">
        <v>9.3000000000000007</v>
      </c>
      <c r="B12" s="129" t="s">
        <v>331</v>
      </c>
      <c r="C12" s="247"/>
      <c r="D12" s="131"/>
      <c r="E12" s="132"/>
      <c r="F12" s="214"/>
    </row>
    <row r="13" spans="1:6" s="17" customFormat="1" x14ac:dyDescent="0.25">
      <c r="A13" s="74"/>
      <c r="B13" s="129" t="s">
        <v>540</v>
      </c>
      <c r="C13" s="247"/>
      <c r="D13" s="131"/>
      <c r="E13" s="132"/>
      <c r="F13" s="214"/>
    </row>
    <row r="14" spans="1:6" s="17" customFormat="1" ht="15" customHeight="1" x14ac:dyDescent="0.25">
      <c r="A14" s="227" t="s">
        <v>373</v>
      </c>
      <c r="B14" s="133" t="s">
        <v>541</v>
      </c>
      <c r="C14" s="247" t="s">
        <v>334</v>
      </c>
      <c r="D14" s="131">
        <v>5980</v>
      </c>
      <c r="E14" s="132"/>
      <c r="F14" s="214"/>
    </row>
    <row r="15" spans="1:6" s="17" customFormat="1" x14ac:dyDescent="0.25">
      <c r="A15" s="74"/>
      <c r="B15" s="129"/>
      <c r="C15" s="247"/>
      <c r="D15" s="131"/>
      <c r="E15" s="132"/>
      <c r="F15" s="214"/>
    </row>
    <row r="16" spans="1:6" s="17" customFormat="1" x14ac:dyDescent="0.25">
      <c r="A16" s="74" t="s">
        <v>374</v>
      </c>
      <c r="B16" s="133" t="s">
        <v>542</v>
      </c>
      <c r="C16" s="247" t="s">
        <v>334</v>
      </c>
      <c r="D16" s="131">
        <v>13980</v>
      </c>
      <c r="E16" s="132"/>
      <c r="F16" s="214"/>
    </row>
    <row r="17" spans="1:6" s="17" customFormat="1" x14ac:dyDescent="0.25">
      <c r="A17" s="74"/>
      <c r="B17" s="133"/>
      <c r="C17" s="247"/>
      <c r="D17" s="131"/>
      <c r="E17" s="132"/>
      <c r="F17" s="214"/>
    </row>
    <row r="18" spans="1:6" s="17" customFormat="1" ht="15" customHeight="1" x14ac:dyDescent="0.25">
      <c r="A18" s="74" t="s">
        <v>375</v>
      </c>
      <c r="B18" s="133" t="s">
        <v>543</v>
      </c>
      <c r="C18" s="247" t="s">
        <v>334</v>
      </c>
      <c r="D18" s="131">
        <v>5980</v>
      </c>
      <c r="E18" s="132"/>
      <c r="F18" s="214"/>
    </row>
    <row r="19" spans="1:6" s="17" customFormat="1" x14ac:dyDescent="0.25">
      <c r="A19" s="74"/>
      <c r="B19" s="133"/>
      <c r="C19" s="247"/>
      <c r="D19" s="131"/>
      <c r="E19" s="132"/>
      <c r="F19" s="214"/>
    </row>
    <row r="20" spans="1:6" s="17" customFormat="1" ht="15" customHeight="1" x14ac:dyDescent="0.25">
      <c r="A20" s="212">
        <v>9.4</v>
      </c>
      <c r="B20" s="129" t="s">
        <v>544</v>
      </c>
      <c r="C20" s="247"/>
      <c r="D20" s="131"/>
      <c r="E20" s="132"/>
      <c r="F20" s="214"/>
    </row>
    <row r="21" spans="1:6" s="17" customFormat="1" x14ac:dyDescent="0.25">
      <c r="A21" s="74"/>
      <c r="B21" s="129" t="s">
        <v>545</v>
      </c>
      <c r="C21" s="247"/>
      <c r="D21" s="131"/>
      <c r="E21" s="132"/>
      <c r="F21" s="214"/>
    </row>
    <row r="22" spans="1:6" s="17" customFormat="1" x14ac:dyDescent="0.25">
      <c r="A22" s="74" t="s">
        <v>376</v>
      </c>
      <c r="B22" s="133" t="s">
        <v>546</v>
      </c>
      <c r="C22" s="247" t="s">
        <v>113</v>
      </c>
      <c r="D22" s="131">
        <v>3</v>
      </c>
      <c r="E22" s="132"/>
      <c r="F22" s="214"/>
    </row>
    <row r="23" spans="1:6" s="17" customFormat="1" ht="15" customHeight="1" x14ac:dyDescent="0.25">
      <c r="A23" s="227"/>
      <c r="B23" s="129"/>
      <c r="C23" s="247"/>
      <c r="D23" s="131"/>
      <c r="E23" s="132"/>
      <c r="F23" s="214"/>
    </row>
    <row r="24" spans="1:6" s="17" customFormat="1" ht="15" customHeight="1" x14ac:dyDescent="0.25">
      <c r="A24" s="212">
        <v>9.5</v>
      </c>
      <c r="B24" s="129" t="s">
        <v>341</v>
      </c>
      <c r="C24" s="247"/>
      <c r="D24" s="131"/>
      <c r="E24" s="132"/>
      <c r="F24" s="214"/>
    </row>
    <row r="25" spans="1:6" s="17" customFormat="1" x14ac:dyDescent="0.25">
      <c r="A25" s="74"/>
      <c r="B25" s="129" t="s">
        <v>342</v>
      </c>
      <c r="C25" s="247"/>
      <c r="D25" s="131"/>
      <c r="E25" s="132"/>
      <c r="F25" s="214"/>
    </row>
    <row r="26" spans="1:6" s="17" customFormat="1" ht="30" x14ac:dyDescent="0.25">
      <c r="A26" s="74" t="s">
        <v>377</v>
      </c>
      <c r="B26" s="133" t="s">
        <v>547</v>
      </c>
      <c r="C26" s="247" t="s">
        <v>113</v>
      </c>
      <c r="D26" s="132">
        <v>113</v>
      </c>
      <c r="E26" s="132"/>
      <c r="F26" s="214"/>
    </row>
    <row r="27" spans="1:6" s="17" customFormat="1" ht="15" customHeight="1" x14ac:dyDescent="0.25">
      <c r="A27" s="133"/>
      <c r="B27" s="133"/>
      <c r="C27" s="247"/>
      <c r="D27" s="131"/>
      <c r="E27" s="132"/>
      <c r="F27" s="214"/>
    </row>
    <row r="28" spans="1:6" s="17" customFormat="1" ht="15" customHeight="1" x14ac:dyDescent="0.25">
      <c r="A28" s="74" t="s">
        <v>549</v>
      </c>
      <c r="B28" s="257" t="s">
        <v>548</v>
      </c>
      <c r="C28" s="247" t="s">
        <v>287</v>
      </c>
      <c r="D28" s="131">
        <v>789</v>
      </c>
      <c r="E28" s="132"/>
      <c r="F28" s="214"/>
    </row>
    <row r="29" spans="1:6" s="17" customFormat="1" ht="15" customHeight="1" x14ac:dyDescent="0.25">
      <c r="A29" s="74"/>
      <c r="B29" s="133"/>
      <c r="C29" s="247"/>
      <c r="D29" s="131"/>
      <c r="E29" s="132"/>
      <c r="F29" s="214"/>
    </row>
    <row r="30" spans="1:6" s="17" customFormat="1" ht="15" customHeight="1" x14ac:dyDescent="0.25">
      <c r="A30" s="212">
        <v>9.6</v>
      </c>
      <c r="B30" s="129" t="s">
        <v>550</v>
      </c>
      <c r="C30" s="247"/>
      <c r="D30" s="131"/>
      <c r="E30" s="132"/>
      <c r="F30" s="214"/>
    </row>
    <row r="31" spans="1:6" s="17" customFormat="1" ht="28.5" x14ac:dyDescent="0.25">
      <c r="A31" s="74"/>
      <c r="B31" s="129" t="s">
        <v>1752</v>
      </c>
      <c r="C31" s="247"/>
      <c r="D31" s="131"/>
      <c r="E31" s="132"/>
      <c r="F31" s="214"/>
    </row>
    <row r="32" spans="1:6" s="17" customFormat="1" ht="15" customHeight="1" x14ac:dyDescent="0.25">
      <c r="A32" s="74"/>
      <c r="B32" s="129" t="s">
        <v>551</v>
      </c>
      <c r="C32" s="247"/>
      <c r="D32" s="131"/>
      <c r="E32" s="132"/>
      <c r="F32" s="214"/>
    </row>
    <row r="33" spans="1:6" s="17" customFormat="1" ht="15" customHeight="1" x14ac:dyDescent="0.25">
      <c r="A33" s="74" t="s">
        <v>378</v>
      </c>
      <c r="B33" s="133" t="s">
        <v>1753</v>
      </c>
      <c r="C33" s="247" t="s">
        <v>7</v>
      </c>
      <c r="D33" s="131">
        <v>4</v>
      </c>
      <c r="E33" s="132"/>
      <c r="F33" s="214"/>
    </row>
    <row r="34" spans="1:6" s="17" customFormat="1" ht="15" customHeight="1" x14ac:dyDescent="0.25">
      <c r="A34" s="74"/>
      <c r="B34" s="133"/>
      <c r="C34" s="247"/>
      <c r="D34" s="131"/>
      <c r="E34" s="132"/>
      <c r="F34" s="214"/>
    </row>
    <row r="35" spans="1:6" s="17" customFormat="1" ht="15" customHeight="1" x14ac:dyDescent="0.25">
      <c r="A35" s="74"/>
      <c r="B35" s="129" t="s">
        <v>552</v>
      </c>
      <c r="C35" s="247"/>
      <c r="D35" s="131"/>
      <c r="E35" s="132"/>
      <c r="F35" s="214"/>
    </row>
    <row r="36" spans="1:6" s="17" customFormat="1" ht="15" customHeight="1" x14ac:dyDescent="0.25">
      <c r="A36" s="74" t="s">
        <v>379</v>
      </c>
      <c r="B36" s="133" t="s">
        <v>1831</v>
      </c>
      <c r="C36" s="247" t="s">
        <v>37</v>
      </c>
      <c r="D36" s="131">
        <v>2</v>
      </c>
      <c r="E36" s="132"/>
      <c r="F36" s="214"/>
    </row>
    <row r="37" spans="1:6" s="17" customFormat="1" x14ac:dyDescent="0.25">
      <c r="A37" s="74"/>
      <c r="B37" s="133"/>
      <c r="C37" s="247"/>
      <c r="D37" s="131"/>
      <c r="E37" s="132"/>
      <c r="F37" s="214"/>
    </row>
    <row r="38" spans="1:6" s="17" customFormat="1" ht="42.75" x14ac:dyDescent="0.25">
      <c r="B38" s="129" t="s">
        <v>1806</v>
      </c>
      <c r="C38" s="247"/>
      <c r="D38" s="131"/>
      <c r="E38" s="132"/>
      <c r="F38" s="214"/>
    </row>
    <row r="39" spans="1:6" s="368" customFormat="1" ht="30" x14ac:dyDescent="0.25">
      <c r="A39" s="367" t="s">
        <v>380</v>
      </c>
      <c r="B39" s="133" t="s">
        <v>553</v>
      </c>
      <c r="C39" s="247" t="s">
        <v>37</v>
      </c>
      <c r="D39" s="131">
        <v>2</v>
      </c>
      <c r="E39" s="132"/>
      <c r="F39" s="214"/>
    </row>
    <row r="40" spans="1:6" s="17" customFormat="1" x14ac:dyDescent="0.25">
      <c r="A40" s="74"/>
      <c r="B40" s="133"/>
      <c r="C40" s="247"/>
      <c r="D40" s="131"/>
      <c r="E40" s="132"/>
      <c r="F40" s="214"/>
    </row>
    <row r="41" spans="1:6" s="368" customFormat="1" ht="30" x14ac:dyDescent="0.25">
      <c r="A41" s="228" t="s">
        <v>381</v>
      </c>
      <c r="B41" s="133" t="s">
        <v>554</v>
      </c>
      <c r="C41" s="247" t="s">
        <v>37</v>
      </c>
      <c r="D41" s="131">
        <v>8</v>
      </c>
      <c r="E41" s="132"/>
      <c r="F41" s="214"/>
    </row>
    <row r="42" spans="1:6" s="17" customFormat="1" x14ac:dyDescent="0.25">
      <c r="A42" s="74"/>
      <c r="B42" s="133"/>
      <c r="C42" s="247"/>
      <c r="D42" s="131"/>
      <c r="E42" s="132"/>
      <c r="F42" s="214"/>
    </row>
    <row r="43" spans="1:6" s="17" customFormat="1" x14ac:dyDescent="0.25">
      <c r="A43" s="212">
        <v>9.6999999999999993</v>
      </c>
      <c r="B43" s="129" t="s">
        <v>555</v>
      </c>
      <c r="C43" s="247"/>
      <c r="D43" s="131"/>
      <c r="E43" s="132"/>
      <c r="F43" s="214"/>
    </row>
    <row r="44" spans="1:6" s="17" customFormat="1" x14ac:dyDescent="0.25">
      <c r="A44" s="74"/>
      <c r="B44" s="133"/>
      <c r="C44" s="247"/>
      <c r="D44" s="131"/>
      <c r="E44" s="132"/>
      <c r="F44" s="214"/>
    </row>
    <row r="45" spans="1:6" s="368" customFormat="1" x14ac:dyDescent="0.25">
      <c r="A45" s="369" t="s">
        <v>382</v>
      </c>
      <c r="B45" s="133" t="s">
        <v>556</v>
      </c>
      <c r="C45" s="247" t="s">
        <v>37</v>
      </c>
      <c r="D45" s="131">
        <v>4</v>
      </c>
      <c r="E45" s="132"/>
      <c r="F45" s="214"/>
    </row>
    <row r="46" spans="1:6" s="17" customFormat="1" x14ac:dyDescent="0.25">
      <c r="A46" s="74"/>
      <c r="B46" s="133"/>
      <c r="C46" s="247"/>
      <c r="D46" s="131"/>
      <c r="E46" s="132"/>
      <c r="F46" s="214"/>
    </row>
    <row r="47" spans="1:6" s="17" customFormat="1" x14ac:dyDescent="0.25">
      <c r="A47" s="74" t="s">
        <v>383</v>
      </c>
      <c r="B47" s="133" t="s">
        <v>556</v>
      </c>
      <c r="C47" s="247" t="s">
        <v>37</v>
      </c>
      <c r="D47" s="131">
        <v>6</v>
      </c>
      <c r="E47" s="132"/>
      <c r="F47" s="214"/>
    </row>
    <row r="48" spans="1:6" s="17" customFormat="1" ht="15" customHeight="1" x14ac:dyDescent="0.25">
      <c r="A48" s="74"/>
      <c r="B48" s="133"/>
      <c r="C48" s="247"/>
      <c r="D48" s="131"/>
      <c r="E48" s="132"/>
      <c r="F48" s="214"/>
    </row>
    <row r="49" spans="1:6" s="17" customFormat="1" ht="15" customHeight="1" x14ac:dyDescent="0.25">
      <c r="A49" s="212">
        <v>9.8000000000000007</v>
      </c>
      <c r="B49" s="129" t="s">
        <v>557</v>
      </c>
      <c r="C49" s="247"/>
      <c r="D49" s="131"/>
      <c r="E49" s="132"/>
      <c r="F49" s="214"/>
    </row>
    <row r="50" spans="1:6" s="17" customFormat="1" ht="30" x14ac:dyDescent="0.25">
      <c r="A50" s="74" t="s">
        <v>384</v>
      </c>
      <c r="B50" s="133" t="s">
        <v>1907</v>
      </c>
      <c r="C50" s="247" t="s">
        <v>37</v>
      </c>
      <c r="D50" s="131">
        <v>4</v>
      </c>
      <c r="E50" s="132"/>
      <c r="F50" s="214"/>
    </row>
    <row r="51" spans="1:6" s="17" customFormat="1" x14ac:dyDescent="0.25">
      <c r="A51" s="74"/>
      <c r="B51" s="133"/>
      <c r="C51" s="247"/>
      <c r="D51" s="131"/>
      <c r="E51" s="132"/>
      <c r="F51" s="214"/>
    </row>
    <row r="52" spans="1:6" s="17" customFormat="1" ht="15" customHeight="1" x14ac:dyDescent="0.25">
      <c r="A52" s="74"/>
      <c r="B52" s="133"/>
      <c r="C52" s="247"/>
      <c r="D52" s="131"/>
      <c r="E52" s="132"/>
      <c r="F52" s="214"/>
    </row>
    <row r="53" spans="1:6" s="17" customFormat="1" ht="30" x14ac:dyDescent="0.25">
      <c r="A53" s="74" t="s">
        <v>385</v>
      </c>
      <c r="B53" s="133" t="s">
        <v>1906</v>
      </c>
      <c r="C53" s="247" t="s">
        <v>37</v>
      </c>
      <c r="D53" s="131">
        <v>2</v>
      </c>
      <c r="E53" s="132"/>
      <c r="F53" s="214"/>
    </row>
    <row r="54" spans="1:6" s="17" customFormat="1" ht="15" customHeight="1" x14ac:dyDescent="0.25">
      <c r="A54" s="74"/>
      <c r="B54" s="133"/>
      <c r="C54" s="247"/>
      <c r="D54" s="131"/>
      <c r="E54" s="132"/>
      <c r="F54" s="214"/>
    </row>
    <row r="55" spans="1:6" s="17" customFormat="1" ht="15" customHeight="1" x14ac:dyDescent="0.25">
      <c r="A55" s="212">
        <v>9.9</v>
      </c>
      <c r="B55" s="129" t="s">
        <v>558</v>
      </c>
      <c r="C55" s="247"/>
      <c r="D55" s="131"/>
      <c r="E55" s="132"/>
      <c r="F55" s="214"/>
    </row>
    <row r="56" spans="1:6" s="17" customFormat="1" x14ac:dyDescent="0.25">
      <c r="A56" s="74"/>
      <c r="B56" s="129" t="s">
        <v>1754</v>
      </c>
      <c r="C56" s="247"/>
      <c r="D56" s="131"/>
      <c r="E56" s="132"/>
      <c r="F56" s="214"/>
    </row>
    <row r="57" spans="1:6" s="17" customFormat="1" x14ac:dyDescent="0.25">
      <c r="A57" s="74" t="s">
        <v>386</v>
      </c>
      <c r="B57" s="133" t="s">
        <v>559</v>
      </c>
      <c r="C57" s="247" t="s">
        <v>37</v>
      </c>
      <c r="D57" s="131">
        <v>8</v>
      </c>
      <c r="E57" s="132"/>
      <c r="F57" s="214"/>
    </row>
    <row r="58" spans="1:6" s="17" customFormat="1" ht="15" customHeight="1" x14ac:dyDescent="0.25">
      <c r="A58" s="212"/>
      <c r="B58" s="129"/>
      <c r="C58" s="247"/>
      <c r="D58" s="131"/>
      <c r="E58" s="132"/>
      <c r="F58" s="214"/>
    </row>
    <row r="59" spans="1:6" s="17" customFormat="1" ht="15" customHeight="1" x14ac:dyDescent="0.25">
      <c r="A59" s="74" t="s">
        <v>387</v>
      </c>
      <c r="B59" s="133" t="s">
        <v>560</v>
      </c>
      <c r="C59" s="247" t="s">
        <v>7</v>
      </c>
      <c r="D59" s="132">
        <v>4</v>
      </c>
      <c r="E59" s="132"/>
      <c r="F59" s="214"/>
    </row>
    <row r="60" spans="1:6" s="17" customFormat="1" ht="15" customHeight="1" x14ac:dyDescent="0.25">
      <c r="A60" s="74"/>
      <c r="B60" s="129"/>
      <c r="C60" s="247"/>
      <c r="D60" s="131"/>
      <c r="E60" s="132"/>
      <c r="F60" s="214"/>
    </row>
    <row r="61" spans="1:6" s="17" customFormat="1" ht="30" x14ac:dyDescent="0.25">
      <c r="A61" s="74" t="s">
        <v>388</v>
      </c>
      <c r="B61" s="133" t="s">
        <v>561</v>
      </c>
      <c r="C61" s="247" t="s">
        <v>37</v>
      </c>
      <c r="D61" s="131">
        <v>4</v>
      </c>
      <c r="E61" s="132"/>
      <c r="F61" s="214"/>
    </row>
    <row r="62" spans="1:6" s="17" customFormat="1" ht="15" customHeight="1" x14ac:dyDescent="0.25">
      <c r="A62" s="74"/>
      <c r="B62" s="133"/>
      <c r="C62" s="247"/>
      <c r="D62" s="131"/>
      <c r="E62" s="132"/>
      <c r="F62" s="214"/>
    </row>
    <row r="63" spans="1:6" s="17" customFormat="1" ht="30" x14ac:dyDescent="0.25">
      <c r="A63" s="74" t="s">
        <v>389</v>
      </c>
      <c r="B63" s="133" t="s">
        <v>562</v>
      </c>
      <c r="C63" s="247" t="s">
        <v>37</v>
      </c>
      <c r="D63" s="132">
        <v>16</v>
      </c>
      <c r="E63" s="132"/>
      <c r="F63" s="214"/>
    </row>
    <row r="64" spans="1:6" s="17" customFormat="1" ht="15" customHeight="1" x14ac:dyDescent="0.25">
      <c r="A64" s="74"/>
      <c r="B64" s="133"/>
      <c r="C64" s="247"/>
      <c r="D64" s="132"/>
      <c r="E64" s="132"/>
      <c r="F64" s="214"/>
    </row>
    <row r="65" spans="1:6" s="17" customFormat="1" ht="15" customHeight="1" x14ac:dyDescent="0.25">
      <c r="A65" s="74"/>
      <c r="B65" s="129" t="s">
        <v>1660</v>
      </c>
      <c r="C65" s="247"/>
      <c r="D65" s="132"/>
      <c r="E65" s="132"/>
      <c r="F65" s="123"/>
    </row>
    <row r="66" spans="1:6" s="17" customFormat="1" ht="15" customHeight="1" x14ac:dyDescent="0.2">
      <c r="A66" s="229" t="s">
        <v>38</v>
      </c>
      <c r="B66" s="129" t="s">
        <v>299</v>
      </c>
      <c r="C66" s="127" t="s">
        <v>3</v>
      </c>
      <c r="D66" s="135" t="s">
        <v>300</v>
      </c>
      <c r="E66" s="122" t="s">
        <v>36</v>
      </c>
      <c r="F66" s="123" t="s">
        <v>39</v>
      </c>
    </row>
    <row r="67" spans="1:6" s="17" customFormat="1" ht="32.25" customHeight="1" x14ac:dyDescent="0.25">
      <c r="A67" s="74" t="s">
        <v>567</v>
      </c>
      <c r="B67" s="133" t="s">
        <v>563</v>
      </c>
      <c r="C67" s="247" t="s">
        <v>37</v>
      </c>
      <c r="D67" s="131">
        <v>8</v>
      </c>
      <c r="E67" s="132"/>
      <c r="F67" s="214"/>
    </row>
    <row r="68" spans="1:6" s="17" customFormat="1" ht="30" customHeight="1" x14ac:dyDescent="0.25">
      <c r="A68" s="74" t="s">
        <v>390</v>
      </c>
      <c r="B68" s="133" t="s">
        <v>564</v>
      </c>
      <c r="C68" s="247" t="s">
        <v>37</v>
      </c>
      <c r="D68" s="131">
        <v>12</v>
      </c>
      <c r="E68" s="132"/>
      <c r="F68" s="214"/>
    </row>
    <row r="69" spans="1:6" s="17" customFormat="1" ht="30" x14ac:dyDescent="0.25">
      <c r="A69" s="227" t="s">
        <v>391</v>
      </c>
      <c r="B69" s="133" t="s">
        <v>565</v>
      </c>
      <c r="C69" s="247" t="s">
        <v>37</v>
      </c>
      <c r="D69" s="132">
        <v>8</v>
      </c>
      <c r="E69" s="132"/>
      <c r="F69" s="214"/>
    </row>
    <row r="70" spans="1:6" s="17" customFormat="1" ht="27.95" customHeight="1" x14ac:dyDescent="0.25">
      <c r="A70" s="74" t="s">
        <v>568</v>
      </c>
      <c r="B70" s="133" t="s">
        <v>566</v>
      </c>
      <c r="C70" s="247" t="s">
        <v>37</v>
      </c>
      <c r="D70" s="132">
        <v>4</v>
      </c>
      <c r="E70" s="132"/>
      <c r="F70" s="214"/>
    </row>
    <row r="71" spans="1:6" s="17" customFormat="1" ht="15" customHeight="1" x14ac:dyDescent="0.25">
      <c r="A71" s="74"/>
      <c r="B71" s="133"/>
      <c r="C71" s="247"/>
      <c r="D71" s="132"/>
      <c r="E71" s="132"/>
      <c r="F71" s="214"/>
    </row>
    <row r="72" spans="1:6" s="368" customFormat="1" ht="222.6" customHeight="1" x14ac:dyDescent="0.25">
      <c r="A72" s="370" t="s">
        <v>570</v>
      </c>
      <c r="B72" s="133" t="s">
        <v>1807</v>
      </c>
      <c r="C72" s="247" t="s">
        <v>37</v>
      </c>
      <c r="D72" s="132" t="s">
        <v>569</v>
      </c>
      <c r="E72" s="132"/>
      <c r="F72" s="214"/>
    </row>
    <row r="73" spans="1:6" s="17" customFormat="1" ht="15" customHeight="1" x14ac:dyDescent="0.25">
      <c r="A73" s="74"/>
      <c r="B73" s="133"/>
      <c r="C73" s="247"/>
      <c r="D73" s="132"/>
      <c r="E73" s="132"/>
      <c r="F73" s="214"/>
    </row>
    <row r="74" spans="1:6" s="17" customFormat="1" x14ac:dyDescent="0.2">
      <c r="A74" s="215">
        <v>9.11</v>
      </c>
      <c r="B74" s="129" t="s">
        <v>571</v>
      </c>
      <c r="C74" s="247"/>
      <c r="D74" s="132"/>
      <c r="E74" s="132"/>
      <c r="F74" s="214"/>
    </row>
    <row r="75" spans="1:6" s="17" customFormat="1" ht="28.5" x14ac:dyDescent="0.25">
      <c r="A75" s="74"/>
      <c r="B75" s="129" t="s">
        <v>1834</v>
      </c>
      <c r="C75" s="247"/>
      <c r="D75" s="132"/>
      <c r="E75" s="132"/>
      <c r="F75" s="214"/>
    </row>
    <row r="76" spans="1:6" s="17" customFormat="1" ht="15" customHeight="1" x14ac:dyDescent="0.25">
      <c r="A76" s="227" t="s">
        <v>1095</v>
      </c>
      <c r="B76" s="129" t="s">
        <v>572</v>
      </c>
      <c r="C76" s="247"/>
      <c r="D76" s="131"/>
      <c r="E76" s="132"/>
      <c r="F76" s="123"/>
    </row>
    <row r="77" spans="1:6" s="17" customFormat="1" ht="30" x14ac:dyDescent="0.25">
      <c r="A77" s="250" t="s">
        <v>1096</v>
      </c>
      <c r="B77" s="133" t="s">
        <v>573</v>
      </c>
      <c r="C77" s="247" t="s">
        <v>37</v>
      </c>
      <c r="D77" s="132">
        <v>4</v>
      </c>
      <c r="E77" s="132"/>
      <c r="F77" s="214"/>
    </row>
    <row r="78" spans="1:6" s="17" customFormat="1" ht="90" x14ac:dyDescent="0.25">
      <c r="A78" s="250" t="s">
        <v>1096</v>
      </c>
      <c r="B78" s="133" t="s">
        <v>1755</v>
      </c>
      <c r="C78" s="247" t="s">
        <v>37</v>
      </c>
      <c r="D78" s="132">
        <v>2</v>
      </c>
      <c r="E78" s="132"/>
      <c r="F78" s="214"/>
    </row>
    <row r="79" spans="1:6" s="368" customFormat="1" ht="30" x14ac:dyDescent="0.25">
      <c r="A79" s="370" t="s">
        <v>1097</v>
      </c>
      <c r="B79" s="133" t="s">
        <v>1832</v>
      </c>
      <c r="C79" s="247" t="s">
        <v>37</v>
      </c>
      <c r="D79" s="132">
        <v>4</v>
      </c>
      <c r="E79" s="132"/>
      <c r="F79" s="214"/>
    </row>
    <row r="80" spans="1:6" s="368" customFormat="1" x14ac:dyDescent="0.25">
      <c r="A80" s="370" t="s">
        <v>1098</v>
      </c>
      <c r="B80" s="133" t="s">
        <v>1833</v>
      </c>
      <c r="C80" s="247" t="s">
        <v>37</v>
      </c>
      <c r="D80" s="132">
        <v>4</v>
      </c>
      <c r="E80" s="132"/>
      <c r="F80" s="214"/>
    </row>
    <row r="81" spans="1:6" s="17" customFormat="1" ht="15" customHeight="1" x14ac:dyDescent="0.25">
      <c r="A81" s="74"/>
      <c r="B81" s="133"/>
      <c r="C81" s="247"/>
      <c r="D81" s="131"/>
      <c r="E81" s="132"/>
      <c r="F81" s="214"/>
    </row>
    <row r="82" spans="1:6" s="17" customFormat="1" ht="15" customHeight="1" x14ac:dyDescent="0.25">
      <c r="A82" s="230">
        <v>9.1199999999999992</v>
      </c>
      <c r="B82" s="129" t="s">
        <v>363</v>
      </c>
      <c r="C82" s="247"/>
      <c r="D82" s="131"/>
      <c r="E82" s="132"/>
      <c r="F82" s="214"/>
    </row>
    <row r="83" spans="1:6" s="17" customFormat="1" ht="15" customHeight="1" x14ac:dyDescent="0.25">
      <c r="A83" s="230"/>
      <c r="B83" s="129" t="s">
        <v>575</v>
      </c>
      <c r="C83" s="247"/>
      <c r="D83" s="131"/>
      <c r="E83" s="132"/>
      <c r="F83" s="214"/>
    </row>
    <row r="84" spans="1:6" s="17" customFormat="1" ht="15" customHeight="1" x14ac:dyDescent="0.25">
      <c r="A84" s="74"/>
      <c r="B84" s="129" t="s">
        <v>364</v>
      </c>
      <c r="C84" s="247"/>
      <c r="D84" s="131"/>
      <c r="E84" s="132"/>
      <c r="F84" s="214"/>
    </row>
    <row r="85" spans="1:6" s="17" customFormat="1" x14ac:dyDescent="0.25">
      <c r="A85" s="74" t="s">
        <v>1099</v>
      </c>
      <c r="B85" s="133" t="s">
        <v>574</v>
      </c>
      <c r="C85" s="247" t="s">
        <v>287</v>
      </c>
      <c r="D85" s="132">
        <v>10</v>
      </c>
      <c r="E85" s="132"/>
      <c r="F85" s="214"/>
    </row>
    <row r="86" spans="1:6" s="17" customFormat="1" ht="15" customHeight="1" x14ac:dyDescent="0.25">
      <c r="A86" s="74"/>
      <c r="B86" s="133"/>
      <c r="C86" s="247"/>
      <c r="D86" s="131"/>
      <c r="E86" s="132"/>
      <c r="F86" s="214"/>
    </row>
    <row r="87" spans="1:6" s="17" customFormat="1" ht="15" customHeight="1" x14ac:dyDescent="0.25">
      <c r="A87" s="74"/>
      <c r="B87" s="129" t="s">
        <v>366</v>
      </c>
      <c r="C87" s="247"/>
      <c r="D87" s="131"/>
      <c r="E87" s="132"/>
      <c r="F87" s="214"/>
    </row>
    <row r="88" spans="1:6" s="17" customFormat="1" ht="30" x14ac:dyDescent="0.25">
      <c r="A88" s="74" t="s">
        <v>1100</v>
      </c>
      <c r="B88" s="133" t="s">
        <v>367</v>
      </c>
      <c r="C88" s="247" t="s">
        <v>340</v>
      </c>
      <c r="D88" s="131">
        <v>1411</v>
      </c>
      <c r="E88" s="132"/>
      <c r="F88" s="214"/>
    </row>
    <row r="89" spans="1:6" s="17" customFormat="1" ht="15" customHeight="1" x14ac:dyDescent="0.25">
      <c r="A89" s="74"/>
      <c r="B89" s="133"/>
      <c r="C89" s="247"/>
      <c r="D89" s="131"/>
      <c r="E89" s="132"/>
      <c r="F89" s="214"/>
    </row>
    <row r="90" spans="1:6" s="17" customFormat="1" ht="15" customHeight="1" x14ac:dyDescent="0.25">
      <c r="A90" s="74"/>
      <c r="B90" s="129" t="s">
        <v>1660</v>
      </c>
      <c r="C90" s="247"/>
      <c r="D90" s="131"/>
      <c r="E90" s="132"/>
      <c r="F90" s="123"/>
    </row>
    <row r="91" spans="1:6" s="17" customFormat="1" ht="15" customHeight="1" x14ac:dyDescent="0.25">
      <c r="A91" s="74"/>
      <c r="B91" s="133"/>
      <c r="C91" s="247"/>
      <c r="D91" s="131"/>
      <c r="E91" s="132"/>
      <c r="F91" s="214"/>
    </row>
    <row r="92" spans="1:6" s="17" customFormat="1" ht="15" customHeight="1" x14ac:dyDescent="0.25">
      <c r="A92" s="74"/>
      <c r="B92" s="133" t="s">
        <v>1661</v>
      </c>
      <c r="C92" s="247"/>
      <c r="D92" s="131"/>
      <c r="E92" s="132"/>
      <c r="F92" s="214"/>
    </row>
    <row r="93" spans="1:6" s="17" customFormat="1" ht="15" customHeight="1" x14ac:dyDescent="0.25">
      <c r="A93" s="74"/>
      <c r="B93" s="133" t="s">
        <v>1662</v>
      </c>
      <c r="C93" s="247"/>
      <c r="D93" s="131"/>
      <c r="E93" s="132"/>
      <c r="F93" s="214"/>
    </row>
    <row r="94" spans="1:6" s="17" customFormat="1" ht="15" customHeight="1" x14ac:dyDescent="0.25">
      <c r="A94" s="74"/>
      <c r="B94" s="133"/>
      <c r="C94" s="247"/>
      <c r="D94" s="131"/>
      <c r="E94" s="132"/>
      <c r="F94" s="214"/>
    </row>
    <row r="95" spans="1:6" s="17" customFormat="1" ht="28.5" x14ac:dyDescent="0.25">
      <c r="A95" s="314"/>
      <c r="B95" s="129" t="s">
        <v>1750</v>
      </c>
      <c r="C95" s="247"/>
      <c r="D95" s="131"/>
      <c r="E95" s="132"/>
      <c r="F95" s="123"/>
    </row>
  </sheetData>
  <mergeCells count="1">
    <mergeCell ref="A1:F1"/>
  </mergeCells>
  <pageMargins left="0.7" right="0.7" top="0.75" bottom="0.75" header="0.3" footer="0.3"/>
  <pageSetup paperSize="5" scale="84" fitToHeight="0" orientation="portrait" r:id="rId1"/>
  <headerFooter>
    <oddFooter>Page &amp;P of &amp;N</oddFooter>
  </headerFooter>
  <rowBreaks count="2" manualBreakCount="2">
    <brk id="54" max="5" man="1"/>
    <brk id="65" max="5"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F105"/>
  <sheetViews>
    <sheetView view="pageBreakPreview" topLeftCell="A60" zoomScaleNormal="100" zoomScaleSheetLayoutView="100" workbookViewId="0">
      <selection activeCell="E69" sqref="E69:F105"/>
    </sheetView>
  </sheetViews>
  <sheetFormatPr defaultColWidth="9.140625" defaultRowHeight="15" x14ac:dyDescent="0.25"/>
  <cols>
    <col min="1" max="1" width="11" style="54" customWidth="1"/>
    <col min="2" max="2" width="41.28515625" style="15" customWidth="1"/>
    <col min="3" max="3" width="9.7109375" style="32" bestFit="1" customWidth="1"/>
    <col min="4" max="4" width="9.5703125" style="32" bestFit="1" customWidth="1"/>
    <col min="5" max="5" width="13.7109375" style="32" customWidth="1"/>
    <col min="6" max="6" width="19.28515625" style="43" customWidth="1"/>
    <col min="7" max="16384" width="9.140625" style="13"/>
  </cols>
  <sheetData>
    <row r="1" spans="1:6" s="17" customFormat="1" ht="23.45" customHeight="1" x14ac:dyDescent="0.25">
      <c r="A1" s="463" t="s">
        <v>1756</v>
      </c>
      <c r="B1" s="464"/>
      <c r="C1" s="464"/>
      <c r="D1" s="464"/>
      <c r="E1" s="464"/>
      <c r="F1" s="465"/>
    </row>
    <row r="2" spans="1:6" s="17" customFormat="1" ht="15" customHeight="1" x14ac:dyDescent="0.25">
      <c r="A2" s="212">
        <v>10.1</v>
      </c>
      <c r="B2" s="129" t="s">
        <v>101</v>
      </c>
      <c r="C2" s="130"/>
      <c r="D2" s="131"/>
      <c r="E2" s="132"/>
      <c r="F2" s="123"/>
    </row>
    <row r="3" spans="1:6" s="17" customFormat="1" ht="15" customHeight="1" x14ac:dyDescent="0.25">
      <c r="A3" s="74"/>
      <c r="B3" s="129" t="s">
        <v>301</v>
      </c>
      <c r="C3" s="130"/>
      <c r="D3" s="131"/>
      <c r="E3" s="132"/>
      <c r="F3" s="123"/>
    </row>
    <row r="4" spans="1:6" s="17" customFormat="1" x14ac:dyDescent="0.25">
      <c r="A4" s="74" t="s">
        <v>470</v>
      </c>
      <c r="B4" s="133" t="s">
        <v>302</v>
      </c>
      <c r="C4" s="130" t="s">
        <v>287</v>
      </c>
      <c r="D4" s="131">
        <v>297</v>
      </c>
      <c r="E4" s="132"/>
      <c r="F4" s="214"/>
    </row>
    <row r="5" spans="1:6" s="17" customFormat="1" ht="15" customHeight="1" x14ac:dyDescent="0.25">
      <c r="A5" s="74"/>
      <c r="B5" s="133"/>
      <c r="C5" s="130"/>
      <c r="D5" s="131"/>
      <c r="E5" s="132"/>
      <c r="F5" s="214"/>
    </row>
    <row r="6" spans="1:6" s="17" customFormat="1" ht="30" x14ac:dyDescent="0.25">
      <c r="A6" s="74" t="s">
        <v>576</v>
      </c>
      <c r="B6" s="133" t="s">
        <v>321</v>
      </c>
      <c r="C6" s="130" t="s">
        <v>304</v>
      </c>
      <c r="D6" s="131">
        <f>D4*3.75</f>
        <v>1113.75</v>
      </c>
      <c r="E6" s="132"/>
      <c r="F6" s="214"/>
    </row>
    <row r="7" spans="1:6" s="17" customFormat="1" ht="15" customHeight="1" x14ac:dyDescent="0.25">
      <c r="A7" s="74"/>
      <c r="B7" s="133"/>
      <c r="C7" s="130"/>
      <c r="D7" s="131"/>
      <c r="E7" s="132"/>
      <c r="F7" s="214"/>
    </row>
    <row r="8" spans="1:6" s="17" customFormat="1" x14ac:dyDescent="0.25">
      <c r="A8" s="74" t="s">
        <v>577</v>
      </c>
      <c r="B8" s="133" t="s">
        <v>322</v>
      </c>
      <c r="C8" s="130" t="s">
        <v>304</v>
      </c>
      <c r="D8" s="131">
        <v>48</v>
      </c>
      <c r="E8" s="132"/>
      <c r="F8" s="214"/>
    </row>
    <row r="9" spans="1:6" s="17" customFormat="1" ht="15" customHeight="1" x14ac:dyDescent="0.25">
      <c r="A9" s="74"/>
      <c r="B9" s="133"/>
      <c r="C9" s="130"/>
      <c r="D9" s="131"/>
      <c r="E9" s="132"/>
      <c r="F9" s="214"/>
    </row>
    <row r="10" spans="1:6" s="17" customFormat="1" ht="15" customHeight="1" x14ac:dyDescent="0.25">
      <c r="A10" s="74"/>
      <c r="B10" s="129" t="s">
        <v>323</v>
      </c>
      <c r="C10" s="130"/>
      <c r="D10" s="131"/>
      <c r="E10" s="132"/>
      <c r="F10" s="214"/>
    </row>
    <row r="11" spans="1:6" s="17" customFormat="1" x14ac:dyDescent="0.25">
      <c r="A11" s="74" t="s">
        <v>578</v>
      </c>
      <c r="B11" s="133" t="s">
        <v>324</v>
      </c>
      <c r="C11" s="130" t="s">
        <v>287</v>
      </c>
      <c r="D11" s="131">
        <v>60</v>
      </c>
      <c r="E11" s="132"/>
      <c r="F11" s="214"/>
    </row>
    <row r="12" spans="1:6" s="17" customFormat="1" ht="15" customHeight="1" x14ac:dyDescent="0.25">
      <c r="A12" s="74"/>
      <c r="B12" s="133"/>
      <c r="C12" s="130"/>
      <c r="D12" s="131"/>
      <c r="E12" s="132"/>
      <c r="F12" s="214"/>
    </row>
    <row r="13" spans="1:6" s="17" customFormat="1" ht="15" customHeight="1" x14ac:dyDescent="0.25">
      <c r="A13" s="212">
        <v>10.199999999999999</v>
      </c>
      <c r="B13" s="129" t="s">
        <v>308</v>
      </c>
      <c r="C13" s="130"/>
      <c r="D13" s="131"/>
      <c r="E13" s="132"/>
      <c r="F13" s="214"/>
    </row>
    <row r="14" spans="1:6" s="17" customFormat="1" ht="28.5" x14ac:dyDescent="0.25">
      <c r="A14" s="74"/>
      <c r="B14" s="349" t="s">
        <v>1808</v>
      </c>
      <c r="C14" s="130"/>
      <c r="D14" s="131"/>
      <c r="E14" s="132"/>
      <c r="F14" s="214"/>
    </row>
    <row r="15" spans="1:6" s="17" customFormat="1" x14ac:dyDescent="0.25">
      <c r="A15" s="74" t="s">
        <v>471</v>
      </c>
      <c r="B15" s="133" t="s">
        <v>325</v>
      </c>
      <c r="C15" s="130" t="s">
        <v>304</v>
      </c>
      <c r="D15" s="131">
        <f>D4*0.05</f>
        <v>14.850000000000001</v>
      </c>
      <c r="E15" s="132"/>
      <c r="F15" s="214"/>
    </row>
    <row r="16" spans="1:6" s="17" customFormat="1" ht="15" customHeight="1" x14ac:dyDescent="0.25">
      <c r="A16" s="74"/>
      <c r="B16" s="133"/>
      <c r="C16" s="130"/>
      <c r="D16" s="131"/>
      <c r="E16" s="132"/>
      <c r="F16" s="214"/>
    </row>
    <row r="17" spans="1:6" s="17" customFormat="1" x14ac:dyDescent="0.25">
      <c r="A17" s="74" t="s">
        <v>472</v>
      </c>
      <c r="B17" s="129" t="s">
        <v>326</v>
      </c>
      <c r="C17" s="130"/>
      <c r="D17" s="131"/>
      <c r="E17" s="132"/>
      <c r="F17" s="214"/>
    </row>
    <row r="18" spans="1:6" s="17" customFormat="1" ht="45" x14ac:dyDescent="0.25">
      <c r="A18" s="74"/>
      <c r="B18" s="133" t="s">
        <v>1809</v>
      </c>
      <c r="C18" s="130" t="s">
        <v>304</v>
      </c>
      <c r="D18" s="131">
        <v>75</v>
      </c>
      <c r="E18" s="132"/>
      <c r="F18" s="214"/>
    </row>
    <row r="19" spans="1:6" s="17" customFormat="1" ht="15" customHeight="1" x14ac:dyDescent="0.25">
      <c r="A19" s="74"/>
      <c r="B19" s="133"/>
      <c r="C19" s="130"/>
      <c r="D19" s="131"/>
      <c r="E19" s="132"/>
      <c r="F19" s="214"/>
    </row>
    <row r="20" spans="1:6" s="17" customFormat="1" ht="15" customHeight="1" x14ac:dyDescent="0.25">
      <c r="A20" s="212">
        <v>10.3</v>
      </c>
      <c r="B20" s="129" t="s">
        <v>328</v>
      </c>
      <c r="C20" s="130"/>
      <c r="D20" s="131"/>
      <c r="E20" s="132"/>
      <c r="F20" s="214"/>
    </row>
    <row r="21" spans="1:6" s="17" customFormat="1" ht="30" x14ac:dyDescent="0.25">
      <c r="A21" s="74" t="s">
        <v>473</v>
      </c>
      <c r="B21" s="133" t="s">
        <v>329</v>
      </c>
      <c r="C21" s="130" t="s">
        <v>287</v>
      </c>
      <c r="D21" s="131">
        <v>21</v>
      </c>
      <c r="E21" s="132"/>
      <c r="F21" s="214"/>
    </row>
    <row r="22" spans="1:6" s="17" customFormat="1" ht="15" customHeight="1" x14ac:dyDescent="0.25">
      <c r="A22" s="74"/>
      <c r="B22" s="133"/>
      <c r="C22" s="130"/>
      <c r="D22" s="131"/>
      <c r="E22" s="132"/>
      <c r="F22" s="214"/>
    </row>
    <row r="23" spans="1:6" s="17" customFormat="1" x14ac:dyDescent="0.25">
      <c r="A23" s="74" t="s">
        <v>580</v>
      </c>
      <c r="B23" s="133" t="s">
        <v>1751</v>
      </c>
      <c r="C23" s="130" t="s">
        <v>287</v>
      </c>
      <c r="D23" s="131">
        <v>325</v>
      </c>
      <c r="E23" s="132"/>
      <c r="F23" s="214"/>
    </row>
    <row r="24" spans="1:6" s="17" customFormat="1" ht="15" customHeight="1" x14ac:dyDescent="0.25">
      <c r="A24" s="74"/>
      <c r="B24" s="133"/>
      <c r="C24" s="130"/>
      <c r="D24" s="131"/>
      <c r="E24" s="132"/>
      <c r="F24" s="214"/>
    </row>
    <row r="25" spans="1:6" s="17" customFormat="1" x14ac:dyDescent="0.25">
      <c r="A25" s="74" t="s">
        <v>581</v>
      </c>
      <c r="B25" s="133" t="s">
        <v>330</v>
      </c>
      <c r="C25" s="130" t="s">
        <v>287</v>
      </c>
      <c r="D25" s="131">
        <v>92</v>
      </c>
      <c r="E25" s="132"/>
      <c r="F25" s="214"/>
    </row>
    <row r="26" spans="1:6" s="17" customFormat="1" ht="15" customHeight="1" x14ac:dyDescent="0.25">
      <c r="A26" s="74"/>
      <c r="B26" s="133"/>
      <c r="C26" s="130"/>
      <c r="D26" s="131"/>
      <c r="E26" s="132"/>
      <c r="F26" s="214"/>
    </row>
    <row r="27" spans="1:6" s="17" customFormat="1" ht="15" customHeight="1" x14ac:dyDescent="0.25">
      <c r="A27" s="212">
        <v>10.4</v>
      </c>
      <c r="B27" s="129" t="s">
        <v>331</v>
      </c>
      <c r="C27" s="130"/>
      <c r="D27" s="131"/>
      <c r="E27" s="132"/>
      <c r="F27" s="214"/>
    </row>
    <row r="28" spans="1:6" s="17" customFormat="1" ht="15" customHeight="1" x14ac:dyDescent="0.25">
      <c r="A28" s="74"/>
      <c r="B28" s="129" t="s">
        <v>332</v>
      </c>
      <c r="C28" s="130"/>
      <c r="D28" s="131"/>
      <c r="E28" s="132"/>
      <c r="F28" s="214"/>
    </row>
    <row r="29" spans="1:6" s="17" customFormat="1" ht="15" customHeight="1" x14ac:dyDescent="0.25">
      <c r="A29" s="74" t="s">
        <v>474</v>
      </c>
      <c r="B29" s="133" t="s">
        <v>333</v>
      </c>
      <c r="C29" s="130" t="s">
        <v>334</v>
      </c>
      <c r="D29" s="131">
        <v>1250</v>
      </c>
      <c r="E29" s="132"/>
      <c r="F29" s="214"/>
    </row>
    <row r="30" spans="1:6" s="17" customFormat="1" ht="15" customHeight="1" x14ac:dyDescent="0.25">
      <c r="A30" s="74"/>
      <c r="B30" s="133"/>
      <c r="C30" s="130"/>
      <c r="D30" s="131"/>
      <c r="E30" s="132"/>
      <c r="F30" s="214"/>
    </row>
    <row r="31" spans="1:6" s="17" customFormat="1" ht="15" customHeight="1" x14ac:dyDescent="0.25">
      <c r="A31" s="74" t="s">
        <v>475</v>
      </c>
      <c r="B31" s="133" t="s">
        <v>335</v>
      </c>
      <c r="C31" s="130" t="s">
        <v>334</v>
      </c>
      <c r="D31" s="131">
        <v>4000</v>
      </c>
      <c r="E31" s="132"/>
      <c r="F31" s="214"/>
    </row>
    <row r="32" spans="1:6" s="17" customFormat="1" ht="15" customHeight="1" x14ac:dyDescent="0.25">
      <c r="A32" s="74"/>
      <c r="B32" s="133"/>
      <c r="C32" s="130"/>
      <c r="D32" s="131"/>
      <c r="E32" s="132"/>
      <c r="F32" s="214"/>
    </row>
    <row r="33" spans="1:6" s="17" customFormat="1" ht="15" customHeight="1" x14ac:dyDescent="0.25">
      <c r="A33" s="74" t="s">
        <v>476</v>
      </c>
      <c r="B33" s="133" t="s">
        <v>501</v>
      </c>
      <c r="C33" s="130" t="s">
        <v>334</v>
      </c>
      <c r="D33" s="131">
        <v>2750</v>
      </c>
      <c r="E33" s="132"/>
      <c r="F33" s="214"/>
    </row>
    <row r="34" spans="1:6" s="17" customFormat="1" ht="15" customHeight="1" x14ac:dyDescent="0.25">
      <c r="A34" s="74"/>
      <c r="B34" s="133"/>
      <c r="C34" s="130"/>
      <c r="D34" s="131"/>
      <c r="E34" s="132"/>
      <c r="F34" s="214"/>
    </row>
    <row r="35" spans="1:6" s="17" customFormat="1" ht="15" customHeight="1" x14ac:dyDescent="0.25">
      <c r="A35" s="212">
        <v>10.5</v>
      </c>
      <c r="B35" s="129" t="s">
        <v>336</v>
      </c>
      <c r="C35" s="130"/>
      <c r="D35" s="131"/>
      <c r="E35" s="132"/>
      <c r="F35" s="214"/>
    </row>
    <row r="36" spans="1:6" s="17" customFormat="1" x14ac:dyDescent="0.25">
      <c r="A36" s="74"/>
      <c r="B36" s="129" t="s">
        <v>337</v>
      </c>
      <c r="C36" s="130"/>
      <c r="D36" s="131"/>
      <c r="E36" s="132"/>
      <c r="F36" s="214"/>
    </row>
    <row r="37" spans="1:6" s="17" customFormat="1" ht="30" x14ac:dyDescent="0.25">
      <c r="A37" s="74" t="s">
        <v>477</v>
      </c>
      <c r="B37" s="133" t="s">
        <v>338</v>
      </c>
      <c r="C37" s="130" t="s">
        <v>287</v>
      </c>
      <c r="D37" s="131">
        <v>3</v>
      </c>
      <c r="E37" s="132"/>
      <c r="F37" s="214"/>
    </row>
    <row r="38" spans="1:6" s="17" customFormat="1" ht="15" customHeight="1" x14ac:dyDescent="0.25">
      <c r="A38" s="74"/>
      <c r="B38" s="133"/>
      <c r="C38" s="130"/>
      <c r="D38" s="131"/>
      <c r="E38" s="132"/>
      <c r="F38" s="214"/>
    </row>
    <row r="39" spans="1:6" s="17" customFormat="1" x14ac:dyDescent="0.25">
      <c r="A39" s="74"/>
      <c r="B39" s="129" t="s">
        <v>502</v>
      </c>
      <c r="C39" s="130"/>
      <c r="D39" s="131"/>
      <c r="E39" s="132"/>
      <c r="F39" s="214"/>
    </row>
    <row r="40" spans="1:6" s="17" customFormat="1" ht="15" customHeight="1" x14ac:dyDescent="0.25">
      <c r="A40" s="74" t="s">
        <v>478</v>
      </c>
      <c r="B40" s="133" t="s">
        <v>339</v>
      </c>
      <c r="C40" s="130" t="s">
        <v>340</v>
      </c>
      <c r="D40" s="131">
        <v>85</v>
      </c>
      <c r="E40" s="132"/>
      <c r="F40" s="214"/>
    </row>
    <row r="41" spans="1:6" s="17" customFormat="1" ht="15" customHeight="1" x14ac:dyDescent="0.25">
      <c r="A41" s="74"/>
      <c r="B41" s="133"/>
      <c r="C41" s="130"/>
      <c r="D41" s="131"/>
      <c r="E41" s="132"/>
      <c r="F41" s="214"/>
    </row>
    <row r="42" spans="1:6" s="17" customFormat="1" ht="15" customHeight="1" x14ac:dyDescent="0.25">
      <c r="A42" s="212">
        <v>10.6</v>
      </c>
      <c r="B42" s="129" t="s">
        <v>341</v>
      </c>
      <c r="C42" s="130"/>
      <c r="D42" s="131"/>
      <c r="E42" s="132"/>
      <c r="F42" s="214"/>
    </row>
    <row r="43" spans="1:6" s="17" customFormat="1" x14ac:dyDescent="0.25">
      <c r="A43" s="74"/>
      <c r="B43" s="129" t="s">
        <v>342</v>
      </c>
      <c r="C43" s="130"/>
      <c r="D43" s="131"/>
      <c r="E43" s="132"/>
      <c r="F43" s="214"/>
    </row>
    <row r="44" spans="1:6" s="17" customFormat="1" ht="30" x14ac:dyDescent="0.25">
      <c r="A44" s="74" t="s">
        <v>479</v>
      </c>
      <c r="B44" s="133" t="s">
        <v>343</v>
      </c>
      <c r="C44" s="130" t="s">
        <v>287</v>
      </c>
      <c r="D44" s="131">
        <v>388</v>
      </c>
      <c r="E44" s="132"/>
      <c r="F44" s="214"/>
    </row>
    <row r="45" spans="1:6" s="17" customFormat="1" ht="15" customHeight="1" x14ac:dyDescent="0.25">
      <c r="A45" s="74"/>
      <c r="B45" s="133"/>
      <c r="C45" s="130"/>
      <c r="D45" s="131"/>
      <c r="E45" s="132"/>
      <c r="F45" s="214"/>
    </row>
    <row r="46" spans="1:6" s="17" customFormat="1" ht="15" customHeight="1" x14ac:dyDescent="0.25">
      <c r="A46" s="74" t="s">
        <v>480</v>
      </c>
      <c r="B46" s="133" t="s">
        <v>344</v>
      </c>
      <c r="C46" s="130" t="s">
        <v>287</v>
      </c>
      <c r="D46" s="131">
        <v>325</v>
      </c>
      <c r="E46" s="132"/>
      <c r="F46" s="214"/>
    </row>
    <row r="47" spans="1:6" s="17" customFormat="1" ht="15" customHeight="1" x14ac:dyDescent="0.25">
      <c r="A47" s="74"/>
      <c r="B47" s="133"/>
      <c r="C47" s="130"/>
      <c r="D47" s="131"/>
      <c r="E47" s="132"/>
      <c r="F47" s="214"/>
    </row>
    <row r="48" spans="1:6" s="17" customFormat="1" ht="15" customHeight="1" x14ac:dyDescent="0.25">
      <c r="A48" s="74" t="s">
        <v>481</v>
      </c>
      <c r="B48" s="133" t="s">
        <v>345</v>
      </c>
      <c r="C48" s="130" t="s">
        <v>287</v>
      </c>
      <c r="D48" s="131">
        <v>4</v>
      </c>
      <c r="E48" s="132"/>
      <c r="F48" s="214"/>
    </row>
    <row r="49" spans="1:6" s="17" customFormat="1" ht="15" customHeight="1" x14ac:dyDescent="0.25">
      <c r="A49" s="74"/>
      <c r="B49" s="133"/>
      <c r="C49" s="130"/>
      <c r="D49" s="131"/>
      <c r="E49" s="132"/>
      <c r="F49" s="214"/>
    </row>
    <row r="50" spans="1:6" s="17" customFormat="1" ht="15" customHeight="1" x14ac:dyDescent="0.25">
      <c r="A50" s="74" t="s">
        <v>482</v>
      </c>
      <c r="B50" s="133" t="s">
        <v>346</v>
      </c>
      <c r="C50" s="130" t="s">
        <v>287</v>
      </c>
      <c r="D50" s="131">
        <v>16</v>
      </c>
      <c r="E50" s="132"/>
      <c r="F50" s="214"/>
    </row>
    <row r="51" spans="1:6" s="17" customFormat="1" ht="15" customHeight="1" x14ac:dyDescent="0.25">
      <c r="A51" s="74"/>
      <c r="B51" s="133"/>
      <c r="C51" s="130"/>
      <c r="D51" s="131"/>
      <c r="E51" s="132"/>
      <c r="F51" s="214"/>
    </row>
    <row r="52" spans="1:6" s="17" customFormat="1" ht="15" customHeight="1" x14ac:dyDescent="0.25">
      <c r="A52" s="74" t="s">
        <v>483</v>
      </c>
      <c r="B52" s="133" t="s">
        <v>347</v>
      </c>
      <c r="C52" s="130" t="s">
        <v>287</v>
      </c>
      <c r="D52" s="131">
        <v>86</v>
      </c>
      <c r="E52" s="132"/>
      <c r="F52" s="214"/>
    </row>
    <row r="53" spans="1:6" s="17" customFormat="1" ht="15" customHeight="1" x14ac:dyDescent="0.25">
      <c r="A53" s="212">
        <v>10.7</v>
      </c>
      <c r="B53" s="129" t="s">
        <v>504</v>
      </c>
      <c r="C53" s="130"/>
      <c r="D53" s="131"/>
      <c r="E53" s="132"/>
      <c r="F53" s="214"/>
    </row>
    <row r="54" spans="1:6" s="17" customFormat="1" ht="30" x14ac:dyDescent="0.25">
      <c r="A54" s="74" t="s">
        <v>484</v>
      </c>
      <c r="B54" s="133" t="s">
        <v>348</v>
      </c>
      <c r="C54" s="130" t="s">
        <v>37</v>
      </c>
      <c r="D54" s="132">
        <v>2</v>
      </c>
      <c r="E54" s="132"/>
      <c r="F54" s="214"/>
    </row>
    <row r="55" spans="1:6" s="17" customFormat="1" ht="15" customHeight="1" x14ac:dyDescent="0.25">
      <c r="A55" s="74"/>
      <c r="B55" s="129"/>
      <c r="C55" s="130"/>
      <c r="D55" s="131"/>
      <c r="E55" s="132"/>
      <c r="F55" s="214"/>
    </row>
    <row r="56" spans="1:6" s="17" customFormat="1" x14ac:dyDescent="0.25">
      <c r="A56" s="74" t="s">
        <v>485</v>
      </c>
      <c r="B56" s="133" t="s">
        <v>349</v>
      </c>
      <c r="C56" s="130" t="s">
        <v>37</v>
      </c>
      <c r="D56" s="131">
        <v>8</v>
      </c>
      <c r="E56" s="132"/>
      <c r="F56" s="214"/>
    </row>
    <row r="57" spans="1:6" s="17" customFormat="1" ht="15" customHeight="1" x14ac:dyDescent="0.25">
      <c r="A57" s="74"/>
      <c r="B57" s="133"/>
      <c r="C57" s="130"/>
      <c r="D57" s="131"/>
      <c r="E57" s="132"/>
      <c r="F57" s="214"/>
    </row>
    <row r="58" spans="1:6" s="17" customFormat="1" ht="30" customHeight="1" x14ac:dyDescent="0.25">
      <c r="A58" s="74" t="s">
        <v>582</v>
      </c>
      <c r="B58" s="133" t="s">
        <v>350</v>
      </c>
      <c r="C58" s="130" t="s">
        <v>7</v>
      </c>
      <c r="D58" s="132">
        <v>4</v>
      </c>
      <c r="E58" s="132"/>
      <c r="F58" s="214"/>
    </row>
    <row r="59" spans="1:6" s="17" customFormat="1" ht="15" customHeight="1" x14ac:dyDescent="0.25">
      <c r="A59" s="74"/>
      <c r="B59" s="133"/>
      <c r="C59" s="130"/>
      <c r="D59" s="131"/>
      <c r="E59" s="132"/>
      <c r="F59" s="214"/>
    </row>
    <row r="60" spans="1:6" s="17" customFormat="1" ht="28.5" customHeight="1" x14ac:dyDescent="0.25">
      <c r="A60" s="74" t="s">
        <v>583</v>
      </c>
      <c r="B60" s="133" t="s">
        <v>351</v>
      </c>
      <c r="C60" s="130" t="s">
        <v>37</v>
      </c>
      <c r="D60" s="131">
        <v>2</v>
      </c>
      <c r="E60" s="132"/>
      <c r="F60" s="214"/>
    </row>
    <row r="61" spans="1:6" s="17" customFormat="1" ht="15" customHeight="1" x14ac:dyDescent="0.25">
      <c r="A61" s="74"/>
      <c r="B61" s="129"/>
      <c r="C61" s="130"/>
      <c r="D61" s="131"/>
      <c r="E61" s="132"/>
      <c r="F61" s="214"/>
    </row>
    <row r="62" spans="1:6" s="17" customFormat="1" x14ac:dyDescent="0.25">
      <c r="A62" s="74" t="s">
        <v>584</v>
      </c>
      <c r="B62" s="133" t="s">
        <v>352</v>
      </c>
      <c r="C62" s="130" t="s">
        <v>37</v>
      </c>
      <c r="D62" s="131">
        <v>4</v>
      </c>
      <c r="E62" s="132"/>
      <c r="F62" s="214"/>
    </row>
    <row r="63" spans="1:6" s="17" customFormat="1" ht="15" customHeight="1" x14ac:dyDescent="0.25">
      <c r="A63" s="74"/>
      <c r="B63" s="133"/>
      <c r="C63" s="130"/>
      <c r="D63" s="131"/>
      <c r="E63" s="132"/>
      <c r="F63" s="214"/>
    </row>
    <row r="64" spans="1:6" s="17" customFormat="1" ht="21" customHeight="1" x14ac:dyDescent="0.25">
      <c r="A64" s="74"/>
      <c r="B64" s="129" t="s">
        <v>1660</v>
      </c>
      <c r="C64" s="130"/>
      <c r="D64" s="131"/>
      <c r="E64" s="132"/>
      <c r="F64" s="123"/>
    </row>
    <row r="65" spans="1:6" s="17" customFormat="1" ht="15" customHeight="1" x14ac:dyDescent="0.25">
      <c r="A65" s="74"/>
      <c r="B65" s="133"/>
      <c r="C65" s="130"/>
      <c r="D65" s="131"/>
      <c r="E65" s="132"/>
      <c r="F65" s="214"/>
    </row>
    <row r="66" spans="1:6" s="17" customFormat="1" ht="15" customHeight="1" x14ac:dyDescent="0.25">
      <c r="A66" s="228"/>
      <c r="B66" s="129"/>
      <c r="C66" s="130"/>
      <c r="D66" s="131"/>
      <c r="E66" s="132"/>
      <c r="F66" s="214"/>
    </row>
    <row r="67" spans="1:6" s="17" customFormat="1" ht="15" customHeight="1" x14ac:dyDescent="0.2">
      <c r="A67" s="251" t="s">
        <v>38</v>
      </c>
      <c r="B67" s="129" t="s">
        <v>299</v>
      </c>
      <c r="C67" s="134" t="s">
        <v>3</v>
      </c>
      <c r="D67" s="135" t="s">
        <v>300</v>
      </c>
      <c r="E67" s="122" t="s">
        <v>39</v>
      </c>
      <c r="F67" s="123" t="s">
        <v>589</v>
      </c>
    </row>
    <row r="68" spans="1:6" s="17" customFormat="1" ht="15" customHeight="1" x14ac:dyDescent="0.25">
      <c r="A68" s="212">
        <v>10.8</v>
      </c>
      <c r="B68" s="129" t="s">
        <v>353</v>
      </c>
      <c r="C68" s="130"/>
      <c r="D68" s="131"/>
      <c r="E68" s="132"/>
      <c r="F68" s="214"/>
    </row>
    <row r="69" spans="1:6" s="17" customFormat="1" ht="30.75" customHeight="1" x14ac:dyDescent="0.25">
      <c r="A69" s="74" t="s">
        <v>486</v>
      </c>
      <c r="B69" s="133" t="s">
        <v>354</v>
      </c>
      <c r="C69" s="130" t="s">
        <v>37</v>
      </c>
      <c r="D69" s="132">
        <v>4</v>
      </c>
      <c r="E69" s="132"/>
      <c r="F69" s="214"/>
    </row>
    <row r="70" spans="1:6" s="17" customFormat="1" ht="15" customHeight="1" x14ac:dyDescent="0.25">
      <c r="A70" s="74"/>
      <c r="B70" s="133"/>
      <c r="C70" s="130"/>
      <c r="D70" s="132"/>
      <c r="E70" s="132"/>
      <c r="F70" s="214"/>
    </row>
    <row r="71" spans="1:6" s="17" customFormat="1" ht="15" customHeight="1" x14ac:dyDescent="0.25">
      <c r="A71" s="74" t="s">
        <v>585</v>
      </c>
      <c r="B71" s="133" t="s">
        <v>355</v>
      </c>
      <c r="C71" s="130" t="s">
        <v>7</v>
      </c>
      <c r="D71" s="132">
        <v>8</v>
      </c>
      <c r="E71" s="132"/>
      <c r="F71" s="214"/>
    </row>
    <row r="72" spans="1:6" s="17" customFormat="1" ht="15" customHeight="1" x14ac:dyDescent="0.25">
      <c r="A72" s="74" t="s">
        <v>586</v>
      </c>
      <c r="B72" s="133" t="s">
        <v>356</v>
      </c>
      <c r="C72" s="130" t="s">
        <v>7</v>
      </c>
      <c r="D72" s="132">
        <v>8</v>
      </c>
      <c r="E72" s="132"/>
      <c r="F72" s="214"/>
    </row>
    <row r="73" spans="1:6" s="17" customFormat="1" x14ac:dyDescent="0.25">
      <c r="A73" s="74" t="s">
        <v>587</v>
      </c>
      <c r="B73" s="133" t="s">
        <v>357</v>
      </c>
      <c r="C73" s="130" t="s">
        <v>7</v>
      </c>
      <c r="D73" s="132">
        <v>4</v>
      </c>
      <c r="E73" s="132"/>
      <c r="F73" s="214"/>
    </row>
    <row r="74" spans="1:6" s="17" customFormat="1" ht="23.25" customHeight="1" x14ac:dyDescent="0.25">
      <c r="A74" s="74" t="s">
        <v>588</v>
      </c>
      <c r="B74" s="133" t="s">
        <v>358</v>
      </c>
      <c r="C74" s="130" t="s">
        <v>7</v>
      </c>
      <c r="D74" s="132">
        <v>4</v>
      </c>
      <c r="E74" s="132"/>
      <c r="F74" s="214"/>
    </row>
    <row r="75" spans="1:6" s="17" customFormat="1" ht="15" customHeight="1" x14ac:dyDescent="0.2">
      <c r="A75" s="229"/>
      <c r="B75" s="129"/>
      <c r="C75" s="134"/>
      <c r="D75" s="135"/>
      <c r="E75" s="122"/>
      <c r="F75" s="123"/>
    </row>
    <row r="76" spans="1:6" s="17" customFormat="1" ht="15" customHeight="1" x14ac:dyDescent="0.25">
      <c r="A76" s="212">
        <v>10.9</v>
      </c>
      <c r="B76" s="129" t="s">
        <v>359</v>
      </c>
      <c r="C76" s="130"/>
      <c r="D76" s="131"/>
      <c r="E76" s="132"/>
      <c r="F76" s="123"/>
    </row>
    <row r="77" spans="1:6" s="17" customFormat="1" ht="32.25" customHeight="1" x14ac:dyDescent="0.25">
      <c r="A77" s="74" t="s">
        <v>487</v>
      </c>
      <c r="B77" s="133" t="s">
        <v>1802</v>
      </c>
      <c r="C77" s="130" t="s">
        <v>37</v>
      </c>
      <c r="D77" s="132">
        <v>16</v>
      </c>
      <c r="E77" s="132"/>
      <c r="F77" s="214"/>
    </row>
    <row r="78" spans="1:6" s="17" customFormat="1" ht="15" customHeight="1" x14ac:dyDescent="0.25">
      <c r="A78" s="74"/>
      <c r="B78" s="133"/>
      <c r="C78" s="130"/>
      <c r="D78" s="132"/>
      <c r="E78" s="132"/>
      <c r="F78" s="214"/>
    </row>
    <row r="79" spans="1:6" s="17" customFormat="1" x14ac:dyDescent="0.25">
      <c r="A79" s="74" t="s">
        <v>488</v>
      </c>
      <c r="B79" s="133" t="s">
        <v>1801</v>
      </c>
      <c r="C79" s="130" t="s">
        <v>37</v>
      </c>
      <c r="D79" s="132">
        <v>32</v>
      </c>
      <c r="E79" s="132"/>
      <c r="F79" s="214"/>
    </row>
    <row r="80" spans="1:6" s="17" customFormat="1" x14ac:dyDescent="0.25">
      <c r="A80" s="74"/>
      <c r="B80" s="133" t="s">
        <v>360</v>
      </c>
      <c r="C80" s="130" t="s">
        <v>37</v>
      </c>
      <c r="D80" s="132">
        <v>112</v>
      </c>
      <c r="E80" s="132"/>
      <c r="F80" s="214"/>
    </row>
    <row r="81" spans="1:6" s="17" customFormat="1" x14ac:dyDescent="0.25">
      <c r="A81" s="74" t="s">
        <v>1101</v>
      </c>
      <c r="B81" s="133" t="s">
        <v>361</v>
      </c>
      <c r="C81" s="130" t="s">
        <v>37</v>
      </c>
      <c r="D81" s="132">
        <v>2</v>
      </c>
      <c r="E81" s="132"/>
      <c r="F81" s="214"/>
    </row>
    <row r="82" spans="1:6" s="17" customFormat="1" ht="15" customHeight="1" x14ac:dyDescent="0.25">
      <c r="A82" s="74"/>
      <c r="B82" s="133"/>
      <c r="C82" s="130"/>
      <c r="D82" s="132"/>
      <c r="E82" s="132"/>
      <c r="F82" s="214"/>
    </row>
    <row r="83" spans="1:6" s="17" customFormat="1" ht="30" x14ac:dyDescent="0.25">
      <c r="A83" s="74" t="s">
        <v>1102</v>
      </c>
      <c r="B83" s="133" t="s">
        <v>362</v>
      </c>
      <c r="C83" s="130" t="s">
        <v>7</v>
      </c>
      <c r="D83" s="132">
        <v>8</v>
      </c>
      <c r="E83" s="132"/>
      <c r="F83" s="214"/>
    </row>
    <row r="84" spans="1:6" s="17" customFormat="1" ht="15" customHeight="1" x14ac:dyDescent="0.25">
      <c r="A84" s="74"/>
      <c r="B84" s="133"/>
      <c r="C84" s="130"/>
      <c r="D84" s="131"/>
      <c r="E84" s="132"/>
      <c r="F84" s="214"/>
    </row>
    <row r="85" spans="1:6" s="17" customFormat="1" ht="15" customHeight="1" x14ac:dyDescent="0.25">
      <c r="A85" s="230">
        <v>10.1</v>
      </c>
      <c r="B85" s="129" t="s">
        <v>363</v>
      </c>
      <c r="C85" s="130"/>
      <c r="D85" s="131"/>
      <c r="E85" s="132"/>
      <c r="F85" s="214"/>
    </row>
    <row r="86" spans="1:6" s="17" customFormat="1" ht="15" customHeight="1" x14ac:dyDescent="0.25">
      <c r="A86" s="74"/>
      <c r="B86" s="129" t="s">
        <v>364</v>
      </c>
      <c r="C86" s="130"/>
      <c r="D86" s="131"/>
      <c r="E86" s="132"/>
      <c r="F86" s="214"/>
    </row>
    <row r="87" spans="1:6" s="17" customFormat="1" ht="15" customHeight="1" x14ac:dyDescent="0.25">
      <c r="A87" s="74"/>
      <c r="B87" s="133"/>
      <c r="C87" s="130"/>
      <c r="D87" s="131"/>
      <c r="E87" s="132"/>
      <c r="F87" s="214"/>
    </row>
    <row r="88" spans="1:6" s="17" customFormat="1" ht="30" x14ac:dyDescent="0.25">
      <c r="A88" s="74" t="s">
        <v>489</v>
      </c>
      <c r="B88" s="133" t="s">
        <v>365</v>
      </c>
      <c r="C88" s="130" t="s">
        <v>287</v>
      </c>
      <c r="D88" s="132">
        <v>39</v>
      </c>
      <c r="E88" s="132"/>
      <c r="F88" s="214"/>
    </row>
    <row r="89" spans="1:6" s="17" customFormat="1" ht="15" customHeight="1" x14ac:dyDescent="0.25">
      <c r="A89" s="74"/>
      <c r="B89" s="133"/>
      <c r="C89" s="130"/>
      <c r="D89" s="131"/>
      <c r="E89" s="132"/>
      <c r="F89" s="214"/>
    </row>
    <row r="90" spans="1:6" s="17" customFormat="1" ht="15" customHeight="1" x14ac:dyDescent="0.25">
      <c r="A90" s="74"/>
      <c r="B90" s="129" t="s">
        <v>1800</v>
      </c>
      <c r="C90" s="130"/>
      <c r="D90" s="131"/>
      <c r="E90" s="132"/>
      <c r="F90" s="214"/>
    </row>
    <row r="91" spans="1:6" s="17" customFormat="1" ht="30" x14ac:dyDescent="0.25">
      <c r="A91" s="74" t="s">
        <v>579</v>
      </c>
      <c r="B91" s="133" t="s">
        <v>367</v>
      </c>
      <c r="C91" s="130" t="s">
        <v>340</v>
      </c>
      <c r="D91" s="131">
        <v>210</v>
      </c>
      <c r="E91" s="132"/>
      <c r="F91" s="214"/>
    </row>
    <row r="92" spans="1:6" s="17" customFormat="1" ht="15" customHeight="1" x14ac:dyDescent="0.25">
      <c r="A92" s="74"/>
      <c r="B92" s="133"/>
      <c r="C92" s="130"/>
      <c r="D92" s="131"/>
      <c r="E92" s="132"/>
      <c r="F92" s="214"/>
    </row>
    <row r="93" spans="1:6" s="17" customFormat="1" ht="15" customHeight="1" x14ac:dyDescent="0.25">
      <c r="A93" s="215">
        <v>10.11</v>
      </c>
      <c r="B93" s="129" t="s">
        <v>368</v>
      </c>
      <c r="C93" s="130"/>
      <c r="D93" s="131"/>
      <c r="E93" s="132"/>
      <c r="F93" s="214"/>
    </row>
    <row r="94" spans="1:6" s="17" customFormat="1" ht="15" customHeight="1" x14ac:dyDescent="0.25">
      <c r="A94" s="74"/>
      <c r="B94" s="129" t="s">
        <v>369</v>
      </c>
      <c r="C94" s="130"/>
      <c r="D94" s="131"/>
      <c r="E94" s="132"/>
      <c r="F94" s="214"/>
    </row>
    <row r="95" spans="1:6" s="17" customFormat="1" x14ac:dyDescent="0.25">
      <c r="A95" s="74" t="s">
        <v>490</v>
      </c>
      <c r="B95" s="133" t="s">
        <v>370</v>
      </c>
      <c r="C95" s="130" t="s">
        <v>287</v>
      </c>
      <c r="D95" s="131">
        <v>157</v>
      </c>
      <c r="E95" s="132"/>
      <c r="F95" s="214"/>
    </row>
    <row r="96" spans="1:6" s="17" customFormat="1" ht="15" customHeight="1" x14ac:dyDescent="0.25">
      <c r="A96" s="74"/>
      <c r="B96" s="133"/>
      <c r="C96" s="130"/>
      <c r="D96" s="131"/>
      <c r="E96" s="132"/>
      <c r="F96" s="214"/>
    </row>
    <row r="97" spans="1:6" s="17" customFormat="1" ht="15" customHeight="1" x14ac:dyDescent="0.2">
      <c r="A97" s="229"/>
      <c r="B97" s="129" t="s">
        <v>1660</v>
      </c>
      <c r="C97" s="134"/>
      <c r="D97" s="135"/>
      <c r="E97" s="122"/>
      <c r="F97" s="123"/>
    </row>
    <row r="98" spans="1:6" s="17" customFormat="1" ht="15" customHeight="1" x14ac:dyDescent="0.25">
      <c r="A98" s="263"/>
      <c r="B98" s="315"/>
      <c r="C98" s="316"/>
      <c r="D98" s="317"/>
      <c r="E98" s="318"/>
      <c r="F98" s="319"/>
    </row>
    <row r="99" spans="1:6" s="17" customFormat="1" ht="15" customHeight="1" x14ac:dyDescent="0.25">
      <c r="A99" s="263"/>
      <c r="B99" s="315" t="s">
        <v>1661</v>
      </c>
      <c r="C99" s="316"/>
      <c r="D99" s="317"/>
      <c r="E99" s="318"/>
      <c r="F99" s="319"/>
    </row>
    <row r="100" spans="1:6" s="17" customFormat="1" ht="15" customHeight="1" x14ac:dyDescent="0.25">
      <c r="A100" s="263"/>
      <c r="B100" s="315"/>
      <c r="C100" s="316"/>
      <c r="D100" s="317"/>
      <c r="E100" s="318"/>
      <c r="F100" s="319"/>
    </row>
    <row r="101" spans="1:6" s="17" customFormat="1" ht="15" customHeight="1" x14ac:dyDescent="0.25">
      <c r="A101" s="263"/>
      <c r="B101" s="315" t="s">
        <v>1662</v>
      </c>
      <c r="C101" s="316"/>
      <c r="D101" s="317"/>
      <c r="E101" s="318"/>
      <c r="F101" s="319"/>
    </row>
    <row r="102" spans="1:6" s="17" customFormat="1" ht="15" customHeight="1" x14ac:dyDescent="0.25">
      <c r="A102" s="263"/>
      <c r="B102" s="315"/>
      <c r="C102" s="316"/>
      <c r="D102" s="317"/>
      <c r="E102" s="318"/>
      <c r="F102" s="319"/>
    </row>
    <row r="103" spans="1:6" s="17" customFormat="1" ht="20.45" customHeight="1" x14ac:dyDescent="0.2">
      <c r="A103" s="361"/>
      <c r="B103" s="362" t="s">
        <v>1663</v>
      </c>
      <c r="C103" s="363"/>
      <c r="D103" s="364"/>
      <c r="E103" s="365"/>
      <c r="F103" s="319"/>
    </row>
    <row r="104" spans="1:6" s="17" customFormat="1" ht="15" customHeight="1" x14ac:dyDescent="0.25">
      <c r="A104" s="263"/>
      <c r="B104" s="315"/>
      <c r="C104" s="316"/>
      <c r="D104" s="317"/>
      <c r="E104" s="318"/>
      <c r="F104" s="319"/>
    </row>
    <row r="105" spans="1:6" s="17" customFormat="1" ht="15" customHeight="1" thickBot="1" x14ac:dyDescent="0.3">
      <c r="A105" s="181"/>
      <c r="B105" s="216"/>
      <c r="C105" s="217"/>
      <c r="D105" s="184"/>
      <c r="E105" s="218"/>
      <c r="F105" s="186"/>
    </row>
  </sheetData>
  <mergeCells count="1">
    <mergeCell ref="A1:F1"/>
  </mergeCells>
  <pageMargins left="0.7" right="0.7" top="0.75" bottom="0.75" header="0.3" footer="0.3"/>
  <pageSetup paperSize="5" scale="86" fitToHeight="0" orientation="portrait" r:id="rId1"/>
  <headerFooter>
    <oddFooter>Page &amp;P of &amp;N</oddFooter>
  </headerFooter>
  <rowBreaks count="2" manualBreakCount="2">
    <brk id="52" max="5" man="1"/>
    <brk id="66" max="5"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F136"/>
  <sheetViews>
    <sheetView view="pageBreakPreview" zoomScaleNormal="100" zoomScaleSheetLayoutView="100" workbookViewId="0">
      <selection activeCell="A2" sqref="A2:F2"/>
    </sheetView>
  </sheetViews>
  <sheetFormatPr defaultColWidth="9.140625" defaultRowHeight="15" x14ac:dyDescent="0.25"/>
  <cols>
    <col min="1" max="1" width="11" style="54" customWidth="1"/>
    <col min="2" max="2" width="41.28515625" style="15" customWidth="1"/>
    <col min="3" max="3" width="9.7109375" style="32" bestFit="1" customWidth="1"/>
    <col min="4" max="4" width="9.5703125" style="32" bestFit="1" customWidth="1"/>
    <col min="5" max="5" width="13.7109375" style="32" customWidth="1"/>
    <col min="6" max="6" width="19.28515625" style="43" customWidth="1"/>
    <col min="7" max="16384" width="9.140625" style="13"/>
  </cols>
  <sheetData>
    <row r="1" spans="1:6" s="17" customFormat="1" ht="30" customHeight="1" x14ac:dyDescent="0.25">
      <c r="A1" s="205" t="s">
        <v>1081</v>
      </c>
      <c r="B1" s="195" t="s">
        <v>1757</v>
      </c>
      <c r="C1" s="206"/>
      <c r="D1" s="207"/>
      <c r="E1" s="208"/>
      <c r="F1" s="209"/>
    </row>
    <row r="2" spans="1:6" s="17" customFormat="1" ht="15" customHeight="1" x14ac:dyDescent="0.25">
      <c r="A2" s="137" t="s">
        <v>392</v>
      </c>
      <c r="B2" s="138" t="s">
        <v>299</v>
      </c>
      <c r="C2" s="139" t="s">
        <v>3</v>
      </c>
      <c r="D2" s="140" t="s">
        <v>35</v>
      </c>
      <c r="E2" s="141" t="s">
        <v>393</v>
      </c>
      <c r="F2" s="142" t="s">
        <v>394</v>
      </c>
    </row>
    <row r="3" spans="1:6" s="17" customFormat="1" ht="130.5" x14ac:dyDescent="0.25">
      <c r="A3" s="143"/>
      <c r="B3" s="144" t="s">
        <v>395</v>
      </c>
      <c r="C3" s="145"/>
      <c r="D3" s="146"/>
      <c r="E3" s="147"/>
      <c r="F3" s="148"/>
    </row>
    <row r="4" spans="1:6" s="17" customFormat="1" ht="15" customHeight="1" x14ac:dyDescent="0.2">
      <c r="A4" s="149">
        <v>11.1</v>
      </c>
      <c r="B4" s="144" t="s">
        <v>396</v>
      </c>
      <c r="C4" s="150"/>
      <c r="D4" s="151"/>
      <c r="E4" s="152"/>
      <c r="F4" s="148"/>
    </row>
    <row r="5" spans="1:6" s="17" customFormat="1" ht="30" x14ac:dyDescent="0.25">
      <c r="A5" s="143" t="s">
        <v>470</v>
      </c>
      <c r="B5" s="153" t="s">
        <v>397</v>
      </c>
      <c r="C5" s="145" t="s">
        <v>398</v>
      </c>
      <c r="D5" s="146">
        <v>110</v>
      </c>
      <c r="E5" s="147"/>
      <c r="F5" s="148"/>
    </row>
    <row r="6" spans="1:6" s="17" customFormat="1" ht="15" customHeight="1" x14ac:dyDescent="0.25">
      <c r="A6" s="149">
        <v>11.2</v>
      </c>
      <c r="B6" s="144" t="s">
        <v>399</v>
      </c>
      <c r="C6" s="145"/>
      <c r="D6" s="146"/>
      <c r="E6" s="147"/>
      <c r="F6" s="148"/>
    </row>
    <row r="7" spans="1:6" s="17" customFormat="1" ht="90" x14ac:dyDescent="0.25">
      <c r="A7" s="143" t="s">
        <v>1103</v>
      </c>
      <c r="B7" s="153" t="s">
        <v>400</v>
      </c>
      <c r="C7" s="145" t="s">
        <v>401</v>
      </c>
      <c r="D7" s="146">
        <v>60</v>
      </c>
      <c r="E7" s="147"/>
      <c r="F7" s="148"/>
    </row>
    <row r="8" spans="1:6" s="17" customFormat="1" ht="15" customHeight="1" x14ac:dyDescent="0.25">
      <c r="A8" s="143"/>
      <c r="B8" s="153"/>
      <c r="C8" s="145"/>
      <c r="D8" s="146"/>
      <c r="E8" s="147"/>
      <c r="F8" s="148"/>
    </row>
    <row r="9" spans="1:6" s="17" customFormat="1" ht="30" x14ac:dyDescent="0.25">
      <c r="A9" s="143" t="s">
        <v>1104</v>
      </c>
      <c r="B9" s="153" t="s">
        <v>402</v>
      </c>
      <c r="C9" s="145" t="s">
        <v>401</v>
      </c>
      <c r="D9" s="146">
        <v>5</v>
      </c>
      <c r="E9" s="147"/>
      <c r="F9" s="148"/>
    </row>
    <row r="10" spans="1:6" s="17" customFormat="1" ht="30" x14ac:dyDescent="0.25">
      <c r="A10" s="143" t="s">
        <v>1105</v>
      </c>
      <c r="B10" s="153" t="s">
        <v>403</v>
      </c>
      <c r="C10" s="145" t="s">
        <v>401</v>
      </c>
      <c r="D10" s="146">
        <v>50</v>
      </c>
      <c r="E10" s="147"/>
      <c r="F10" s="148"/>
    </row>
    <row r="11" spans="1:6" s="17" customFormat="1" ht="15" customHeight="1" x14ac:dyDescent="0.25">
      <c r="A11" s="143"/>
      <c r="B11" s="153"/>
      <c r="C11" s="145"/>
      <c r="D11" s="146"/>
      <c r="E11" s="147"/>
      <c r="F11" s="148"/>
    </row>
    <row r="12" spans="1:6" s="17" customFormat="1" ht="15" customHeight="1" x14ac:dyDescent="0.25">
      <c r="A12" s="149">
        <v>11.3</v>
      </c>
      <c r="B12" s="154" t="s">
        <v>404</v>
      </c>
      <c r="C12" s="145"/>
      <c r="D12" s="146"/>
      <c r="E12" s="147"/>
      <c r="F12" s="148"/>
    </row>
    <row r="13" spans="1:6" s="17" customFormat="1" ht="45" x14ac:dyDescent="0.25">
      <c r="A13" s="143" t="s">
        <v>1106</v>
      </c>
      <c r="B13" s="153" t="s">
        <v>405</v>
      </c>
      <c r="C13" s="145" t="s">
        <v>398</v>
      </c>
      <c r="D13" s="146">
        <v>90</v>
      </c>
      <c r="E13" s="147"/>
      <c r="F13" s="148"/>
    </row>
    <row r="14" spans="1:6" s="17" customFormat="1" ht="15" customHeight="1" x14ac:dyDescent="0.25">
      <c r="A14" s="143"/>
      <c r="B14" s="153"/>
      <c r="C14" s="145"/>
      <c r="D14" s="146"/>
      <c r="E14" s="147"/>
      <c r="F14" s="148"/>
    </row>
    <row r="15" spans="1:6" s="17" customFormat="1" x14ac:dyDescent="0.25">
      <c r="A15" s="149">
        <v>11.4</v>
      </c>
      <c r="B15" s="144" t="s">
        <v>406</v>
      </c>
      <c r="C15" s="145"/>
      <c r="D15" s="151"/>
      <c r="E15" s="152"/>
      <c r="F15" s="148"/>
    </row>
    <row r="16" spans="1:6" s="17" customFormat="1" ht="28.5" x14ac:dyDescent="0.25">
      <c r="A16" s="149"/>
      <c r="B16" s="144" t="s">
        <v>407</v>
      </c>
      <c r="C16" s="145"/>
      <c r="D16" s="146"/>
      <c r="E16" s="147"/>
      <c r="F16" s="148"/>
    </row>
    <row r="17" spans="1:6" s="17" customFormat="1" ht="15" customHeight="1" x14ac:dyDescent="0.25">
      <c r="A17" s="143" t="s">
        <v>1107</v>
      </c>
      <c r="B17" s="153" t="s">
        <v>408</v>
      </c>
      <c r="C17" s="145" t="s">
        <v>401</v>
      </c>
      <c r="D17" s="146">
        <v>24</v>
      </c>
      <c r="E17" s="147"/>
      <c r="F17" s="148"/>
    </row>
    <row r="18" spans="1:6" s="17" customFormat="1" ht="15" customHeight="1" x14ac:dyDescent="0.25">
      <c r="A18" s="143"/>
      <c r="B18" s="153"/>
      <c r="C18" s="145"/>
      <c r="D18" s="146"/>
      <c r="E18" s="147"/>
      <c r="F18" s="148"/>
    </row>
    <row r="19" spans="1:6" s="17" customFormat="1" ht="18" x14ac:dyDescent="0.25">
      <c r="A19" s="143" t="s">
        <v>1108</v>
      </c>
      <c r="B19" s="153" t="s">
        <v>409</v>
      </c>
      <c r="C19" s="145" t="s">
        <v>401</v>
      </c>
      <c r="D19" s="146">
        <v>24</v>
      </c>
      <c r="E19" s="147"/>
      <c r="F19" s="148"/>
    </row>
    <row r="20" spans="1:6" s="17" customFormat="1" ht="15" customHeight="1" x14ac:dyDescent="0.25">
      <c r="A20" s="143"/>
      <c r="B20" s="153"/>
      <c r="C20" s="145"/>
      <c r="D20" s="146"/>
      <c r="E20" s="147"/>
      <c r="F20" s="148"/>
    </row>
    <row r="21" spans="1:6" s="17" customFormat="1" ht="30" x14ac:dyDescent="0.25">
      <c r="A21" s="143" t="s">
        <v>1109</v>
      </c>
      <c r="B21" s="153" t="s">
        <v>410</v>
      </c>
      <c r="C21" s="145" t="s">
        <v>398</v>
      </c>
      <c r="D21" s="146">
        <v>90</v>
      </c>
      <c r="E21" s="147"/>
      <c r="F21" s="148"/>
    </row>
    <row r="22" spans="1:6" s="17" customFormat="1" ht="15" customHeight="1" x14ac:dyDescent="0.25">
      <c r="A22" s="143" t="s">
        <v>1110</v>
      </c>
      <c r="B22" s="153" t="s">
        <v>411</v>
      </c>
      <c r="C22" s="145" t="s">
        <v>401</v>
      </c>
      <c r="D22" s="146">
        <v>2</v>
      </c>
      <c r="E22" s="147"/>
      <c r="F22" s="148"/>
    </row>
    <row r="23" spans="1:6" s="17" customFormat="1" ht="18" x14ac:dyDescent="0.25">
      <c r="A23" s="143" t="s">
        <v>1111</v>
      </c>
      <c r="B23" s="153" t="s">
        <v>1810</v>
      </c>
      <c r="C23" s="145" t="s">
        <v>401</v>
      </c>
      <c r="D23" s="146">
        <v>1</v>
      </c>
      <c r="E23" s="147"/>
      <c r="F23" s="148"/>
    </row>
    <row r="24" spans="1:6" s="17" customFormat="1" ht="15" customHeight="1" x14ac:dyDescent="0.25">
      <c r="A24" s="143"/>
      <c r="B24" s="153"/>
      <c r="C24" s="145"/>
      <c r="D24" s="146"/>
      <c r="E24" s="147"/>
      <c r="F24" s="148"/>
    </row>
    <row r="25" spans="1:6" s="17" customFormat="1" x14ac:dyDescent="0.25">
      <c r="A25" s="149">
        <v>11.5</v>
      </c>
      <c r="B25" s="154" t="s">
        <v>412</v>
      </c>
      <c r="C25" s="145"/>
      <c r="D25" s="146"/>
      <c r="E25" s="147"/>
      <c r="F25" s="148"/>
    </row>
    <row r="26" spans="1:6" s="17" customFormat="1" x14ac:dyDescent="0.25">
      <c r="A26" s="143" t="s">
        <v>1112</v>
      </c>
      <c r="B26" s="153" t="s">
        <v>413</v>
      </c>
      <c r="C26" s="145" t="s">
        <v>340</v>
      </c>
      <c r="D26" s="146">
        <v>35</v>
      </c>
      <c r="E26" s="147"/>
      <c r="F26" s="148"/>
    </row>
    <row r="27" spans="1:6" s="17" customFormat="1" ht="15" customHeight="1" x14ac:dyDescent="0.25">
      <c r="A27" s="143"/>
      <c r="B27" s="153"/>
      <c r="C27" s="145"/>
      <c r="D27" s="146"/>
      <c r="E27" s="147"/>
      <c r="F27" s="148"/>
    </row>
    <row r="28" spans="1:6" s="17" customFormat="1" ht="15" customHeight="1" x14ac:dyDescent="0.25">
      <c r="A28" s="143" t="s">
        <v>1113</v>
      </c>
      <c r="B28" s="153" t="s">
        <v>414</v>
      </c>
      <c r="C28" s="145" t="s">
        <v>398</v>
      </c>
      <c r="D28" s="146">
        <v>90</v>
      </c>
      <c r="E28" s="147"/>
      <c r="F28" s="148"/>
    </row>
    <row r="29" spans="1:6" s="17" customFormat="1" ht="15" customHeight="1" x14ac:dyDescent="0.25">
      <c r="A29" s="143"/>
      <c r="B29" s="153"/>
      <c r="C29" s="145"/>
      <c r="D29" s="146"/>
      <c r="E29" s="147"/>
      <c r="F29" s="148"/>
    </row>
    <row r="30" spans="1:6" s="17" customFormat="1" ht="15" customHeight="1" x14ac:dyDescent="0.25">
      <c r="A30" s="143" t="s">
        <v>1114</v>
      </c>
      <c r="B30" s="153" t="s">
        <v>415</v>
      </c>
      <c r="C30" s="145" t="s">
        <v>340</v>
      </c>
      <c r="D30" s="146">
        <v>35</v>
      </c>
      <c r="E30" s="147"/>
      <c r="F30" s="148"/>
    </row>
    <row r="31" spans="1:6" s="17" customFormat="1" ht="15" customHeight="1" x14ac:dyDescent="0.25">
      <c r="A31" s="143"/>
      <c r="B31" s="153"/>
      <c r="C31" s="145"/>
      <c r="D31" s="146"/>
      <c r="E31" s="147"/>
      <c r="F31" s="148"/>
    </row>
    <row r="32" spans="1:6" s="17" customFormat="1" ht="18" x14ac:dyDescent="0.25">
      <c r="A32" s="143" t="s">
        <v>1115</v>
      </c>
      <c r="B32" s="153" t="s">
        <v>416</v>
      </c>
      <c r="C32" s="145" t="s">
        <v>398</v>
      </c>
      <c r="D32" s="146">
        <v>22</v>
      </c>
      <c r="E32" s="147"/>
      <c r="F32" s="148"/>
    </row>
    <row r="33" spans="1:6" s="17" customFormat="1" ht="15" customHeight="1" x14ac:dyDescent="0.25">
      <c r="A33" s="143"/>
      <c r="B33" s="153"/>
      <c r="C33" s="145"/>
      <c r="D33" s="146"/>
      <c r="E33" s="147"/>
      <c r="F33" s="148"/>
    </row>
    <row r="34" spans="1:6" s="17" customFormat="1" ht="18" x14ac:dyDescent="0.25">
      <c r="A34" s="143" t="s">
        <v>1116</v>
      </c>
      <c r="B34" s="153" t="s">
        <v>417</v>
      </c>
      <c r="C34" s="145" t="s">
        <v>398</v>
      </c>
      <c r="D34" s="146">
        <v>2</v>
      </c>
      <c r="E34" s="147"/>
      <c r="F34" s="148"/>
    </row>
    <row r="35" spans="1:6" s="17" customFormat="1" ht="15" customHeight="1" x14ac:dyDescent="0.25">
      <c r="A35" s="143"/>
      <c r="B35" s="153"/>
      <c r="C35" s="145"/>
      <c r="D35" s="146"/>
      <c r="E35" s="147"/>
      <c r="F35" s="148"/>
    </row>
    <row r="36" spans="1:6" s="17" customFormat="1" ht="30" x14ac:dyDescent="0.25">
      <c r="A36" s="143" t="s">
        <v>1117</v>
      </c>
      <c r="B36" s="153" t="s">
        <v>418</v>
      </c>
      <c r="C36" s="145" t="s">
        <v>37</v>
      </c>
      <c r="D36" s="146">
        <v>2</v>
      </c>
      <c r="E36" s="147"/>
      <c r="F36" s="148"/>
    </row>
    <row r="37" spans="1:6" s="17" customFormat="1" ht="30.75" x14ac:dyDescent="0.2">
      <c r="A37" s="149"/>
      <c r="B37" s="144" t="s">
        <v>419</v>
      </c>
      <c r="C37" s="150"/>
      <c r="D37" s="155"/>
      <c r="E37" s="152"/>
      <c r="F37" s="156"/>
    </row>
    <row r="38" spans="1:6" s="17" customFormat="1" ht="14.25" x14ac:dyDescent="0.25">
      <c r="A38" s="137" t="s">
        <v>392</v>
      </c>
      <c r="B38" s="138" t="s">
        <v>299</v>
      </c>
      <c r="C38" s="139" t="s">
        <v>3</v>
      </c>
      <c r="D38" s="140" t="s">
        <v>35</v>
      </c>
      <c r="E38" s="141" t="s">
        <v>393</v>
      </c>
      <c r="F38" s="142" t="s">
        <v>394</v>
      </c>
    </row>
    <row r="39" spans="1:6" s="17" customFormat="1" ht="15" customHeight="1" x14ac:dyDescent="0.25">
      <c r="A39" s="149">
        <v>11.6</v>
      </c>
      <c r="B39" s="154" t="s">
        <v>420</v>
      </c>
      <c r="C39" s="145"/>
      <c r="D39" s="146"/>
      <c r="E39" s="147"/>
      <c r="F39" s="148"/>
    </row>
    <row r="40" spans="1:6" s="17" customFormat="1" ht="57" x14ac:dyDescent="0.25">
      <c r="A40" s="143"/>
      <c r="B40" s="144" t="s">
        <v>421</v>
      </c>
      <c r="C40" s="145"/>
      <c r="D40" s="146"/>
      <c r="E40" s="147"/>
      <c r="F40" s="148"/>
    </row>
    <row r="41" spans="1:6" s="17" customFormat="1" ht="28.5" x14ac:dyDescent="0.25">
      <c r="A41" s="143"/>
      <c r="B41" s="144" t="s">
        <v>422</v>
      </c>
      <c r="C41" s="145"/>
      <c r="D41" s="146"/>
      <c r="E41" s="147"/>
      <c r="F41" s="148"/>
    </row>
    <row r="42" spans="1:6" s="17" customFormat="1" ht="15" customHeight="1" x14ac:dyDescent="0.25">
      <c r="A42" s="143" t="s">
        <v>1118</v>
      </c>
      <c r="B42" s="153" t="s">
        <v>423</v>
      </c>
      <c r="C42" s="145" t="s">
        <v>334</v>
      </c>
      <c r="D42" s="146">
        <v>559</v>
      </c>
      <c r="E42" s="147"/>
      <c r="F42" s="148"/>
    </row>
    <row r="43" spans="1:6" s="17" customFormat="1" ht="15" customHeight="1" x14ac:dyDescent="0.25">
      <c r="A43" s="143" t="s">
        <v>1119</v>
      </c>
      <c r="B43" s="153" t="s">
        <v>424</v>
      </c>
      <c r="C43" s="145" t="s">
        <v>334</v>
      </c>
      <c r="D43" s="146">
        <v>1650</v>
      </c>
      <c r="E43" s="147"/>
      <c r="F43" s="148"/>
    </row>
    <row r="44" spans="1:6" s="17" customFormat="1" ht="15" customHeight="1" x14ac:dyDescent="0.25">
      <c r="A44" s="143" t="s">
        <v>1120</v>
      </c>
      <c r="B44" s="153" t="s">
        <v>425</v>
      </c>
      <c r="C44" s="145" t="s">
        <v>334</v>
      </c>
      <c r="D44" s="146">
        <v>650</v>
      </c>
      <c r="E44" s="147"/>
      <c r="F44" s="148"/>
    </row>
    <row r="45" spans="1:6" s="17" customFormat="1" ht="15" customHeight="1" x14ac:dyDescent="0.25">
      <c r="A45" s="143"/>
      <c r="B45" s="153"/>
      <c r="C45" s="145"/>
      <c r="D45" s="146"/>
      <c r="E45" s="147"/>
      <c r="F45" s="148"/>
    </row>
    <row r="46" spans="1:6" s="17" customFormat="1" ht="42.75" x14ac:dyDescent="0.2">
      <c r="A46" s="149"/>
      <c r="B46" s="144" t="s">
        <v>426</v>
      </c>
      <c r="C46" s="150"/>
      <c r="D46" s="151"/>
      <c r="E46" s="152"/>
      <c r="F46" s="148"/>
    </row>
    <row r="47" spans="1:6" s="17" customFormat="1" ht="15" customHeight="1" x14ac:dyDescent="0.25">
      <c r="A47" s="143" t="s">
        <v>1121</v>
      </c>
      <c r="B47" s="153" t="s">
        <v>427</v>
      </c>
      <c r="C47" s="145" t="s">
        <v>398</v>
      </c>
      <c r="D47" s="146">
        <v>90</v>
      </c>
      <c r="E47" s="147"/>
      <c r="F47" s="148"/>
    </row>
    <row r="48" spans="1:6" s="17" customFormat="1" ht="15" customHeight="1" x14ac:dyDescent="0.25">
      <c r="A48" s="143" t="s">
        <v>1122</v>
      </c>
      <c r="B48" s="153" t="s">
        <v>428</v>
      </c>
      <c r="C48" s="145" t="s">
        <v>398</v>
      </c>
      <c r="D48" s="146">
        <v>30</v>
      </c>
      <c r="E48" s="147"/>
      <c r="F48" s="148"/>
    </row>
    <row r="49" spans="1:6" s="17" customFormat="1" ht="15" customHeight="1" x14ac:dyDescent="0.25">
      <c r="A49" s="143" t="s">
        <v>1123</v>
      </c>
      <c r="B49" s="153" t="s">
        <v>429</v>
      </c>
      <c r="C49" s="145" t="s">
        <v>287</v>
      </c>
      <c r="D49" s="146">
        <v>90</v>
      </c>
      <c r="E49" s="147"/>
      <c r="F49" s="148"/>
    </row>
    <row r="50" spans="1:6" s="17" customFormat="1" ht="15" customHeight="1" x14ac:dyDescent="0.25">
      <c r="A50" s="143"/>
      <c r="B50" s="153"/>
      <c r="C50" s="145"/>
      <c r="D50" s="146"/>
      <c r="E50" s="147"/>
      <c r="F50" s="148"/>
    </row>
    <row r="51" spans="1:6" s="17" customFormat="1" ht="15" customHeight="1" x14ac:dyDescent="0.25">
      <c r="A51" s="149">
        <v>11.7</v>
      </c>
      <c r="B51" s="154" t="s">
        <v>430</v>
      </c>
      <c r="C51" s="145"/>
      <c r="D51" s="146"/>
      <c r="E51" s="147"/>
      <c r="F51" s="148"/>
    </row>
    <row r="52" spans="1:6" s="17" customFormat="1" ht="45" x14ac:dyDescent="0.25">
      <c r="A52" s="143" t="s">
        <v>1124</v>
      </c>
      <c r="B52" s="153" t="s">
        <v>431</v>
      </c>
      <c r="C52" s="145" t="s">
        <v>398</v>
      </c>
      <c r="D52" s="146">
        <v>120</v>
      </c>
      <c r="E52" s="147"/>
      <c r="F52" s="148"/>
    </row>
    <row r="53" spans="1:6" s="17" customFormat="1" ht="15" customHeight="1" x14ac:dyDescent="0.25">
      <c r="A53" s="143"/>
      <c r="B53" s="153"/>
      <c r="C53" s="145"/>
      <c r="D53" s="146"/>
      <c r="E53" s="147"/>
      <c r="F53" s="148"/>
    </row>
    <row r="54" spans="1:6" s="17" customFormat="1" ht="30" x14ac:dyDescent="0.25">
      <c r="A54" s="143" t="s">
        <v>1125</v>
      </c>
      <c r="B54" s="153" t="s">
        <v>432</v>
      </c>
      <c r="C54" s="145" t="s">
        <v>398</v>
      </c>
      <c r="D54" s="146">
        <v>150</v>
      </c>
      <c r="E54" s="147"/>
      <c r="F54" s="148"/>
    </row>
    <row r="55" spans="1:6" s="17" customFormat="1" ht="15" customHeight="1" x14ac:dyDescent="0.25">
      <c r="A55" s="143"/>
      <c r="B55" s="153"/>
      <c r="C55" s="145"/>
      <c r="D55" s="146"/>
      <c r="E55" s="147"/>
      <c r="F55" s="148"/>
    </row>
    <row r="56" spans="1:6" s="17" customFormat="1" ht="15" customHeight="1" x14ac:dyDescent="0.25">
      <c r="A56" s="149">
        <v>11.8</v>
      </c>
      <c r="B56" s="154" t="s">
        <v>433</v>
      </c>
      <c r="C56" s="145"/>
      <c r="D56" s="146"/>
      <c r="E56" s="147"/>
      <c r="F56" s="148"/>
    </row>
    <row r="57" spans="1:6" s="17" customFormat="1" ht="75" x14ac:dyDescent="0.25">
      <c r="A57" s="143" t="s">
        <v>1126</v>
      </c>
      <c r="B57" s="153" t="s">
        <v>434</v>
      </c>
      <c r="C57" s="145" t="s">
        <v>398</v>
      </c>
      <c r="D57" s="146">
        <v>90</v>
      </c>
      <c r="E57" s="147"/>
      <c r="F57" s="148"/>
    </row>
    <row r="58" spans="1:6" s="17" customFormat="1" ht="15" customHeight="1" x14ac:dyDescent="0.25">
      <c r="A58" s="143"/>
      <c r="B58" s="153"/>
      <c r="C58" s="145"/>
      <c r="D58" s="146"/>
      <c r="E58" s="147"/>
      <c r="F58" s="148"/>
    </row>
    <row r="59" spans="1:6" s="17" customFormat="1" ht="15" customHeight="1" x14ac:dyDescent="0.25">
      <c r="A59" s="157">
        <v>11.9</v>
      </c>
      <c r="B59" s="154" t="s">
        <v>435</v>
      </c>
      <c r="C59" s="145"/>
      <c r="D59" s="146"/>
      <c r="E59" s="147"/>
      <c r="F59" s="148"/>
    </row>
    <row r="60" spans="1:6" s="17" customFormat="1" ht="90" x14ac:dyDescent="0.25">
      <c r="A60" s="143" t="s">
        <v>1127</v>
      </c>
      <c r="B60" s="153" t="s">
        <v>436</v>
      </c>
      <c r="C60" s="145" t="s">
        <v>7</v>
      </c>
      <c r="D60" s="146">
        <v>1</v>
      </c>
      <c r="E60" s="147"/>
      <c r="F60" s="148"/>
    </row>
    <row r="61" spans="1:6" s="17" customFormat="1" ht="15" customHeight="1" x14ac:dyDescent="0.25">
      <c r="A61" s="143"/>
      <c r="B61" s="153"/>
      <c r="C61" s="145"/>
      <c r="D61" s="146"/>
      <c r="E61" s="147"/>
      <c r="F61" s="148"/>
    </row>
    <row r="62" spans="1:6" s="17" customFormat="1" ht="60" x14ac:dyDescent="0.25">
      <c r="A62" s="149" t="s">
        <v>1128</v>
      </c>
      <c r="B62" s="153" t="s">
        <v>437</v>
      </c>
      <c r="C62" s="145" t="s">
        <v>37</v>
      </c>
      <c r="D62" s="146">
        <v>1</v>
      </c>
      <c r="E62" s="147"/>
      <c r="F62" s="148"/>
    </row>
    <row r="63" spans="1:6" s="17" customFormat="1" ht="15" customHeight="1" x14ac:dyDescent="0.2">
      <c r="A63" s="149"/>
      <c r="B63" s="144"/>
      <c r="C63" s="150"/>
      <c r="D63" s="151"/>
      <c r="E63" s="152"/>
      <c r="F63" s="148"/>
    </row>
    <row r="64" spans="1:6" s="17" customFormat="1" ht="15" customHeight="1" x14ac:dyDescent="0.25">
      <c r="A64" s="149" t="s">
        <v>1129</v>
      </c>
      <c r="B64" s="154" t="s">
        <v>438</v>
      </c>
      <c r="C64" s="145"/>
      <c r="D64" s="146"/>
      <c r="E64" s="147"/>
      <c r="F64" s="148"/>
    </row>
    <row r="65" spans="1:6" s="17" customFormat="1" ht="45" x14ac:dyDescent="0.25">
      <c r="A65" s="143" t="s">
        <v>1130</v>
      </c>
      <c r="B65" s="153" t="s">
        <v>439</v>
      </c>
      <c r="C65" s="145" t="s">
        <v>37</v>
      </c>
      <c r="D65" s="146">
        <v>2</v>
      </c>
      <c r="E65" s="147"/>
      <c r="F65" s="148"/>
    </row>
    <row r="66" spans="1:6" s="17" customFormat="1" ht="15" customHeight="1" x14ac:dyDescent="0.25">
      <c r="A66" s="143"/>
      <c r="B66" s="153"/>
      <c r="C66" s="145"/>
      <c r="D66" s="146"/>
      <c r="E66" s="147"/>
      <c r="F66" s="148"/>
    </row>
    <row r="67" spans="1:6" s="17" customFormat="1" ht="15" customHeight="1" x14ac:dyDescent="0.2">
      <c r="A67" s="149"/>
      <c r="B67" s="144" t="s">
        <v>419</v>
      </c>
      <c r="C67" s="150"/>
      <c r="D67" s="155"/>
      <c r="E67" s="152"/>
      <c r="F67" s="156"/>
    </row>
    <row r="68" spans="1:6" s="17" customFormat="1" ht="15" customHeight="1" x14ac:dyDescent="0.2">
      <c r="A68" s="149"/>
      <c r="B68" s="144"/>
      <c r="C68" s="150"/>
      <c r="D68" s="155"/>
      <c r="E68" s="152"/>
      <c r="F68" s="156"/>
    </row>
    <row r="69" spans="1:6" s="17" customFormat="1" ht="15" customHeight="1" x14ac:dyDescent="0.2">
      <c r="A69" s="149" t="s">
        <v>38</v>
      </c>
      <c r="B69" s="144" t="s">
        <v>299</v>
      </c>
      <c r="C69" s="150" t="s">
        <v>3</v>
      </c>
      <c r="D69" s="155" t="s">
        <v>300</v>
      </c>
      <c r="E69" s="152" t="s">
        <v>36</v>
      </c>
      <c r="F69" s="156" t="s">
        <v>39</v>
      </c>
    </row>
    <row r="70" spans="1:6" s="17" customFormat="1" ht="128.25" x14ac:dyDescent="0.25">
      <c r="A70" s="149">
        <v>11.11</v>
      </c>
      <c r="B70" s="158" t="s">
        <v>440</v>
      </c>
      <c r="C70" s="145"/>
      <c r="D70" s="146"/>
      <c r="E70" s="147"/>
      <c r="F70" s="148"/>
    </row>
    <row r="71" spans="1:6" s="17" customFormat="1" ht="15" customHeight="1" x14ac:dyDescent="0.25">
      <c r="A71" s="136" t="s">
        <v>1131</v>
      </c>
      <c r="B71" s="82" t="s">
        <v>441</v>
      </c>
      <c r="C71" s="159"/>
      <c r="D71" s="159"/>
      <c r="E71" s="160"/>
      <c r="F71" s="161"/>
    </row>
    <row r="72" spans="1:6" s="17" customFormat="1" x14ac:dyDescent="0.25">
      <c r="A72" s="162" t="s">
        <v>1132</v>
      </c>
      <c r="B72" s="163" t="s">
        <v>442</v>
      </c>
      <c r="C72" s="164" t="s">
        <v>37</v>
      </c>
      <c r="D72" s="164">
        <v>2</v>
      </c>
      <c r="E72" s="165"/>
      <c r="F72" s="166"/>
    </row>
    <row r="73" spans="1:6" s="17" customFormat="1" ht="15" customHeight="1" x14ac:dyDescent="0.25">
      <c r="A73" s="162"/>
      <c r="B73" s="163"/>
      <c r="C73" s="164"/>
      <c r="D73" s="164"/>
      <c r="E73" s="165"/>
      <c r="F73" s="166"/>
    </row>
    <row r="74" spans="1:6" s="17" customFormat="1" ht="15" customHeight="1" x14ac:dyDescent="0.25">
      <c r="A74" s="162" t="s">
        <v>1133</v>
      </c>
      <c r="B74" s="163" t="s">
        <v>1811</v>
      </c>
      <c r="C74" s="164" t="s">
        <v>37</v>
      </c>
      <c r="D74" s="164">
        <v>2</v>
      </c>
      <c r="E74" s="165"/>
      <c r="F74" s="166"/>
    </row>
    <row r="75" spans="1:6" s="17" customFormat="1" ht="15" customHeight="1" x14ac:dyDescent="0.25">
      <c r="A75" s="162"/>
      <c r="B75" s="163"/>
      <c r="C75" s="164"/>
      <c r="D75" s="164"/>
      <c r="E75" s="165"/>
      <c r="F75" s="166"/>
    </row>
    <row r="76" spans="1:6" s="17" customFormat="1" ht="15" customHeight="1" x14ac:dyDescent="0.25">
      <c r="A76" s="162" t="s">
        <v>1134</v>
      </c>
      <c r="B76" s="163" t="s">
        <v>443</v>
      </c>
      <c r="C76" s="164" t="s">
        <v>37</v>
      </c>
      <c r="D76" s="164">
        <v>2</v>
      </c>
      <c r="E76" s="165"/>
      <c r="F76" s="166"/>
    </row>
    <row r="77" spans="1:6" s="17" customFormat="1" ht="15" customHeight="1" x14ac:dyDescent="0.25">
      <c r="A77" s="162"/>
      <c r="B77" s="163"/>
      <c r="C77" s="164"/>
      <c r="D77" s="164"/>
      <c r="E77" s="165"/>
      <c r="F77" s="166"/>
    </row>
    <row r="78" spans="1:6" s="17" customFormat="1" ht="15" customHeight="1" x14ac:dyDescent="0.25">
      <c r="A78" s="162" t="s">
        <v>1135</v>
      </c>
      <c r="B78" s="163" t="s">
        <v>444</v>
      </c>
      <c r="C78" s="164" t="s">
        <v>37</v>
      </c>
      <c r="D78" s="164">
        <v>1</v>
      </c>
      <c r="E78" s="165"/>
      <c r="F78" s="166"/>
    </row>
    <row r="79" spans="1:6" s="17" customFormat="1" ht="15" customHeight="1" x14ac:dyDescent="0.25">
      <c r="A79" s="162"/>
      <c r="B79" s="163"/>
      <c r="C79" s="164"/>
      <c r="D79" s="164"/>
      <c r="E79" s="165"/>
      <c r="F79" s="166"/>
    </row>
    <row r="80" spans="1:6" s="17" customFormat="1" ht="15" customHeight="1" x14ac:dyDescent="0.25">
      <c r="A80" s="136" t="s">
        <v>1136</v>
      </c>
      <c r="B80" s="82" t="s">
        <v>445</v>
      </c>
      <c r="C80" s="159"/>
      <c r="D80" s="159"/>
      <c r="E80" s="160"/>
      <c r="F80" s="166"/>
    </row>
    <row r="81" spans="1:6" s="17" customFormat="1" ht="15" customHeight="1" x14ac:dyDescent="0.25">
      <c r="A81" s="162" t="s">
        <v>1137</v>
      </c>
      <c r="B81" s="163" t="s">
        <v>446</v>
      </c>
      <c r="C81" s="164" t="s">
        <v>37</v>
      </c>
      <c r="D81" s="164">
        <v>3</v>
      </c>
      <c r="E81" s="165"/>
      <c r="F81" s="166"/>
    </row>
    <row r="82" spans="1:6" s="17" customFormat="1" ht="15" customHeight="1" x14ac:dyDescent="0.25">
      <c r="A82" s="162"/>
      <c r="B82" s="163"/>
      <c r="C82" s="164"/>
      <c r="D82" s="164"/>
      <c r="E82" s="165"/>
      <c r="F82" s="166"/>
    </row>
    <row r="83" spans="1:6" s="17" customFormat="1" ht="15" customHeight="1" x14ac:dyDescent="0.25">
      <c r="A83" s="162" t="s">
        <v>1138</v>
      </c>
      <c r="B83" s="163" t="s">
        <v>447</v>
      </c>
      <c r="C83" s="164" t="s">
        <v>37</v>
      </c>
      <c r="D83" s="164">
        <v>6</v>
      </c>
      <c r="E83" s="165"/>
      <c r="F83" s="166"/>
    </row>
    <row r="84" spans="1:6" s="17" customFormat="1" ht="15" customHeight="1" x14ac:dyDescent="0.25">
      <c r="A84" s="162"/>
      <c r="B84" s="163"/>
      <c r="C84" s="164"/>
      <c r="D84" s="164"/>
      <c r="E84" s="165"/>
      <c r="F84" s="166"/>
    </row>
    <row r="85" spans="1:6" s="17" customFormat="1" ht="15" customHeight="1" x14ac:dyDescent="0.25">
      <c r="A85" s="162" t="s">
        <v>1139</v>
      </c>
      <c r="B85" s="163" t="s">
        <v>448</v>
      </c>
      <c r="C85" s="164" t="s">
        <v>37</v>
      </c>
      <c r="D85" s="164">
        <v>6</v>
      </c>
      <c r="E85" s="165"/>
      <c r="F85" s="166"/>
    </row>
    <row r="86" spans="1:6" s="17" customFormat="1" ht="15" customHeight="1" x14ac:dyDescent="0.25">
      <c r="A86" s="162"/>
      <c r="B86" s="163"/>
      <c r="C86" s="164"/>
      <c r="D86" s="164"/>
      <c r="E86" s="165"/>
      <c r="F86" s="166"/>
    </row>
    <row r="87" spans="1:6" s="17" customFormat="1" ht="15" customHeight="1" x14ac:dyDescent="0.25">
      <c r="A87" s="162" t="s">
        <v>1140</v>
      </c>
      <c r="B87" s="163" t="s">
        <v>449</v>
      </c>
      <c r="C87" s="164" t="s">
        <v>37</v>
      </c>
      <c r="D87" s="164">
        <v>3</v>
      </c>
      <c r="E87" s="165"/>
      <c r="F87" s="166"/>
    </row>
    <row r="88" spans="1:6" s="17" customFormat="1" ht="15" customHeight="1" x14ac:dyDescent="0.25">
      <c r="A88" s="162"/>
      <c r="B88" s="163"/>
      <c r="C88" s="164"/>
      <c r="D88" s="164"/>
      <c r="E88" s="165"/>
      <c r="F88" s="166"/>
    </row>
    <row r="89" spans="1:6" s="17" customFormat="1" ht="15" customHeight="1" x14ac:dyDescent="0.25">
      <c r="A89" s="136" t="s">
        <v>1141</v>
      </c>
      <c r="B89" s="82" t="s">
        <v>450</v>
      </c>
      <c r="C89" s="159"/>
      <c r="D89" s="159"/>
      <c r="E89" s="160"/>
      <c r="F89" s="166"/>
    </row>
    <row r="90" spans="1:6" s="17" customFormat="1" x14ac:dyDescent="0.25">
      <c r="A90" s="162" t="s">
        <v>1142</v>
      </c>
      <c r="B90" s="163" t="s">
        <v>451</v>
      </c>
      <c r="C90" s="164" t="s">
        <v>37</v>
      </c>
      <c r="D90" s="164">
        <v>6</v>
      </c>
      <c r="E90" s="165"/>
      <c r="F90" s="166"/>
    </row>
    <row r="91" spans="1:6" s="17" customFormat="1" ht="15" customHeight="1" x14ac:dyDescent="0.25">
      <c r="A91" s="162"/>
      <c r="B91" s="163"/>
      <c r="C91" s="164"/>
      <c r="D91" s="164"/>
      <c r="E91" s="165"/>
      <c r="F91" s="166"/>
    </row>
    <row r="92" spans="1:6" s="17" customFormat="1" ht="15" customHeight="1" x14ac:dyDescent="0.25">
      <c r="A92" s="162" t="s">
        <v>1143</v>
      </c>
      <c r="B92" s="163" t="s">
        <v>452</v>
      </c>
      <c r="C92" s="164" t="s">
        <v>37</v>
      </c>
      <c r="D92" s="164">
        <v>12</v>
      </c>
      <c r="E92" s="165"/>
      <c r="F92" s="166"/>
    </row>
    <row r="93" spans="1:6" s="17" customFormat="1" ht="15" customHeight="1" x14ac:dyDescent="0.25">
      <c r="A93" s="162"/>
      <c r="B93" s="163"/>
      <c r="C93" s="164"/>
      <c r="D93" s="164"/>
      <c r="E93" s="165"/>
      <c r="F93" s="166"/>
    </row>
    <row r="94" spans="1:6" s="17" customFormat="1" ht="15" customHeight="1" x14ac:dyDescent="0.25">
      <c r="A94" s="162" t="s">
        <v>1144</v>
      </c>
      <c r="B94" s="163" t="s">
        <v>453</v>
      </c>
      <c r="C94" s="164" t="s">
        <v>37</v>
      </c>
      <c r="D94" s="164">
        <v>12</v>
      </c>
      <c r="E94" s="165"/>
      <c r="F94" s="166"/>
    </row>
    <row r="95" spans="1:6" s="17" customFormat="1" ht="15" customHeight="1" x14ac:dyDescent="0.25">
      <c r="A95" s="162"/>
      <c r="B95" s="163"/>
      <c r="C95" s="164"/>
      <c r="D95" s="164"/>
      <c r="E95" s="165"/>
      <c r="F95" s="166"/>
    </row>
    <row r="96" spans="1:6" s="17" customFormat="1" ht="15" customHeight="1" x14ac:dyDescent="0.25">
      <c r="A96" s="162" t="s">
        <v>1145</v>
      </c>
      <c r="B96" s="163" t="s">
        <v>454</v>
      </c>
      <c r="C96" s="164" t="s">
        <v>37</v>
      </c>
      <c r="D96" s="164">
        <v>6</v>
      </c>
      <c r="E96" s="165"/>
      <c r="F96" s="166"/>
    </row>
    <row r="97" spans="1:6" s="17" customFormat="1" ht="15" customHeight="1" x14ac:dyDescent="0.25">
      <c r="A97" s="162"/>
      <c r="B97" s="163"/>
      <c r="C97" s="164"/>
      <c r="D97" s="164"/>
      <c r="E97" s="165"/>
      <c r="F97" s="166"/>
    </row>
    <row r="98" spans="1:6" s="17" customFormat="1" ht="15" customHeight="1" x14ac:dyDescent="0.25">
      <c r="A98" s="162" t="s">
        <v>1146</v>
      </c>
      <c r="B98" s="163" t="s">
        <v>455</v>
      </c>
      <c r="C98" s="164" t="s">
        <v>340</v>
      </c>
      <c r="D98" s="164">
        <v>1</v>
      </c>
      <c r="E98" s="165"/>
      <c r="F98" s="166"/>
    </row>
    <row r="99" spans="1:6" s="17" customFormat="1" ht="15" customHeight="1" x14ac:dyDescent="0.25">
      <c r="A99" s="162"/>
      <c r="B99" s="163"/>
      <c r="C99" s="164"/>
      <c r="D99" s="164"/>
      <c r="E99" s="165"/>
      <c r="F99" s="166"/>
    </row>
    <row r="100" spans="1:6" s="17" customFormat="1" ht="15" customHeight="1" x14ac:dyDescent="0.25">
      <c r="A100" s="136" t="s">
        <v>1147</v>
      </c>
      <c r="B100" s="82" t="s">
        <v>456</v>
      </c>
      <c r="C100" s="159"/>
      <c r="D100" s="159"/>
      <c r="E100" s="160"/>
      <c r="F100" s="166"/>
    </row>
    <row r="101" spans="1:6" s="17" customFormat="1" ht="15" customHeight="1" x14ac:dyDescent="0.25">
      <c r="A101" s="162" t="s">
        <v>1148</v>
      </c>
      <c r="B101" s="163" t="s">
        <v>457</v>
      </c>
      <c r="C101" s="164" t="s">
        <v>37</v>
      </c>
      <c r="D101" s="164">
        <v>2</v>
      </c>
      <c r="E101" s="165"/>
      <c r="F101" s="166"/>
    </row>
    <row r="102" spans="1:6" s="17" customFormat="1" ht="15" customHeight="1" x14ac:dyDescent="0.25">
      <c r="A102" s="162"/>
      <c r="B102" s="163"/>
      <c r="C102" s="164"/>
      <c r="D102" s="164"/>
      <c r="E102" s="165"/>
      <c r="F102" s="166"/>
    </row>
    <row r="103" spans="1:6" s="17" customFormat="1" x14ac:dyDescent="0.25">
      <c r="A103" s="162" t="s">
        <v>1149</v>
      </c>
      <c r="B103" s="163" t="s">
        <v>458</v>
      </c>
      <c r="C103" s="164" t="s">
        <v>340</v>
      </c>
      <c r="D103" s="164">
        <v>1</v>
      </c>
      <c r="E103" s="165"/>
      <c r="F103" s="166"/>
    </row>
    <row r="104" spans="1:6" s="17" customFormat="1" ht="15" customHeight="1" x14ac:dyDescent="0.25">
      <c r="A104" s="162"/>
      <c r="B104" s="163"/>
      <c r="C104" s="164"/>
      <c r="D104" s="164"/>
      <c r="E104" s="165"/>
      <c r="F104" s="166"/>
    </row>
    <row r="105" spans="1:6" s="17" customFormat="1" ht="15" customHeight="1" x14ac:dyDescent="0.25">
      <c r="A105" s="162" t="s">
        <v>1150</v>
      </c>
      <c r="B105" s="163" t="s">
        <v>459</v>
      </c>
      <c r="C105" s="164" t="s">
        <v>37</v>
      </c>
      <c r="D105" s="164">
        <v>1</v>
      </c>
      <c r="E105" s="165"/>
      <c r="F105" s="166"/>
    </row>
    <row r="106" spans="1:6" s="17" customFormat="1" ht="15" customHeight="1" x14ac:dyDescent="0.25">
      <c r="A106" s="162"/>
      <c r="B106" s="163"/>
      <c r="C106" s="164"/>
      <c r="D106" s="164"/>
      <c r="E106" s="165"/>
      <c r="F106" s="166"/>
    </row>
    <row r="107" spans="1:6" s="17" customFormat="1" ht="15" customHeight="1" x14ac:dyDescent="0.25">
      <c r="A107" s="162" t="s">
        <v>1151</v>
      </c>
      <c r="B107" s="163" t="s">
        <v>460</v>
      </c>
      <c r="C107" s="164" t="s">
        <v>37</v>
      </c>
      <c r="D107" s="164">
        <v>1</v>
      </c>
      <c r="E107" s="165"/>
      <c r="F107" s="166"/>
    </row>
    <row r="108" spans="1:6" s="17" customFormat="1" ht="15" customHeight="1" x14ac:dyDescent="0.25">
      <c r="A108" s="162"/>
      <c r="B108" s="163"/>
      <c r="C108" s="164"/>
      <c r="D108" s="164"/>
      <c r="E108" s="165"/>
      <c r="F108" s="166"/>
    </row>
    <row r="109" spans="1:6" s="17" customFormat="1" x14ac:dyDescent="0.25">
      <c r="A109" s="162" t="s">
        <v>1152</v>
      </c>
      <c r="B109" s="163" t="s">
        <v>461</v>
      </c>
      <c r="C109" s="164" t="s">
        <v>37</v>
      </c>
      <c r="D109" s="164">
        <v>2</v>
      </c>
      <c r="E109" s="165"/>
      <c r="F109" s="166"/>
    </row>
    <row r="110" spans="1:6" s="17" customFormat="1" ht="15" customHeight="1" x14ac:dyDescent="0.25">
      <c r="A110" s="162"/>
      <c r="B110" s="163"/>
      <c r="C110" s="164"/>
      <c r="D110" s="164"/>
      <c r="E110" s="165"/>
      <c r="F110" s="166"/>
    </row>
    <row r="111" spans="1:6" s="17" customFormat="1" ht="15" customHeight="1" x14ac:dyDescent="0.25">
      <c r="A111" s="136" t="s">
        <v>1153</v>
      </c>
      <c r="B111" s="82" t="s">
        <v>462</v>
      </c>
      <c r="C111" s="159"/>
      <c r="D111" s="159"/>
      <c r="E111" s="160"/>
      <c r="F111" s="166"/>
    </row>
    <row r="112" spans="1:6" s="17" customFormat="1" ht="15" customHeight="1" x14ac:dyDescent="0.25">
      <c r="A112" s="162" t="s">
        <v>1154</v>
      </c>
      <c r="B112" s="163" t="s">
        <v>463</v>
      </c>
      <c r="C112" s="164" t="s">
        <v>37</v>
      </c>
      <c r="D112" s="164">
        <v>1</v>
      </c>
      <c r="E112" s="165"/>
      <c r="F112" s="166"/>
    </row>
    <row r="113" spans="1:6" s="17" customFormat="1" ht="15" customHeight="1" x14ac:dyDescent="0.25">
      <c r="A113" s="162"/>
      <c r="B113" s="163"/>
      <c r="C113" s="164"/>
      <c r="D113" s="164"/>
      <c r="E113" s="165"/>
      <c r="F113" s="166"/>
    </row>
    <row r="114" spans="1:6" s="17" customFormat="1" x14ac:dyDescent="0.25">
      <c r="A114" s="162" t="s">
        <v>1155</v>
      </c>
      <c r="B114" s="163" t="s">
        <v>464</v>
      </c>
      <c r="C114" s="164" t="s">
        <v>37</v>
      </c>
      <c r="D114" s="164">
        <v>1</v>
      </c>
      <c r="E114" s="165"/>
      <c r="F114" s="166"/>
    </row>
    <row r="115" spans="1:6" s="17" customFormat="1" ht="15" customHeight="1" x14ac:dyDescent="0.25">
      <c r="A115" s="162"/>
      <c r="B115" s="163"/>
      <c r="C115" s="164"/>
      <c r="D115" s="164"/>
      <c r="E115" s="165"/>
      <c r="F115" s="166"/>
    </row>
    <row r="116" spans="1:6" s="17" customFormat="1" x14ac:dyDescent="0.25">
      <c r="A116" s="162" t="s">
        <v>1156</v>
      </c>
      <c r="B116" s="163" t="s">
        <v>465</v>
      </c>
      <c r="C116" s="164" t="s">
        <v>466</v>
      </c>
      <c r="D116" s="164">
        <v>1</v>
      </c>
      <c r="E116" s="165"/>
      <c r="F116" s="166"/>
    </row>
    <row r="117" spans="1:6" s="17" customFormat="1" ht="15" customHeight="1" x14ac:dyDescent="0.25">
      <c r="A117" s="162"/>
      <c r="B117" s="163"/>
      <c r="C117" s="164"/>
      <c r="D117" s="164"/>
      <c r="E117" s="165"/>
      <c r="F117" s="166"/>
    </row>
    <row r="118" spans="1:6" s="17" customFormat="1" x14ac:dyDescent="0.25">
      <c r="A118" s="162" t="s">
        <v>1156</v>
      </c>
      <c r="B118" s="168" t="s">
        <v>461</v>
      </c>
      <c r="C118" s="145" t="s">
        <v>37</v>
      </c>
      <c r="D118" s="169">
        <v>2</v>
      </c>
      <c r="E118" s="169"/>
      <c r="F118" s="166"/>
    </row>
    <row r="119" spans="1:6" s="17" customFormat="1" ht="15" customHeight="1" x14ac:dyDescent="0.25">
      <c r="A119" s="167"/>
      <c r="B119" s="168"/>
      <c r="C119" s="145"/>
      <c r="D119" s="169"/>
      <c r="E119" s="169"/>
      <c r="F119" s="166"/>
    </row>
    <row r="120" spans="1:6" s="17" customFormat="1" ht="15" customHeight="1" x14ac:dyDescent="0.25">
      <c r="A120" s="306">
        <v>11.13</v>
      </c>
      <c r="B120" s="170" t="s">
        <v>467</v>
      </c>
      <c r="C120" s="145"/>
      <c r="D120" s="169"/>
      <c r="E120" s="169"/>
      <c r="F120" s="166"/>
    </row>
    <row r="121" spans="1:6" s="17" customFormat="1" ht="30" x14ac:dyDescent="0.25">
      <c r="A121" s="171" t="s">
        <v>1157</v>
      </c>
      <c r="B121" s="168" t="s">
        <v>468</v>
      </c>
      <c r="C121" s="145" t="s">
        <v>38</v>
      </c>
      <c r="D121" s="169">
        <v>1</v>
      </c>
      <c r="E121" s="169"/>
      <c r="F121" s="166"/>
    </row>
    <row r="122" spans="1:6" s="17" customFormat="1" ht="15" customHeight="1" x14ac:dyDescent="0.25">
      <c r="A122" s="171"/>
      <c r="B122" s="168"/>
      <c r="C122" s="145"/>
      <c r="D122" s="169"/>
      <c r="E122" s="169"/>
      <c r="F122" s="166"/>
    </row>
    <row r="123" spans="1:6" s="17" customFormat="1" x14ac:dyDescent="0.25">
      <c r="A123" s="171" t="s">
        <v>1158</v>
      </c>
      <c r="B123" s="168" t="s">
        <v>469</v>
      </c>
      <c r="C123" s="145" t="s">
        <v>38</v>
      </c>
      <c r="D123" s="169">
        <v>1</v>
      </c>
      <c r="E123" s="169"/>
      <c r="F123" s="166"/>
    </row>
    <row r="124" spans="1:6" s="17" customFormat="1" ht="15" customHeight="1" x14ac:dyDescent="0.25">
      <c r="A124" s="143"/>
      <c r="B124" s="172" t="s">
        <v>419</v>
      </c>
      <c r="C124" s="145"/>
      <c r="D124" s="146"/>
      <c r="E124" s="147"/>
      <c r="F124" s="156"/>
    </row>
    <row r="125" spans="1:6" s="17" customFormat="1" ht="15" customHeight="1" x14ac:dyDescent="0.25">
      <c r="A125" s="231"/>
      <c r="B125" s="83"/>
      <c r="C125" s="109"/>
      <c r="D125" s="110"/>
      <c r="E125" s="111"/>
      <c r="F125" s="232"/>
    </row>
    <row r="126" spans="1:6" s="17" customFormat="1" ht="15" customHeight="1" x14ac:dyDescent="0.25">
      <c r="A126" s="231"/>
      <c r="B126" s="173" t="s">
        <v>499</v>
      </c>
      <c r="C126" s="109"/>
      <c r="D126" s="110"/>
      <c r="E126" s="111"/>
      <c r="F126" s="232"/>
    </row>
    <row r="127" spans="1:6" s="17" customFormat="1" ht="15" customHeight="1" x14ac:dyDescent="0.25">
      <c r="A127" s="231"/>
      <c r="B127" s="173"/>
      <c r="C127" s="109"/>
      <c r="D127" s="110"/>
      <c r="E127" s="111"/>
      <c r="F127" s="232"/>
    </row>
    <row r="128" spans="1:6" s="17" customFormat="1" ht="15" customHeight="1" x14ac:dyDescent="0.25">
      <c r="A128" s="231"/>
      <c r="B128" s="173" t="s">
        <v>499</v>
      </c>
      <c r="C128" s="109"/>
      <c r="D128" s="110"/>
      <c r="E128" s="111"/>
      <c r="F128" s="232"/>
    </row>
    <row r="129" spans="1:6" s="17" customFormat="1" ht="15" customHeight="1" x14ac:dyDescent="0.25">
      <c r="A129" s="231"/>
      <c r="B129" s="173"/>
      <c r="C129" s="109"/>
      <c r="D129" s="110"/>
      <c r="E129" s="111"/>
      <c r="F129" s="232"/>
    </row>
    <row r="130" spans="1:6" s="17" customFormat="1" ht="15" customHeight="1" x14ac:dyDescent="0.25">
      <c r="A130" s="233"/>
      <c r="B130" s="173" t="s">
        <v>499</v>
      </c>
      <c r="C130" s="107"/>
      <c r="D130" s="107"/>
      <c r="E130" s="107"/>
      <c r="F130" s="232"/>
    </row>
    <row r="131" spans="1:6" s="17" customFormat="1" ht="15" customHeight="1" thickBot="1" x14ac:dyDescent="0.3">
      <c r="A131" s="350"/>
      <c r="B131" s="351"/>
      <c r="C131" s="352"/>
      <c r="D131" s="352"/>
      <c r="E131" s="352"/>
      <c r="F131" s="353"/>
    </row>
    <row r="132" spans="1:6" s="17" customFormat="1" ht="30" customHeight="1" thickBot="1" x14ac:dyDescent="0.3">
      <c r="A132" s="354"/>
      <c r="B132" s="338" t="s">
        <v>500</v>
      </c>
      <c r="C132" s="355"/>
      <c r="D132" s="355"/>
      <c r="E132" s="355"/>
      <c r="F132" s="356"/>
    </row>
    <row r="133" spans="1:6" s="17" customFormat="1" ht="15" customHeight="1" x14ac:dyDescent="0.25">
      <c r="A133" s="233"/>
      <c r="B133" s="173"/>
      <c r="C133" s="107"/>
      <c r="D133" s="107"/>
      <c r="E133" s="107"/>
      <c r="F133" s="234"/>
    </row>
    <row r="134" spans="1:6" s="17" customFormat="1" ht="15" customHeight="1" thickBot="1" x14ac:dyDescent="0.3">
      <c r="A134" s="235"/>
      <c r="B134" s="236"/>
      <c r="C134" s="237"/>
      <c r="D134" s="237"/>
      <c r="E134" s="237"/>
      <c r="F134" s="238"/>
    </row>
    <row r="135" spans="1:6" s="46" customFormat="1" x14ac:dyDescent="0.25">
      <c r="A135" s="54"/>
      <c r="C135" s="32"/>
      <c r="D135" s="32"/>
      <c r="E135" s="32"/>
      <c r="F135" s="43"/>
    </row>
    <row r="136" spans="1:6" x14ac:dyDescent="0.25">
      <c r="B136" s="46"/>
    </row>
  </sheetData>
  <pageMargins left="0.7" right="0.7" top="0.75" bottom="0.75" header="0.3" footer="0.3"/>
  <pageSetup paperSize="5" scale="86" fitToHeight="0" orientation="portrait" r:id="rId1"/>
  <headerFooter>
    <oddFooter>Page &amp;P of &amp;N</oddFooter>
  </headerFooter>
  <rowBreaks count="3" manualBreakCount="3">
    <brk id="37" max="5" man="1"/>
    <brk id="68" max="5" man="1"/>
    <brk id="116" max="5"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734D96-17FA-48C4-9B58-0E6266F9D2C8}">
  <sheetPr>
    <pageSetUpPr fitToPage="1"/>
  </sheetPr>
  <dimension ref="A1:F237"/>
  <sheetViews>
    <sheetView view="pageBreakPreview" topLeftCell="A182" zoomScaleNormal="100" zoomScaleSheetLayoutView="100" workbookViewId="0">
      <selection activeCell="A186" sqref="A186:F186"/>
    </sheetView>
  </sheetViews>
  <sheetFormatPr defaultColWidth="9.140625" defaultRowHeight="15" x14ac:dyDescent="0.25"/>
  <cols>
    <col min="1" max="1" width="11" style="54" customWidth="1"/>
    <col min="2" max="2" width="40.42578125" style="15" customWidth="1"/>
    <col min="3" max="3" width="9.7109375" style="32" bestFit="1" customWidth="1"/>
    <col min="4" max="4" width="9.5703125" style="32" bestFit="1" customWidth="1"/>
    <col min="5" max="5" width="13.7109375" style="32" customWidth="1"/>
    <col min="6" max="6" width="19.28515625" style="43" customWidth="1"/>
    <col min="7" max="16384" width="9.140625" style="13"/>
  </cols>
  <sheetData>
    <row r="1" spans="1:6" s="17" customFormat="1" ht="33" customHeight="1" x14ac:dyDescent="0.25">
      <c r="A1" s="225" t="s">
        <v>671</v>
      </c>
      <c r="B1" s="357" t="s">
        <v>1758</v>
      </c>
      <c r="C1" s="124"/>
      <c r="D1" s="125"/>
      <c r="E1" s="126"/>
      <c r="F1" s="226"/>
    </row>
    <row r="2" spans="1:6" s="17" customFormat="1" ht="33" customHeight="1" x14ac:dyDescent="0.25">
      <c r="A2" s="137" t="s">
        <v>392</v>
      </c>
      <c r="B2" s="138" t="s">
        <v>299</v>
      </c>
      <c r="C2" s="139" t="s">
        <v>3</v>
      </c>
      <c r="D2" s="140" t="s">
        <v>35</v>
      </c>
      <c r="E2" s="141" t="s">
        <v>393</v>
      </c>
      <c r="F2" s="142" t="s">
        <v>394</v>
      </c>
    </row>
    <row r="3" spans="1:6" s="17" customFormat="1" x14ac:dyDescent="0.25">
      <c r="A3" s="212">
        <v>12.1</v>
      </c>
      <c r="B3" s="129" t="s">
        <v>101</v>
      </c>
      <c r="C3" s="130"/>
      <c r="D3" s="131"/>
      <c r="E3" s="132"/>
      <c r="F3" s="123"/>
    </row>
    <row r="4" spans="1:6" s="17" customFormat="1" x14ac:dyDescent="0.25">
      <c r="A4" s="74"/>
      <c r="B4" s="129" t="s">
        <v>301</v>
      </c>
      <c r="C4" s="130"/>
      <c r="D4" s="131"/>
      <c r="E4" s="132"/>
      <c r="F4" s="123"/>
    </row>
    <row r="5" spans="1:6" s="17" customFormat="1" x14ac:dyDescent="0.25">
      <c r="A5" s="74" t="s">
        <v>1159</v>
      </c>
      <c r="B5" s="133" t="s">
        <v>302</v>
      </c>
      <c r="C5" s="130" t="s">
        <v>287</v>
      </c>
      <c r="D5" s="131">
        <v>90</v>
      </c>
      <c r="E5" s="132"/>
      <c r="F5" s="214"/>
    </row>
    <row r="6" spans="1:6" s="17" customFormat="1" ht="15" customHeight="1" x14ac:dyDescent="0.25">
      <c r="A6" s="74"/>
      <c r="B6" s="133"/>
      <c r="C6" s="130"/>
      <c r="D6" s="131"/>
      <c r="E6" s="132"/>
      <c r="F6" s="214"/>
    </row>
    <row r="7" spans="1:6" s="17" customFormat="1" ht="30" x14ac:dyDescent="0.25">
      <c r="A7" s="74" t="s">
        <v>1160</v>
      </c>
      <c r="B7" s="133" t="s">
        <v>321</v>
      </c>
      <c r="C7" s="130" t="s">
        <v>304</v>
      </c>
      <c r="D7" s="131">
        <f>D5*3</f>
        <v>270</v>
      </c>
      <c r="E7" s="132"/>
      <c r="F7" s="214"/>
    </row>
    <row r="8" spans="1:6" s="17" customFormat="1" ht="15" customHeight="1" x14ac:dyDescent="0.25">
      <c r="A8" s="74"/>
      <c r="B8" s="133"/>
      <c r="C8" s="130"/>
      <c r="D8" s="131"/>
      <c r="E8" s="132"/>
      <c r="F8" s="214"/>
    </row>
    <row r="9" spans="1:6" s="17" customFormat="1" ht="15" customHeight="1" x14ac:dyDescent="0.25">
      <c r="A9" s="74" t="s">
        <v>1161</v>
      </c>
      <c r="B9" s="133" t="s">
        <v>322</v>
      </c>
      <c r="C9" s="130" t="s">
        <v>304</v>
      </c>
      <c r="D9" s="131">
        <v>27</v>
      </c>
      <c r="E9" s="132"/>
      <c r="F9" s="214"/>
    </row>
    <row r="10" spans="1:6" s="17" customFormat="1" ht="15" customHeight="1" x14ac:dyDescent="0.25">
      <c r="A10" s="74"/>
      <c r="B10" s="133"/>
      <c r="C10" s="130"/>
      <c r="D10" s="131"/>
      <c r="E10" s="132"/>
      <c r="F10" s="214"/>
    </row>
    <row r="11" spans="1:6" s="17" customFormat="1" ht="15" customHeight="1" x14ac:dyDescent="0.25">
      <c r="A11" s="74"/>
      <c r="B11" s="129" t="s">
        <v>323</v>
      </c>
      <c r="C11" s="130"/>
      <c r="D11" s="131"/>
      <c r="E11" s="132"/>
      <c r="F11" s="214"/>
    </row>
    <row r="12" spans="1:6" s="17" customFormat="1" ht="15" customHeight="1" x14ac:dyDescent="0.25">
      <c r="A12" s="74" t="s">
        <v>1162</v>
      </c>
      <c r="B12" s="133" t="s">
        <v>324</v>
      </c>
      <c r="C12" s="130" t="s">
        <v>304</v>
      </c>
      <c r="D12" s="131">
        <v>60</v>
      </c>
      <c r="E12" s="132"/>
      <c r="F12" s="214"/>
    </row>
    <row r="13" spans="1:6" s="17" customFormat="1" ht="15" customHeight="1" x14ac:dyDescent="0.25">
      <c r="A13" s="74"/>
      <c r="B13" s="133"/>
      <c r="C13" s="130"/>
      <c r="D13" s="131"/>
      <c r="E13" s="132"/>
      <c r="F13" s="214"/>
    </row>
    <row r="14" spans="1:6" s="17" customFormat="1" ht="15" customHeight="1" x14ac:dyDescent="0.25">
      <c r="A14" s="212">
        <v>12.2</v>
      </c>
      <c r="B14" s="129" t="s">
        <v>308</v>
      </c>
      <c r="C14" s="130"/>
      <c r="D14" s="131"/>
      <c r="E14" s="132"/>
      <c r="F14" s="214"/>
    </row>
    <row r="15" spans="1:6" s="17" customFormat="1" ht="28.5" x14ac:dyDescent="0.25">
      <c r="A15" s="74"/>
      <c r="B15" s="129" t="s">
        <v>1808</v>
      </c>
      <c r="C15" s="130"/>
      <c r="D15" s="131"/>
      <c r="E15" s="132"/>
      <c r="F15" s="214"/>
    </row>
    <row r="16" spans="1:6" s="17" customFormat="1" ht="30" x14ac:dyDescent="0.25">
      <c r="A16" s="74" t="s">
        <v>1163</v>
      </c>
      <c r="B16" s="133" t="s">
        <v>590</v>
      </c>
      <c r="C16" s="130" t="s">
        <v>304</v>
      </c>
      <c r="D16" s="131">
        <v>10</v>
      </c>
      <c r="E16" s="132"/>
      <c r="F16" s="214"/>
    </row>
    <row r="17" spans="1:6" s="17" customFormat="1" x14ac:dyDescent="0.25">
      <c r="A17" s="74"/>
      <c r="B17" s="133"/>
      <c r="C17" s="130"/>
      <c r="D17" s="131"/>
      <c r="E17" s="132"/>
      <c r="F17" s="214"/>
    </row>
    <row r="18" spans="1:6" s="17" customFormat="1" ht="15" customHeight="1" x14ac:dyDescent="0.25">
      <c r="A18" s="74" t="s">
        <v>1164</v>
      </c>
      <c r="B18" s="129" t="s">
        <v>326</v>
      </c>
      <c r="C18" s="130"/>
      <c r="D18" s="131"/>
      <c r="E18" s="132"/>
      <c r="F18" s="214"/>
    </row>
    <row r="19" spans="1:6" s="17" customFormat="1" ht="30" x14ac:dyDescent="0.25">
      <c r="A19" s="74"/>
      <c r="B19" s="133" t="s">
        <v>1835</v>
      </c>
      <c r="C19" s="248" t="s">
        <v>304</v>
      </c>
      <c r="D19" s="132">
        <v>169</v>
      </c>
      <c r="E19" s="132"/>
      <c r="F19" s="214"/>
    </row>
    <row r="20" spans="1:6" s="17" customFormat="1" ht="15" customHeight="1" x14ac:dyDescent="0.25">
      <c r="A20" s="74"/>
      <c r="B20" s="133"/>
      <c r="C20" s="130"/>
      <c r="D20" s="131"/>
      <c r="E20" s="132"/>
      <c r="F20" s="214"/>
    </row>
    <row r="21" spans="1:6" s="17" customFormat="1" ht="15" customHeight="1" x14ac:dyDescent="0.25">
      <c r="A21" s="227">
        <v>12.3</v>
      </c>
      <c r="B21" s="129" t="s">
        <v>328</v>
      </c>
      <c r="C21" s="130"/>
      <c r="D21" s="131"/>
      <c r="E21" s="132"/>
      <c r="F21" s="214"/>
    </row>
    <row r="22" spans="1:6" s="368" customFormat="1" ht="30" x14ac:dyDescent="0.25">
      <c r="A22" s="369"/>
      <c r="B22" s="133" t="s">
        <v>591</v>
      </c>
      <c r="C22" s="130" t="s">
        <v>287</v>
      </c>
      <c r="D22" s="131">
        <v>282</v>
      </c>
      <c r="E22" s="132"/>
      <c r="F22" s="214"/>
    </row>
    <row r="23" spans="1:6" s="17" customFormat="1" ht="15" customHeight="1" x14ac:dyDescent="0.25">
      <c r="A23" s="227"/>
      <c r="B23" s="129"/>
      <c r="C23" s="130"/>
      <c r="D23" s="131"/>
      <c r="E23" s="132"/>
      <c r="F23" s="214"/>
    </row>
    <row r="24" spans="1:6" s="17" customFormat="1" ht="15" customHeight="1" x14ac:dyDescent="0.25">
      <c r="A24" s="227"/>
      <c r="B24" s="129" t="s">
        <v>314</v>
      </c>
      <c r="C24" s="130"/>
      <c r="D24" s="131"/>
      <c r="E24" s="132"/>
      <c r="F24" s="214"/>
    </row>
    <row r="25" spans="1:6" s="17" customFormat="1" ht="30" x14ac:dyDescent="0.25">
      <c r="A25" s="74" t="s">
        <v>1165</v>
      </c>
      <c r="B25" s="133" t="s">
        <v>329</v>
      </c>
      <c r="C25" s="130" t="s">
        <v>287</v>
      </c>
      <c r="D25" s="131">
        <v>30</v>
      </c>
      <c r="E25" s="132"/>
      <c r="F25" s="214"/>
    </row>
    <row r="26" spans="1:6" s="17" customFormat="1" ht="15" customHeight="1" x14ac:dyDescent="0.25">
      <c r="A26" s="74"/>
      <c r="B26" s="133"/>
      <c r="C26" s="130"/>
      <c r="D26" s="131"/>
      <c r="E26" s="132"/>
      <c r="F26" s="214"/>
    </row>
    <row r="27" spans="1:6" s="17" customFormat="1" x14ac:dyDescent="0.25">
      <c r="A27" s="74" t="s">
        <v>1166</v>
      </c>
      <c r="B27" s="133" t="s">
        <v>1751</v>
      </c>
      <c r="C27" s="130" t="s">
        <v>287</v>
      </c>
      <c r="D27" s="131">
        <v>128</v>
      </c>
      <c r="E27" s="132"/>
      <c r="F27" s="214"/>
    </row>
    <row r="28" spans="1:6" s="17" customFormat="1" ht="30" x14ac:dyDescent="0.25">
      <c r="A28" s="74" t="s">
        <v>1167</v>
      </c>
      <c r="B28" s="133" t="s">
        <v>592</v>
      </c>
      <c r="C28" s="248" t="s">
        <v>287</v>
      </c>
      <c r="D28" s="132">
        <v>282</v>
      </c>
      <c r="E28" s="132"/>
      <c r="F28" s="214"/>
    </row>
    <row r="29" spans="1:6" s="17" customFormat="1" ht="15" customHeight="1" x14ac:dyDescent="0.25">
      <c r="A29" s="74" t="s">
        <v>1759</v>
      </c>
      <c r="B29" s="133" t="s">
        <v>593</v>
      </c>
      <c r="C29" s="130" t="s">
        <v>287</v>
      </c>
      <c r="D29" s="131">
        <v>112</v>
      </c>
      <c r="E29" s="132"/>
      <c r="F29" s="214"/>
    </row>
    <row r="30" spans="1:6" s="17" customFormat="1" ht="15" customHeight="1" x14ac:dyDescent="0.25">
      <c r="A30" s="74"/>
      <c r="B30" s="133"/>
      <c r="C30" s="130"/>
      <c r="D30" s="131"/>
      <c r="E30" s="132"/>
      <c r="F30" s="214"/>
    </row>
    <row r="31" spans="1:6" s="17" customFormat="1" x14ac:dyDescent="0.25">
      <c r="A31" s="74" t="s">
        <v>1760</v>
      </c>
      <c r="B31" s="252" t="s">
        <v>594</v>
      </c>
      <c r="C31" s="248" t="s">
        <v>287</v>
      </c>
      <c r="D31" s="132">
        <v>56</v>
      </c>
      <c r="E31" s="132"/>
      <c r="F31" s="214"/>
    </row>
    <row r="32" spans="1:6" s="17" customFormat="1" ht="15" customHeight="1" x14ac:dyDescent="0.25">
      <c r="A32" s="74"/>
      <c r="B32" s="133"/>
      <c r="C32" s="130"/>
      <c r="D32" s="131"/>
      <c r="E32" s="132"/>
      <c r="F32" s="214"/>
    </row>
    <row r="33" spans="1:6" s="17" customFormat="1" ht="15" customHeight="1" x14ac:dyDescent="0.25">
      <c r="A33" s="212">
        <v>12.4</v>
      </c>
      <c r="B33" s="129" t="s">
        <v>331</v>
      </c>
      <c r="C33" s="130"/>
      <c r="D33" s="131"/>
      <c r="E33" s="132"/>
      <c r="F33" s="214"/>
    </row>
    <row r="34" spans="1:6" s="17" customFormat="1" x14ac:dyDescent="0.25">
      <c r="A34" s="74"/>
      <c r="B34" s="129" t="s">
        <v>540</v>
      </c>
      <c r="C34" s="130"/>
      <c r="D34" s="131"/>
      <c r="E34" s="132"/>
      <c r="F34" s="214"/>
    </row>
    <row r="35" spans="1:6" s="17" customFormat="1" ht="15" customHeight="1" x14ac:dyDescent="0.25">
      <c r="A35" s="74" t="s">
        <v>1168</v>
      </c>
      <c r="B35" s="133" t="s">
        <v>595</v>
      </c>
      <c r="C35" s="130" t="s">
        <v>334</v>
      </c>
      <c r="D35" s="131">
        <v>22</v>
      </c>
      <c r="E35" s="132"/>
      <c r="F35" s="214"/>
    </row>
    <row r="36" spans="1:6" s="17" customFormat="1" ht="15" customHeight="1" x14ac:dyDescent="0.25">
      <c r="A36" s="74"/>
      <c r="B36" s="133"/>
      <c r="C36" s="130"/>
      <c r="D36" s="131"/>
      <c r="E36" s="132"/>
      <c r="F36" s="214"/>
    </row>
    <row r="37" spans="1:6" s="17" customFormat="1" ht="15" customHeight="1" x14ac:dyDescent="0.25">
      <c r="A37" s="74" t="s">
        <v>1169</v>
      </c>
      <c r="B37" s="133" t="s">
        <v>333</v>
      </c>
      <c r="C37" s="130" t="s">
        <v>334</v>
      </c>
      <c r="D37" s="131">
        <v>2700</v>
      </c>
      <c r="E37" s="132"/>
      <c r="F37" s="214"/>
    </row>
    <row r="38" spans="1:6" s="17" customFormat="1" ht="15" customHeight="1" x14ac:dyDescent="0.25">
      <c r="A38" s="74"/>
      <c r="B38" s="133"/>
      <c r="C38" s="130"/>
      <c r="D38" s="131"/>
      <c r="E38" s="132"/>
      <c r="F38" s="214"/>
    </row>
    <row r="39" spans="1:6" s="17" customFormat="1" ht="15" customHeight="1" x14ac:dyDescent="0.25">
      <c r="A39" s="74" t="s">
        <v>1170</v>
      </c>
      <c r="B39" s="133" t="s">
        <v>335</v>
      </c>
      <c r="C39" s="130" t="s">
        <v>334</v>
      </c>
      <c r="D39" s="131">
        <v>800</v>
      </c>
      <c r="E39" s="132"/>
      <c r="F39" s="214"/>
    </row>
    <row r="40" spans="1:6" s="17" customFormat="1" ht="15" customHeight="1" x14ac:dyDescent="0.25">
      <c r="A40" s="74"/>
      <c r="B40" s="133"/>
      <c r="C40" s="130"/>
      <c r="D40" s="131"/>
      <c r="E40" s="132"/>
      <c r="F40" s="214"/>
    </row>
    <row r="41" spans="1:6" s="17" customFormat="1" ht="15" customHeight="1" x14ac:dyDescent="0.25">
      <c r="A41" s="74" t="s">
        <v>1171</v>
      </c>
      <c r="B41" s="133" t="s">
        <v>501</v>
      </c>
      <c r="C41" s="130" t="s">
        <v>334</v>
      </c>
      <c r="D41" s="131">
        <v>3960</v>
      </c>
      <c r="E41" s="132"/>
      <c r="F41" s="214"/>
    </row>
    <row r="42" spans="1:6" s="17" customFormat="1" ht="15" customHeight="1" x14ac:dyDescent="0.25">
      <c r="A42" s="74"/>
      <c r="B42" s="133"/>
      <c r="C42" s="130"/>
      <c r="D42" s="131"/>
      <c r="E42" s="132"/>
      <c r="F42" s="214"/>
    </row>
    <row r="43" spans="1:6" s="17" customFormat="1" ht="15" customHeight="1" x14ac:dyDescent="0.25">
      <c r="A43" s="74" t="s">
        <v>1171</v>
      </c>
      <c r="B43" s="133" t="s">
        <v>596</v>
      </c>
      <c r="C43" s="130" t="s">
        <v>287</v>
      </c>
      <c r="D43" s="131">
        <v>160</v>
      </c>
      <c r="E43" s="132"/>
      <c r="F43" s="214"/>
    </row>
    <row r="44" spans="1:6" s="17" customFormat="1" ht="15" customHeight="1" x14ac:dyDescent="0.25">
      <c r="A44" s="212">
        <v>12.5</v>
      </c>
      <c r="B44" s="129" t="s">
        <v>336</v>
      </c>
      <c r="C44" s="130"/>
      <c r="D44" s="131"/>
      <c r="E44" s="132"/>
      <c r="F44" s="214"/>
    </row>
    <row r="45" spans="1:6" s="17" customFormat="1" x14ac:dyDescent="0.25">
      <c r="A45" s="74"/>
      <c r="B45" s="129" t="s">
        <v>337</v>
      </c>
      <c r="C45" s="130"/>
      <c r="D45" s="131"/>
      <c r="E45" s="132"/>
      <c r="F45" s="214"/>
    </row>
    <row r="46" spans="1:6" s="17" customFormat="1" ht="30" x14ac:dyDescent="0.25">
      <c r="A46" s="74" t="s">
        <v>1172</v>
      </c>
      <c r="B46" s="133" t="s">
        <v>338</v>
      </c>
      <c r="C46" s="130" t="s">
        <v>287</v>
      </c>
      <c r="D46" s="131">
        <v>3</v>
      </c>
      <c r="E46" s="132"/>
      <c r="F46" s="214"/>
    </row>
    <row r="47" spans="1:6" s="17" customFormat="1" ht="15" customHeight="1" x14ac:dyDescent="0.25">
      <c r="A47" s="74"/>
      <c r="B47" s="133"/>
      <c r="C47" s="130"/>
      <c r="D47" s="131"/>
      <c r="E47" s="132"/>
      <c r="F47" s="214"/>
    </row>
    <row r="48" spans="1:6" s="17" customFormat="1" ht="15" customHeight="1" x14ac:dyDescent="0.25">
      <c r="A48" s="74"/>
      <c r="B48" s="129" t="s">
        <v>502</v>
      </c>
      <c r="C48" s="130"/>
      <c r="D48" s="131"/>
      <c r="E48" s="132"/>
      <c r="F48" s="214"/>
    </row>
    <row r="49" spans="1:6" s="17" customFormat="1" x14ac:dyDescent="0.25">
      <c r="A49" s="74" t="s">
        <v>1173</v>
      </c>
      <c r="B49" s="133" t="s">
        <v>339</v>
      </c>
      <c r="C49" s="130" t="s">
        <v>340</v>
      </c>
      <c r="D49" s="131">
        <v>17</v>
      </c>
      <c r="E49" s="132"/>
      <c r="F49" s="214"/>
    </row>
    <row r="50" spans="1:6" s="17" customFormat="1" ht="15" customHeight="1" x14ac:dyDescent="0.25">
      <c r="A50" s="74"/>
      <c r="B50" s="133"/>
      <c r="C50" s="130"/>
      <c r="D50" s="131"/>
      <c r="E50" s="132"/>
      <c r="F50" s="214"/>
    </row>
    <row r="51" spans="1:6" s="17" customFormat="1" ht="15" customHeight="1" x14ac:dyDescent="0.25">
      <c r="A51" s="212">
        <v>12.6</v>
      </c>
      <c r="B51" s="129" t="s">
        <v>341</v>
      </c>
      <c r="C51" s="130"/>
      <c r="D51" s="131"/>
      <c r="E51" s="132"/>
      <c r="F51" s="214"/>
    </row>
    <row r="52" spans="1:6" s="17" customFormat="1" ht="15" customHeight="1" x14ac:dyDescent="0.25">
      <c r="A52" s="74"/>
      <c r="B52" s="129" t="s">
        <v>342</v>
      </c>
      <c r="C52" s="130"/>
      <c r="D52" s="131"/>
      <c r="E52" s="132"/>
      <c r="F52" s="214"/>
    </row>
    <row r="53" spans="1:6" s="17" customFormat="1" ht="31.5" customHeight="1" x14ac:dyDescent="0.25">
      <c r="A53" s="74" t="s">
        <v>1174</v>
      </c>
      <c r="B53" s="133" t="s">
        <v>597</v>
      </c>
      <c r="C53" s="130" t="s">
        <v>287</v>
      </c>
      <c r="D53" s="131">
        <v>388</v>
      </c>
      <c r="E53" s="132"/>
      <c r="F53" s="214"/>
    </row>
    <row r="54" spans="1:6" s="17" customFormat="1" ht="15" customHeight="1" x14ac:dyDescent="0.25">
      <c r="A54" s="74"/>
      <c r="B54" s="133"/>
      <c r="C54" s="130"/>
      <c r="D54" s="131"/>
      <c r="E54" s="132"/>
      <c r="F54" s="214"/>
    </row>
    <row r="55" spans="1:6" s="17" customFormat="1" ht="30" x14ac:dyDescent="0.25">
      <c r="A55" s="74" t="s">
        <v>1175</v>
      </c>
      <c r="B55" s="133" t="s">
        <v>598</v>
      </c>
      <c r="C55" s="130" t="s">
        <v>287</v>
      </c>
      <c r="D55" s="131">
        <v>325</v>
      </c>
      <c r="E55" s="132"/>
      <c r="F55" s="214"/>
    </row>
    <row r="56" spans="1:6" s="17" customFormat="1" ht="15" customHeight="1" x14ac:dyDescent="0.25">
      <c r="A56" s="74"/>
      <c r="B56" s="133"/>
      <c r="C56" s="130"/>
      <c r="D56" s="131"/>
      <c r="E56" s="132"/>
      <c r="F56" s="214"/>
    </row>
    <row r="57" spans="1:6" s="17" customFormat="1" x14ac:dyDescent="0.25">
      <c r="A57" s="74" t="s">
        <v>1176</v>
      </c>
      <c r="B57" s="133" t="s">
        <v>599</v>
      </c>
      <c r="C57" s="130" t="s">
        <v>287</v>
      </c>
      <c r="D57" s="131">
        <v>150</v>
      </c>
      <c r="E57" s="132"/>
      <c r="F57" s="214"/>
    </row>
    <row r="58" spans="1:6" s="17" customFormat="1" ht="15" customHeight="1" x14ac:dyDescent="0.25">
      <c r="A58" s="74"/>
      <c r="B58" s="133"/>
      <c r="C58" s="130"/>
      <c r="D58" s="131"/>
      <c r="E58" s="132"/>
      <c r="F58" s="214"/>
    </row>
    <row r="59" spans="1:6" s="17" customFormat="1" ht="15" customHeight="1" x14ac:dyDescent="0.25">
      <c r="A59" s="74" t="s">
        <v>1177</v>
      </c>
      <c r="B59" s="133" t="s">
        <v>600</v>
      </c>
      <c r="C59" s="130" t="s">
        <v>287</v>
      </c>
      <c r="D59" s="131">
        <v>120</v>
      </c>
      <c r="E59" s="132"/>
      <c r="F59" s="214"/>
    </row>
    <row r="60" spans="1:6" s="17" customFormat="1" ht="15" customHeight="1" x14ac:dyDescent="0.25">
      <c r="A60" s="74"/>
      <c r="B60" s="133"/>
      <c r="C60" s="130"/>
      <c r="D60" s="131"/>
      <c r="E60" s="132"/>
      <c r="F60" s="214"/>
    </row>
    <row r="61" spans="1:6" s="17" customFormat="1" ht="15" customHeight="1" x14ac:dyDescent="0.25">
      <c r="A61" s="74"/>
      <c r="B61" s="129" t="s">
        <v>1660</v>
      </c>
      <c r="C61" s="130"/>
      <c r="D61" s="131"/>
      <c r="E61" s="132"/>
      <c r="F61" s="123"/>
    </row>
    <row r="62" spans="1:6" s="17" customFormat="1" ht="15" customHeight="1" x14ac:dyDescent="0.25">
      <c r="A62" s="74"/>
      <c r="B62" s="133"/>
      <c r="C62" s="130"/>
      <c r="D62" s="131"/>
      <c r="E62" s="132"/>
      <c r="F62" s="214"/>
    </row>
    <row r="63" spans="1:6" s="17" customFormat="1" ht="15" customHeight="1" x14ac:dyDescent="0.2">
      <c r="A63" s="229" t="s">
        <v>38</v>
      </c>
      <c r="B63" s="129" t="s">
        <v>299</v>
      </c>
      <c r="C63" s="134" t="s">
        <v>3</v>
      </c>
      <c r="D63" s="135" t="s">
        <v>300</v>
      </c>
      <c r="E63" s="122" t="s">
        <v>39</v>
      </c>
      <c r="F63" s="123" t="s">
        <v>589</v>
      </c>
    </row>
    <row r="64" spans="1:6" s="17" customFormat="1" ht="15" customHeight="1" x14ac:dyDescent="0.25">
      <c r="A64" s="212">
        <v>12.7</v>
      </c>
      <c r="B64" s="253" t="s">
        <v>601</v>
      </c>
      <c r="C64" s="130"/>
      <c r="D64" s="131"/>
      <c r="E64" s="132"/>
      <c r="F64" s="214"/>
    </row>
    <row r="65" spans="1:6" s="17" customFormat="1" ht="15" customHeight="1" x14ac:dyDescent="0.25">
      <c r="A65" s="74" t="s">
        <v>1178</v>
      </c>
      <c r="B65" s="133" t="s">
        <v>602</v>
      </c>
      <c r="C65" s="130" t="s">
        <v>37</v>
      </c>
      <c r="D65" s="132">
        <v>2</v>
      </c>
      <c r="E65" s="132"/>
      <c r="F65" s="214"/>
    </row>
    <row r="66" spans="1:6" s="17" customFormat="1" ht="15" customHeight="1" x14ac:dyDescent="0.25">
      <c r="A66" s="74"/>
      <c r="B66" s="129"/>
      <c r="C66" s="130"/>
      <c r="D66" s="131"/>
      <c r="E66" s="132"/>
      <c r="F66" s="214"/>
    </row>
    <row r="67" spans="1:6" s="17" customFormat="1" ht="30.75" customHeight="1" x14ac:dyDescent="0.25">
      <c r="A67" s="74" t="s">
        <v>1179</v>
      </c>
      <c r="B67" s="133" t="s">
        <v>603</v>
      </c>
      <c r="C67" s="130" t="s">
        <v>37</v>
      </c>
      <c r="D67" s="131">
        <v>2</v>
      </c>
      <c r="E67" s="132"/>
      <c r="F67" s="214"/>
    </row>
    <row r="68" spans="1:6" s="17" customFormat="1" ht="15" customHeight="1" x14ac:dyDescent="0.25">
      <c r="A68" s="74"/>
      <c r="B68" s="133"/>
      <c r="C68" s="130"/>
      <c r="D68" s="131"/>
      <c r="E68" s="132"/>
      <c r="F68" s="214"/>
    </row>
    <row r="69" spans="1:6" s="17" customFormat="1" x14ac:dyDescent="0.25">
      <c r="A69" s="74" t="s">
        <v>1180</v>
      </c>
      <c r="B69" s="133" t="s">
        <v>604</v>
      </c>
      <c r="C69" s="130" t="s">
        <v>7</v>
      </c>
      <c r="D69" s="132">
        <v>4</v>
      </c>
      <c r="E69" s="132"/>
      <c r="F69" s="214"/>
    </row>
    <row r="70" spans="1:6" s="17" customFormat="1" ht="15" customHeight="1" x14ac:dyDescent="0.25">
      <c r="A70" s="74"/>
      <c r="B70" s="133"/>
      <c r="C70" s="130"/>
      <c r="D70" s="131"/>
      <c r="E70" s="132"/>
      <c r="F70" s="214"/>
    </row>
    <row r="71" spans="1:6" s="17" customFormat="1" ht="15" customHeight="1" x14ac:dyDescent="0.25">
      <c r="A71" s="74" t="s">
        <v>1181</v>
      </c>
      <c r="B71" s="133" t="s">
        <v>605</v>
      </c>
      <c r="C71" s="130" t="s">
        <v>37</v>
      </c>
      <c r="D71" s="131">
        <v>2</v>
      </c>
      <c r="E71" s="132"/>
      <c r="F71" s="214"/>
    </row>
    <row r="72" spans="1:6" s="17" customFormat="1" ht="15" customHeight="1" x14ac:dyDescent="0.25">
      <c r="A72" s="74"/>
      <c r="B72" s="129"/>
      <c r="C72" s="130"/>
      <c r="D72" s="131"/>
      <c r="E72" s="132"/>
      <c r="F72" s="214"/>
    </row>
    <row r="73" spans="1:6" s="17" customFormat="1" x14ac:dyDescent="0.25">
      <c r="A73" s="74" t="s">
        <v>1182</v>
      </c>
      <c r="B73" s="133" t="s">
        <v>606</v>
      </c>
      <c r="C73" s="130" t="s">
        <v>37</v>
      </c>
      <c r="D73" s="131">
        <v>2</v>
      </c>
      <c r="E73" s="132"/>
      <c r="F73" s="214"/>
    </row>
    <row r="74" spans="1:6" s="17" customFormat="1" ht="15" customHeight="1" x14ac:dyDescent="0.25">
      <c r="A74" s="228"/>
      <c r="B74" s="129"/>
      <c r="C74" s="130"/>
      <c r="D74" s="131"/>
      <c r="E74" s="132"/>
      <c r="F74" s="214"/>
    </row>
    <row r="75" spans="1:6" s="17" customFormat="1" ht="15" customHeight="1" x14ac:dyDescent="0.25">
      <c r="A75" s="74" t="s">
        <v>1183</v>
      </c>
      <c r="B75" s="133" t="s">
        <v>607</v>
      </c>
      <c r="C75" s="130" t="s">
        <v>37</v>
      </c>
      <c r="D75" s="132">
        <v>2</v>
      </c>
      <c r="E75" s="132"/>
      <c r="F75" s="214"/>
    </row>
    <row r="76" spans="1:6" s="17" customFormat="1" ht="15" customHeight="1" x14ac:dyDescent="0.25">
      <c r="A76" s="74"/>
      <c r="B76" s="133"/>
      <c r="C76" s="130"/>
      <c r="D76" s="132"/>
      <c r="E76" s="132"/>
      <c r="F76" s="214"/>
    </row>
    <row r="77" spans="1:6" s="368" customFormat="1" ht="15" customHeight="1" x14ac:dyDescent="0.25">
      <c r="A77" s="228" t="s">
        <v>1184</v>
      </c>
      <c r="B77" s="133" t="s">
        <v>608</v>
      </c>
      <c r="C77" s="130" t="s">
        <v>37</v>
      </c>
      <c r="D77" s="132">
        <v>6</v>
      </c>
      <c r="E77" s="132"/>
      <c r="F77" s="214"/>
    </row>
    <row r="78" spans="1:6" s="347" customFormat="1" ht="15" customHeight="1" x14ac:dyDescent="0.25">
      <c r="A78" s="348"/>
      <c r="B78" s="344"/>
      <c r="C78" s="358"/>
      <c r="D78" s="343"/>
      <c r="E78" s="343"/>
      <c r="F78" s="346"/>
    </row>
    <row r="79" spans="1:6" s="368" customFormat="1" ht="15" customHeight="1" x14ac:dyDescent="0.25">
      <c r="A79" s="228" t="s">
        <v>1185</v>
      </c>
      <c r="B79" s="133" t="s">
        <v>609</v>
      </c>
      <c r="C79" s="130" t="s">
        <v>37</v>
      </c>
      <c r="D79" s="132">
        <v>6</v>
      </c>
      <c r="E79" s="132"/>
      <c r="F79" s="214"/>
    </row>
    <row r="80" spans="1:6" s="347" customFormat="1" ht="15" customHeight="1" x14ac:dyDescent="0.25">
      <c r="A80" s="348"/>
      <c r="B80" s="344"/>
      <c r="C80" s="358"/>
      <c r="D80" s="343"/>
      <c r="E80" s="343"/>
      <c r="F80" s="346"/>
    </row>
    <row r="81" spans="1:6" s="368" customFormat="1" ht="15" customHeight="1" x14ac:dyDescent="0.25">
      <c r="A81" s="228" t="s">
        <v>1186</v>
      </c>
      <c r="B81" s="133" t="s">
        <v>610</v>
      </c>
      <c r="C81" s="130" t="s">
        <v>37</v>
      </c>
      <c r="D81" s="132">
        <v>6</v>
      </c>
      <c r="E81" s="132"/>
      <c r="F81" s="214"/>
    </row>
    <row r="82" spans="1:6" s="347" customFormat="1" ht="15" customHeight="1" x14ac:dyDescent="0.25">
      <c r="A82" s="348"/>
      <c r="B82" s="344"/>
      <c r="C82" s="358"/>
      <c r="D82" s="343"/>
      <c r="E82" s="343"/>
      <c r="F82" s="346"/>
    </row>
    <row r="83" spans="1:6" s="368" customFormat="1" ht="15" customHeight="1" x14ac:dyDescent="0.25">
      <c r="A83" s="228" t="s">
        <v>1187</v>
      </c>
      <c r="B83" s="371" t="s">
        <v>612</v>
      </c>
      <c r="C83" s="130" t="s">
        <v>37</v>
      </c>
      <c r="D83" s="132">
        <v>2</v>
      </c>
      <c r="E83" s="132"/>
      <c r="F83" s="214"/>
    </row>
    <row r="84" spans="1:6" s="347" customFormat="1" ht="15" customHeight="1" x14ac:dyDescent="0.25">
      <c r="A84" s="348"/>
      <c r="B84" s="344"/>
      <c r="C84" s="358"/>
      <c r="D84" s="343"/>
      <c r="E84" s="343"/>
      <c r="F84" s="346"/>
    </row>
    <row r="85" spans="1:6" s="368" customFormat="1" ht="15" customHeight="1" x14ac:dyDescent="0.25">
      <c r="A85" s="228" t="s">
        <v>1188</v>
      </c>
      <c r="B85" s="133" t="s">
        <v>611</v>
      </c>
      <c r="C85" s="130" t="s">
        <v>37</v>
      </c>
      <c r="D85" s="132">
        <v>6</v>
      </c>
      <c r="E85" s="132"/>
      <c r="F85" s="214"/>
    </row>
    <row r="86" spans="1:6" s="347" customFormat="1" ht="15" customHeight="1" x14ac:dyDescent="0.25">
      <c r="A86" s="348"/>
      <c r="B86" s="344"/>
      <c r="C86" s="358"/>
      <c r="D86" s="343"/>
      <c r="E86" s="343"/>
      <c r="F86" s="346"/>
    </row>
    <row r="87" spans="1:6" s="368" customFormat="1" ht="15" customHeight="1" x14ac:dyDescent="0.25">
      <c r="A87" s="228" t="s">
        <v>1189</v>
      </c>
      <c r="B87" s="133" t="s">
        <v>613</v>
      </c>
      <c r="C87" s="130" t="s">
        <v>37</v>
      </c>
      <c r="D87" s="132">
        <v>6</v>
      </c>
      <c r="E87" s="132"/>
      <c r="F87" s="214"/>
    </row>
    <row r="88" spans="1:6" s="347" customFormat="1" ht="15" customHeight="1" x14ac:dyDescent="0.25">
      <c r="A88" s="348"/>
      <c r="B88" s="344"/>
      <c r="C88" s="358"/>
      <c r="D88" s="343"/>
      <c r="E88" s="343"/>
      <c r="F88" s="346"/>
    </row>
    <row r="89" spans="1:6" s="368" customFormat="1" ht="15" customHeight="1" x14ac:dyDescent="0.25">
      <c r="A89" s="228" t="s">
        <v>1190</v>
      </c>
      <c r="B89" s="133" t="s">
        <v>1812</v>
      </c>
      <c r="C89" s="130" t="s">
        <v>37</v>
      </c>
      <c r="D89" s="132">
        <v>6</v>
      </c>
      <c r="E89" s="132"/>
      <c r="F89" s="214"/>
    </row>
    <row r="90" spans="1:6" s="347" customFormat="1" ht="15" customHeight="1" x14ac:dyDescent="0.25">
      <c r="A90" s="348"/>
      <c r="B90" s="344"/>
      <c r="C90" s="358"/>
      <c r="D90" s="343"/>
      <c r="E90" s="343"/>
      <c r="F90" s="346"/>
    </row>
    <row r="91" spans="1:6" s="368" customFormat="1" ht="28.5" customHeight="1" x14ac:dyDescent="0.25">
      <c r="A91" s="228" t="s">
        <v>1191</v>
      </c>
      <c r="B91" s="133" t="s">
        <v>614</v>
      </c>
      <c r="C91" s="130" t="s">
        <v>37</v>
      </c>
      <c r="D91" s="132">
        <v>108</v>
      </c>
      <c r="E91" s="132"/>
      <c r="F91" s="214"/>
    </row>
    <row r="92" spans="1:6" s="368" customFormat="1" ht="15" customHeight="1" x14ac:dyDescent="0.25">
      <c r="A92" s="228"/>
      <c r="B92" s="133"/>
      <c r="C92" s="130"/>
      <c r="D92" s="132"/>
      <c r="E92" s="132"/>
      <c r="F92" s="214"/>
    </row>
    <row r="93" spans="1:6" s="368" customFormat="1" ht="15" customHeight="1" x14ac:dyDescent="0.25">
      <c r="A93" s="228" t="s">
        <v>1191</v>
      </c>
      <c r="B93" s="133" t="s">
        <v>615</v>
      </c>
      <c r="C93" s="130" t="s">
        <v>37</v>
      </c>
      <c r="D93" s="132">
        <v>54</v>
      </c>
      <c r="E93" s="132"/>
      <c r="F93" s="214"/>
    </row>
    <row r="94" spans="1:6" s="347" customFormat="1" ht="15" customHeight="1" x14ac:dyDescent="0.25">
      <c r="A94" s="348"/>
      <c r="B94" s="344"/>
      <c r="C94" s="358"/>
      <c r="D94" s="343"/>
      <c r="E94" s="343"/>
      <c r="F94" s="346"/>
    </row>
    <row r="95" spans="1:6" s="368" customFormat="1" ht="31.5" customHeight="1" x14ac:dyDescent="0.25">
      <c r="A95" s="228" t="s">
        <v>1191</v>
      </c>
      <c r="B95" s="133" t="s">
        <v>616</v>
      </c>
      <c r="C95" s="130" t="s">
        <v>37</v>
      </c>
      <c r="D95" s="132">
        <v>54</v>
      </c>
      <c r="E95" s="132"/>
      <c r="F95" s="214"/>
    </row>
    <row r="96" spans="1:6" s="347" customFormat="1" ht="15" customHeight="1" x14ac:dyDescent="0.25">
      <c r="A96" s="348"/>
      <c r="B96" s="344"/>
      <c r="C96" s="358"/>
      <c r="D96" s="343"/>
      <c r="E96" s="343"/>
      <c r="F96" s="346"/>
    </row>
    <row r="97" spans="1:6" s="368" customFormat="1" x14ac:dyDescent="0.25">
      <c r="A97" s="228" t="s">
        <v>1192</v>
      </c>
      <c r="B97" s="133" t="s">
        <v>617</v>
      </c>
      <c r="C97" s="130" t="s">
        <v>37</v>
      </c>
      <c r="D97" s="132">
        <v>54</v>
      </c>
      <c r="E97" s="132"/>
      <c r="F97" s="214"/>
    </row>
    <row r="98" spans="1:6" s="347" customFormat="1" ht="15" customHeight="1" x14ac:dyDescent="0.25">
      <c r="A98" s="348"/>
      <c r="B98" s="344"/>
      <c r="C98" s="358"/>
      <c r="D98" s="343"/>
      <c r="E98" s="343"/>
      <c r="F98" s="346"/>
    </row>
    <row r="99" spans="1:6" s="368" customFormat="1" ht="15" customHeight="1" x14ac:dyDescent="0.25">
      <c r="A99" s="228" t="s">
        <v>1193</v>
      </c>
      <c r="B99" s="133" t="s">
        <v>1813</v>
      </c>
      <c r="C99" s="130" t="s">
        <v>37</v>
      </c>
      <c r="D99" s="132">
        <v>24</v>
      </c>
      <c r="E99" s="132"/>
      <c r="F99" s="214"/>
    </row>
    <row r="100" spans="1:6" s="347" customFormat="1" ht="15" customHeight="1" x14ac:dyDescent="0.25">
      <c r="A100" s="348"/>
      <c r="B100" s="344"/>
      <c r="C100" s="358"/>
      <c r="D100" s="343"/>
      <c r="E100" s="343"/>
      <c r="F100" s="346"/>
    </row>
    <row r="101" spans="1:6" s="368" customFormat="1" ht="15" customHeight="1" x14ac:dyDescent="0.25">
      <c r="A101" s="228" t="s">
        <v>1194</v>
      </c>
      <c r="B101" s="133" t="s">
        <v>1814</v>
      </c>
      <c r="C101" s="130" t="s">
        <v>37</v>
      </c>
      <c r="D101" s="132">
        <v>6</v>
      </c>
      <c r="E101" s="132"/>
      <c r="F101" s="214"/>
    </row>
    <row r="102" spans="1:6" s="347" customFormat="1" ht="15" customHeight="1" x14ac:dyDescent="0.25">
      <c r="A102" s="348"/>
      <c r="B102" s="344"/>
      <c r="C102" s="358"/>
      <c r="D102" s="343"/>
      <c r="E102" s="343"/>
      <c r="F102" s="346"/>
    </row>
    <row r="103" spans="1:6" s="368" customFormat="1" ht="15" customHeight="1" x14ac:dyDescent="0.25">
      <c r="A103" s="228" t="s">
        <v>1195</v>
      </c>
      <c r="B103" s="133" t="s">
        <v>618</v>
      </c>
      <c r="C103" s="130" t="s">
        <v>37</v>
      </c>
      <c r="D103" s="132">
        <v>6</v>
      </c>
      <c r="E103" s="132"/>
      <c r="F103" s="214"/>
    </row>
    <row r="104" spans="1:6" s="347" customFormat="1" ht="15" customHeight="1" x14ac:dyDescent="0.25">
      <c r="A104" s="348"/>
      <c r="B104" s="344"/>
      <c r="C104" s="358"/>
      <c r="D104" s="343"/>
      <c r="E104" s="343"/>
      <c r="F104" s="346"/>
    </row>
    <row r="105" spans="1:6" s="368" customFormat="1" ht="15" customHeight="1" x14ac:dyDescent="0.25">
      <c r="A105" s="228" t="s">
        <v>1196</v>
      </c>
      <c r="B105" s="133" t="s">
        <v>619</v>
      </c>
      <c r="C105" s="130" t="s">
        <v>37</v>
      </c>
      <c r="D105" s="132">
        <v>6</v>
      </c>
      <c r="E105" s="132"/>
      <c r="F105" s="214"/>
    </row>
    <row r="106" spans="1:6" s="347" customFormat="1" ht="15" customHeight="1" x14ac:dyDescent="0.25">
      <c r="A106" s="348"/>
      <c r="B106" s="344"/>
      <c r="C106" s="358"/>
      <c r="D106" s="343"/>
      <c r="E106" s="343"/>
      <c r="F106" s="346"/>
    </row>
    <row r="107" spans="1:6" s="368" customFormat="1" ht="15" customHeight="1" x14ac:dyDescent="0.25">
      <c r="A107" s="228" t="s">
        <v>1197</v>
      </c>
      <c r="B107" s="133" t="s">
        <v>620</v>
      </c>
      <c r="C107" s="130" t="s">
        <v>37</v>
      </c>
      <c r="D107" s="132">
        <v>6</v>
      </c>
      <c r="E107" s="132"/>
      <c r="F107" s="214"/>
    </row>
    <row r="108" spans="1:6" s="347" customFormat="1" ht="15" customHeight="1" x14ac:dyDescent="0.25">
      <c r="A108" s="348"/>
      <c r="B108" s="344"/>
      <c r="C108" s="358"/>
      <c r="D108" s="343"/>
      <c r="E108" s="343"/>
      <c r="F108" s="346"/>
    </row>
    <row r="109" spans="1:6" s="368" customFormat="1" ht="15" customHeight="1" x14ac:dyDescent="0.25">
      <c r="A109" s="228" t="s">
        <v>1198</v>
      </c>
      <c r="B109" s="133" t="s">
        <v>1815</v>
      </c>
      <c r="C109" s="130" t="s">
        <v>37</v>
      </c>
      <c r="D109" s="132">
        <v>6</v>
      </c>
      <c r="E109" s="132"/>
      <c r="F109" s="214"/>
    </row>
    <row r="110" spans="1:6" s="347" customFormat="1" ht="15" customHeight="1" x14ac:dyDescent="0.25">
      <c r="A110" s="348"/>
      <c r="B110" s="344"/>
      <c r="C110" s="358"/>
      <c r="D110" s="343"/>
      <c r="E110" s="343"/>
      <c r="F110" s="346"/>
    </row>
    <row r="111" spans="1:6" s="368" customFormat="1" ht="15" customHeight="1" x14ac:dyDescent="0.25">
      <c r="A111" s="228" t="s">
        <v>1199</v>
      </c>
      <c r="B111" s="133" t="s">
        <v>621</v>
      </c>
      <c r="C111" s="130" t="s">
        <v>37</v>
      </c>
      <c r="D111" s="132">
        <v>4</v>
      </c>
      <c r="E111" s="132"/>
      <c r="F111" s="214"/>
    </row>
    <row r="112" spans="1:6" s="347" customFormat="1" ht="15" customHeight="1" x14ac:dyDescent="0.25">
      <c r="A112" s="348"/>
      <c r="B112" s="344"/>
      <c r="C112" s="358"/>
      <c r="D112" s="343"/>
      <c r="E112" s="343"/>
      <c r="F112" s="346"/>
    </row>
    <row r="113" spans="1:6" s="368" customFormat="1" ht="15" customHeight="1" x14ac:dyDescent="0.25">
      <c r="A113" s="228" t="s">
        <v>1200</v>
      </c>
      <c r="B113" s="133" t="s">
        <v>622</v>
      </c>
      <c r="C113" s="130" t="s">
        <v>37</v>
      </c>
      <c r="D113" s="132">
        <v>2</v>
      </c>
      <c r="E113" s="132"/>
      <c r="F113" s="214"/>
    </row>
    <row r="114" spans="1:6" s="347" customFormat="1" ht="15" customHeight="1" x14ac:dyDescent="0.25">
      <c r="A114" s="348"/>
      <c r="B114" s="344"/>
      <c r="C114" s="358"/>
      <c r="D114" s="343"/>
      <c r="E114" s="343"/>
      <c r="F114" s="346"/>
    </row>
    <row r="115" spans="1:6" s="368" customFormat="1" ht="15" customHeight="1" x14ac:dyDescent="0.25">
      <c r="A115" s="228" t="s">
        <v>1201</v>
      </c>
      <c r="B115" s="133" t="s">
        <v>623</v>
      </c>
      <c r="C115" s="130" t="s">
        <v>37</v>
      </c>
      <c r="D115" s="132">
        <v>6</v>
      </c>
      <c r="E115" s="132"/>
      <c r="F115" s="214"/>
    </row>
    <row r="116" spans="1:6" s="347" customFormat="1" ht="15" customHeight="1" x14ac:dyDescent="0.25">
      <c r="A116" s="348"/>
      <c r="B116" s="344"/>
      <c r="C116" s="358"/>
      <c r="D116" s="343"/>
      <c r="E116" s="343"/>
      <c r="F116" s="346"/>
    </row>
    <row r="117" spans="1:6" s="368" customFormat="1" ht="15" customHeight="1" x14ac:dyDescent="0.25">
      <c r="A117" s="228" t="s">
        <v>1202</v>
      </c>
      <c r="B117" s="133" t="s">
        <v>624</v>
      </c>
      <c r="C117" s="130" t="s">
        <v>37</v>
      </c>
      <c r="D117" s="132">
        <v>6</v>
      </c>
      <c r="E117" s="132"/>
      <c r="F117" s="214"/>
    </row>
    <row r="118" spans="1:6" s="347" customFormat="1" ht="15" customHeight="1" x14ac:dyDescent="0.25">
      <c r="A118" s="348"/>
      <c r="B118" s="344"/>
      <c r="C118" s="358"/>
      <c r="D118" s="343"/>
      <c r="E118" s="343"/>
      <c r="F118" s="346"/>
    </row>
    <row r="119" spans="1:6" s="368" customFormat="1" ht="15" customHeight="1" x14ac:dyDescent="0.25">
      <c r="A119" s="228" t="s">
        <v>1203</v>
      </c>
      <c r="B119" s="133" t="s">
        <v>625</v>
      </c>
      <c r="C119" s="130" t="s">
        <v>37</v>
      </c>
      <c r="D119" s="132">
        <v>6</v>
      </c>
      <c r="E119" s="132"/>
      <c r="F119" s="214"/>
    </row>
    <row r="120" spans="1:6" s="347" customFormat="1" ht="15" customHeight="1" x14ac:dyDescent="0.25">
      <c r="A120" s="348"/>
      <c r="B120" s="344"/>
      <c r="C120" s="358"/>
      <c r="D120" s="343"/>
      <c r="E120" s="343"/>
      <c r="F120" s="346"/>
    </row>
    <row r="121" spans="1:6" s="368" customFormat="1" ht="15" customHeight="1" x14ac:dyDescent="0.25">
      <c r="A121" s="228" t="s">
        <v>1204</v>
      </c>
      <c r="B121" s="133" t="s">
        <v>626</v>
      </c>
      <c r="C121" s="130" t="s">
        <v>37</v>
      </c>
      <c r="D121" s="132">
        <v>6</v>
      </c>
      <c r="E121" s="132"/>
      <c r="F121" s="214"/>
    </row>
    <row r="122" spans="1:6" s="347" customFormat="1" ht="15" customHeight="1" x14ac:dyDescent="0.25">
      <c r="A122" s="348"/>
      <c r="B122" s="344"/>
      <c r="C122" s="358"/>
      <c r="D122" s="343"/>
      <c r="E122" s="343"/>
      <c r="F122" s="346"/>
    </row>
    <row r="123" spans="1:6" s="368" customFormat="1" ht="15" customHeight="1" x14ac:dyDescent="0.25">
      <c r="A123" s="228" t="s">
        <v>1205</v>
      </c>
      <c r="B123" s="133" t="s">
        <v>627</v>
      </c>
      <c r="C123" s="130" t="s">
        <v>37</v>
      </c>
      <c r="D123" s="132">
        <v>12</v>
      </c>
      <c r="E123" s="132"/>
      <c r="F123" s="214"/>
    </row>
    <row r="124" spans="1:6" s="347" customFormat="1" ht="15" customHeight="1" x14ac:dyDescent="0.25">
      <c r="A124" s="348"/>
      <c r="B124" s="344"/>
      <c r="C124" s="358"/>
      <c r="D124" s="343"/>
      <c r="E124" s="343"/>
      <c r="F124" s="346"/>
    </row>
    <row r="125" spans="1:6" s="368" customFormat="1" ht="15" customHeight="1" x14ac:dyDescent="0.25">
      <c r="A125" s="228" t="s">
        <v>1206</v>
      </c>
      <c r="B125" s="133" t="s">
        <v>628</v>
      </c>
      <c r="C125" s="130" t="s">
        <v>37</v>
      </c>
      <c r="D125" s="132">
        <v>4</v>
      </c>
      <c r="E125" s="132"/>
      <c r="F125" s="214"/>
    </row>
    <row r="126" spans="1:6" s="347" customFormat="1" ht="15" customHeight="1" x14ac:dyDescent="0.25">
      <c r="A126" s="348"/>
      <c r="B126" s="344"/>
      <c r="C126" s="358"/>
      <c r="D126" s="343"/>
      <c r="E126" s="343"/>
      <c r="F126" s="346"/>
    </row>
    <row r="127" spans="1:6" s="368" customFormat="1" ht="15" customHeight="1" x14ac:dyDescent="0.25">
      <c r="A127" s="228" t="s">
        <v>1207</v>
      </c>
      <c r="B127" s="133" t="s">
        <v>629</v>
      </c>
      <c r="C127" s="130" t="s">
        <v>37</v>
      </c>
      <c r="D127" s="132">
        <v>2</v>
      </c>
      <c r="E127" s="132"/>
      <c r="F127" s="214"/>
    </row>
    <row r="128" spans="1:6" s="17" customFormat="1" ht="15" customHeight="1" x14ac:dyDescent="0.25">
      <c r="A128" s="74"/>
      <c r="B128" s="359" t="s">
        <v>1660</v>
      </c>
      <c r="C128" s="130"/>
      <c r="D128" s="132"/>
      <c r="E128" s="132"/>
      <c r="F128" s="123"/>
    </row>
    <row r="129" spans="1:6" s="17" customFormat="1" ht="15" customHeight="1" x14ac:dyDescent="0.2">
      <c r="A129" s="229" t="s">
        <v>38</v>
      </c>
      <c r="B129" s="129" t="s">
        <v>299</v>
      </c>
      <c r="C129" s="134" t="s">
        <v>3</v>
      </c>
      <c r="D129" s="122" t="s">
        <v>300</v>
      </c>
      <c r="E129" s="122" t="s">
        <v>36</v>
      </c>
      <c r="F129" s="123" t="s">
        <v>39</v>
      </c>
    </row>
    <row r="130" spans="1:6" s="17" customFormat="1" ht="30" x14ac:dyDescent="0.25">
      <c r="A130" s="74" t="s">
        <v>1208</v>
      </c>
      <c r="B130" s="133" t="s">
        <v>630</v>
      </c>
      <c r="C130" s="130" t="s">
        <v>37</v>
      </c>
      <c r="D130" s="132">
        <v>2</v>
      </c>
      <c r="E130" s="132"/>
      <c r="F130" s="214"/>
    </row>
    <row r="131" spans="1:6" s="17" customFormat="1" ht="15" customHeight="1" x14ac:dyDescent="0.25">
      <c r="A131" s="74"/>
      <c r="B131" s="133"/>
      <c r="C131" s="130"/>
      <c r="D131" s="132"/>
      <c r="E131" s="132"/>
      <c r="F131" s="214"/>
    </row>
    <row r="132" spans="1:6" s="17" customFormat="1" ht="30" x14ac:dyDescent="0.25">
      <c r="A132" s="74" t="s">
        <v>1209</v>
      </c>
      <c r="B132" s="133" t="s">
        <v>631</v>
      </c>
      <c r="C132" s="130" t="s">
        <v>37</v>
      </c>
      <c r="D132" s="132">
        <v>2</v>
      </c>
      <c r="E132" s="132"/>
      <c r="F132" s="214"/>
    </row>
    <row r="133" spans="1:6" s="17" customFormat="1" ht="15" customHeight="1" x14ac:dyDescent="0.25">
      <c r="A133" s="74"/>
      <c r="B133" s="133"/>
      <c r="C133" s="130"/>
      <c r="D133" s="132"/>
      <c r="E133" s="132"/>
      <c r="F133" s="214"/>
    </row>
    <row r="134" spans="1:6" s="17" customFormat="1" ht="15" customHeight="1" x14ac:dyDescent="0.25">
      <c r="A134" s="74" t="s">
        <v>1209</v>
      </c>
      <c r="B134" s="133" t="s">
        <v>632</v>
      </c>
      <c r="C134" s="130" t="s">
        <v>37</v>
      </c>
      <c r="D134" s="132">
        <v>4</v>
      </c>
      <c r="E134" s="132"/>
      <c r="F134" s="214"/>
    </row>
    <row r="135" spans="1:6" s="17" customFormat="1" ht="15" customHeight="1" x14ac:dyDescent="0.25">
      <c r="A135" s="74"/>
      <c r="B135" s="133"/>
      <c r="C135" s="130"/>
      <c r="D135" s="132"/>
      <c r="E135" s="132"/>
      <c r="F135" s="214"/>
    </row>
    <row r="136" spans="1:6" s="17" customFormat="1" ht="15" customHeight="1" x14ac:dyDescent="0.25">
      <c r="A136" s="74" t="s">
        <v>1210</v>
      </c>
      <c r="B136" s="133" t="s">
        <v>633</v>
      </c>
      <c r="C136" s="130" t="s">
        <v>37</v>
      </c>
      <c r="D136" s="132">
        <v>6</v>
      </c>
      <c r="E136" s="132"/>
      <c r="F136" s="214"/>
    </row>
    <row r="137" spans="1:6" s="17" customFormat="1" ht="15" customHeight="1" x14ac:dyDescent="0.25">
      <c r="A137" s="74"/>
      <c r="B137" s="133"/>
      <c r="C137" s="130"/>
      <c r="D137" s="132"/>
      <c r="E137" s="132"/>
      <c r="F137" s="214"/>
    </row>
    <row r="138" spans="1:6" s="17" customFormat="1" ht="30" x14ac:dyDescent="0.25">
      <c r="A138" s="74" t="s">
        <v>1211</v>
      </c>
      <c r="B138" s="133" t="s">
        <v>634</v>
      </c>
      <c r="C138" s="130" t="s">
        <v>37</v>
      </c>
      <c r="D138" s="132">
        <v>2</v>
      </c>
      <c r="E138" s="132"/>
      <c r="F138" s="214"/>
    </row>
    <row r="139" spans="1:6" s="17" customFormat="1" ht="15" customHeight="1" x14ac:dyDescent="0.25">
      <c r="A139" s="74"/>
      <c r="B139" s="133"/>
      <c r="C139" s="130"/>
      <c r="D139" s="132"/>
      <c r="E139" s="132"/>
      <c r="F139" s="214"/>
    </row>
    <row r="140" spans="1:6" s="17" customFormat="1" ht="15" customHeight="1" x14ac:dyDescent="0.25">
      <c r="A140" s="74" t="s">
        <v>1212</v>
      </c>
      <c r="B140" s="133" t="s">
        <v>635</v>
      </c>
      <c r="C140" s="130" t="s">
        <v>37</v>
      </c>
      <c r="D140" s="132">
        <v>6</v>
      </c>
      <c r="E140" s="132"/>
      <c r="F140" s="214"/>
    </row>
    <row r="141" spans="1:6" s="17" customFormat="1" ht="15" customHeight="1" x14ac:dyDescent="0.25">
      <c r="A141" s="74"/>
      <c r="B141" s="133"/>
      <c r="C141" s="130"/>
      <c r="D141" s="132"/>
      <c r="E141" s="132"/>
      <c r="F141" s="214"/>
    </row>
    <row r="142" spans="1:6" s="17" customFormat="1" ht="15" customHeight="1" x14ac:dyDescent="0.25">
      <c r="A142" s="74" t="s">
        <v>1213</v>
      </c>
      <c r="B142" s="133" t="s">
        <v>636</v>
      </c>
      <c r="C142" s="130" t="s">
        <v>37</v>
      </c>
      <c r="D142" s="132">
        <v>6</v>
      </c>
      <c r="E142" s="132"/>
      <c r="F142" s="214"/>
    </row>
    <row r="143" spans="1:6" s="17" customFormat="1" ht="15" customHeight="1" x14ac:dyDescent="0.25">
      <c r="A143" s="74"/>
      <c r="B143" s="133"/>
      <c r="C143" s="130"/>
      <c r="D143" s="132"/>
      <c r="E143" s="132"/>
      <c r="F143" s="214"/>
    </row>
    <row r="144" spans="1:6" s="17" customFormat="1" ht="31.5" customHeight="1" x14ac:dyDescent="0.25">
      <c r="A144" s="74" t="s">
        <v>1214</v>
      </c>
      <c r="B144" s="133" t="s">
        <v>637</v>
      </c>
      <c r="C144" s="130" t="s">
        <v>37</v>
      </c>
      <c r="D144" s="132">
        <v>6</v>
      </c>
      <c r="E144" s="132"/>
      <c r="F144" s="214"/>
    </row>
    <row r="145" spans="1:6" s="17" customFormat="1" ht="15" customHeight="1" x14ac:dyDescent="0.25">
      <c r="A145" s="74"/>
      <c r="B145" s="133"/>
      <c r="C145" s="130"/>
      <c r="D145" s="132"/>
      <c r="E145" s="132"/>
      <c r="F145" s="214"/>
    </row>
    <row r="146" spans="1:6" s="17" customFormat="1" ht="15" customHeight="1" x14ac:dyDescent="0.25">
      <c r="A146" s="74" t="s">
        <v>1215</v>
      </c>
      <c r="B146" s="133" t="s">
        <v>638</v>
      </c>
      <c r="C146" s="130" t="s">
        <v>37</v>
      </c>
      <c r="D146" s="132">
        <v>6</v>
      </c>
      <c r="E146" s="132"/>
      <c r="F146" s="214"/>
    </row>
    <row r="147" spans="1:6" s="17" customFormat="1" ht="15" customHeight="1" x14ac:dyDescent="0.25">
      <c r="A147" s="74"/>
      <c r="B147" s="133"/>
      <c r="C147" s="130"/>
      <c r="D147" s="132"/>
      <c r="E147" s="132"/>
      <c r="F147" s="214"/>
    </row>
    <row r="148" spans="1:6" s="17" customFormat="1" ht="15" customHeight="1" x14ac:dyDescent="0.25">
      <c r="A148" s="74" t="s">
        <v>1216</v>
      </c>
      <c r="B148" s="133" t="s">
        <v>639</v>
      </c>
      <c r="C148" s="130" t="s">
        <v>37</v>
      </c>
      <c r="D148" s="132">
        <v>6</v>
      </c>
      <c r="E148" s="132"/>
      <c r="F148" s="214"/>
    </row>
    <row r="149" spans="1:6" s="17" customFormat="1" ht="15" customHeight="1" x14ac:dyDescent="0.25">
      <c r="A149" s="74"/>
      <c r="B149" s="133"/>
      <c r="C149" s="130"/>
      <c r="D149" s="132"/>
      <c r="E149" s="132"/>
      <c r="F149" s="214"/>
    </row>
    <row r="150" spans="1:6" s="17" customFormat="1" ht="30" x14ac:dyDescent="0.25">
      <c r="A150" s="74" t="s">
        <v>1217</v>
      </c>
      <c r="B150" s="133" t="s">
        <v>640</v>
      </c>
      <c r="C150" s="130" t="s">
        <v>37</v>
      </c>
      <c r="D150" s="132">
        <v>6</v>
      </c>
      <c r="E150" s="132"/>
      <c r="F150" s="214"/>
    </row>
    <row r="151" spans="1:6" s="17" customFormat="1" ht="15" customHeight="1" x14ac:dyDescent="0.25">
      <c r="A151" s="74"/>
      <c r="B151" s="133"/>
      <c r="C151" s="130"/>
      <c r="D151" s="132"/>
      <c r="E151" s="132"/>
      <c r="F151" s="214"/>
    </row>
    <row r="152" spans="1:6" s="17" customFormat="1" ht="15" customHeight="1" x14ac:dyDescent="0.25">
      <c r="A152" s="74" t="s">
        <v>1218</v>
      </c>
      <c r="B152" s="133" t="s">
        <v>641</v>
      </c>
      <c r="C152" s="130" t="s">
        <v>37</v>
      </c>
      <c r="D152" s="132">
        <v>6</v>
      </c>
      <c r="E152" s="132"/>
      <c r="F152" s="214"/>
    </row>
    <row r="153" spans="1:6" s="17" customFormat="1" ht="15" customHeight="1" x14ac:dyDescent="0.25">
      <c r="A153" s="74"/>
      <c r="B153" s="133"/>
      <c r="C153" s="130"/>
      <c r="D153" s="132"/>
      <c r="E153" s="132"/>
      <c r="F153" s="214"/>
    </row>
    <row r="154" spans="1:6" s="17" customFormat="1" ht="29.25" customHeight="1" x14ac:dyDescent="0.25">
      <c r="A154" s="74" t="s">
        <v>1219</v>
      </c>
      <c r="B154" s="133" t="s">
        <v>644</v>
      </c>
      <c r="C154" s="130" t="s">
        <v>37</v>
      </c>
      <c r="D154" s="132">
        <v>6</v>
      </c>
      <c r="E154" s="132"/>
      <c r="F154" s="214"/>
    </row>
    <row r="155" spans="1:6" s="17" customFormat="1" ht="15" customHeight="1" x14ac:dyDescent="0.25">
      <c r="A155" s="74"/>
      <c r="B155" s="133"/>
      <c r="C155" s="130"/>
      <c r="D155" s="132"/>
      <c r="E155" s="132"/>
      <c r="F155" s="214"/>
    </row>
    <row r="156" spans="1:6" s="17" customFormat="1" ht="33" customHeight="1" x14ac:dyDescent="0.25">
      <c r="A156" s="74" t="s">
        <v>1220</v>
      </c>
      <c r="B156" s="133" t="s">
        <v>642</v>
      </c>
      <c r="C156" s="130" t="s">
        <v>37</v>
      </c>
      <c r="D156" s="132">
        <v>2</v>
      </c>
      <c r="E156" s="132"/>
      <c r="F156" s="214"/>
    </row>
    <row r="157" spans="1:6" s="17" customFormat="1" ht="15" customHeight="1" x14ac:dyDescent="0.25">
      <c r="A157" s="74"/>
      <c r="B157" s="133"/>
      <c r="C157" s="130"/>
      <c r="D157" s="132"/>
      <c r="E157" s="132"/>
      <c r="F157" s="214"/>
    </row>
    <row r="158" spans="1:6" s="17" customFormat="1" ht="15" customHeight="1" x14ac:dyDescent="0.25">
      <c r="A158" s="74" t="s">
        <v>1221</v>
      </c>
      <c r="B158" s="133" t="s">
        <v>643</v>
      </c>
      <c r="C158" s="130" t="s">
        <v>37</v>
      </c>
      <c r="D158" s="132">
        <v>2</v>
      </c>
      <c r="E158" s="132"/>
      <c r="F158" s="214"/>
    </row>
    <row r="159" spans="1:6" s="17" customFormat="1" ht="15" customHeight="1" x14ac:dyDescent="0.25">
      <c r="A159" s="74"/>
      <c r="B159" s="133"/>
      <c r="C159" s="130"/>
      <c r="D159" s="132"/>
      <c r="E159" s="132"/>
      <c r="F159" s="214"/>
    </row>
    <row r="160" spans="1:6" s="17" customFormat="1" ht="15" customHeight="1" x14ac:dyDescent="0.25">
      <c r="A160" s="74" t="s">
        <v>1222</v>
      </c>
      <c r="B160" s="133" t="s">
        <v>645</v>
      </c>
      <c r="C160" s="130" t="s">
        <v>37</v>
      </c>
      <c r="D160" s="132">
        <v>2</v>
      </c>
      <c r="E160" s="132"/>
      <c r="F160" s="214"/>
    </row>
    <row r="161" spans="1:6" s="17" customFormat="1" ht="15" customHeight="1" x14ac:dyDescent="0.25">
      <c r="A161" s="74"/>
      <c r="B161" s="133"/>
      <c r="C161" s="130"/>
      <c r="D161" s="132"/>
      <c r="E161" s="132"/>
      <c r="F161" s="214"/>
    </row>
    <row r="162" spans="1:6" s="17" customFormat="1" ht="15" customHeight="1" x14ac:dyDescent="0.2">
      <c r="A162" s="229"/>
      <c r="B162" s="129"/>
      <c r="C162" s="134"/>
      <c r="D162" s="135"/>
      <c r="E162" s="122"/>
      <c r="F162" s="214"/>
    </row>
    <row r="163" spans="1:6" s="17" customFormat="1" ht="15" customHeight="1" x14ac:dyDescent="0.25">
      <c r="A163" s="212">
        <v>12.9</v>
      </c>
      <c r="B163" s="129" t="s">
        <v>359</v>
      </c>
      <c r="C163" s="130"/>
      <c r="D163" s="131"/>
      <c r="E163" s="132"/>
      <c r="F163" s="214"/>
    </row>
    <row r="164" spans="1:6" s="17" customFormat="1" ht="32.25" customHeight="1" x14ac:dyDescent="0.25">
      <c r="A164" s="74" t="s">
        <v>1223</v>
      </c>
      <c r="B164" s="133" t="s">
        <v>1797</v>
      </c>
      <c r="C164" s="130" t="s">
        <v>340</v>
      </c>
      <c r="D164" s="132">
        <v>384</v>
      </c>
      <c r="E164" s="132"/>
      <c r="F164" s="214"/>
    </row>
    <row r="165" spans="1:6" s="17" customFormat="1" ht="15" customHeight="1" x14ac:dyDescent="0.25">
      <c r="A165" s="74"/>
      <c r="B165" s="133"/>
      <c r="C165" s="130"/>
      <c r="D165" s="132"/>
      <c r="E165" s="132"/>
      <c r="F165" s="214"/>
    </row>
    <row r="166" spans="1:6" s="17" customFormat="1" ht="15" customHeight="1" x14ac:dyDescent="0.25">
      <c r="A166" s="74" t="s">
        <v>1224</v>
      </c>
      <c r="B166" s="133" t="s">
        <v>646</v>
      </c>
      <c r="C166" s="130" t="s">
        <v>340</v>
      </c>
      <c r="D166" s="132">
        <v>210</v>
      </c>
      <c r="E166" s="132"/>
      <c r="F166" s="214"/>
    </row>
    <row r="167" spans="1:6" s="17" customFormat="1" ht="15" customHeight="1" x14ac:dyDescent="0.25">
      <c r="A167" s="74"/>
      <c r="B167" s="133"/>
      <c r="C167" s="130"/>
      <c r="D167" s="132"/>
      <c r="E167" s="132"/>
      <c r="F167" s="214"/>
    </row>
    <row r="168" spans="1:6" s="17" customFormat="1" ht="15" customHeight="1" x14ac:dyDescent="0.25">
      <c r="A168" s="74" t="s">
        <v>1225</v>
      </c>
      <c r="B168" s="133" t="s">
        <v>360</v>
      </c>
      <c r="C168" s="130" t="s">
        <v>37</v>
      </c>
      <c r="D168" s="132">
        <v>600</v>
      </c>
      <c r="E168" s="132"/>
      <c r="F168" s="214"/>
    </row>
    <row r="169" spans="1:6" s="17" customFormat="1" ht="15" customHeight="1" x14ac:dyDescent="0.25">
      <c r="A169" s="74"/>
      <c r="B169" s="133"/>
      <c r="C169" s="130"/>
      <c r="D169" s="132"/>
      <c r="E169" s="132"/>
      <c r="F169" s="214"/>
    </row>
    <row r="170" spans="1:6" s="17" customFormat="1" ht="15" customHeight="1" x14ac:dyDescent="0.25">
      <c r="A170" s="74" t="s">
        <v>1226</v>
      </c>
      <c r="B170" s="133" t="s">
        <v>1799</v>
      </c>
      <c r="C170" s="130" t="s">
        <v>340</v>
      </c>
      <c r="D170" s="132">
        <v>210</v>
      </c>
      <c r="E170" s="132"/>
      <c r="F170" s="214"/>
    </row>
    <row r="171" spans="1:6" s="17" customFormat="1" ht="15" customHeight="1" x14ac:dyDescent="0.25">
      <c r="A171" s="74"/>
      <c r="B171" s="133"/>
      <c r="C171" s="130"/>
      <c r="D171" s="132"/>
      <c r="E171" s="132"/>
      <c r="F171" s="214"/>
    </row>
    <row r="172" spans="1:6" s="17" customFormat="1" x14ac:dyDescent="0.25">
      <c r="A172" s="74" t="s">
        <v>1227</v>
      </c>
      <c r="B172" s="133" t="s">
        <v>1798</v>
      </c>
      <c r="C172" s="130" t="s">
        <v>7</v>
      </c>
      <c r="D172" s="132">
        <v>280</v>
      </c>
      <c r="E172" s="132"/>
      <c r="F172" s="214"/>
    </row>
    <row r="173" spans="1:6" s="17" customFormat="1" ht="15" customHeight="1" x14ac:dyDescent="0.25">
      <c r="A173" s="74"/>
      <c r="B173" s="133"/>
      <c r="C173" s="130"/>
      <c r="D173" s="132"/>
      <c r="E173" s="132"/>
      <c r="F173" s="214"/>
    </row>
    <row r="174" spans="1:6" s="347" customFormat="1" ht="39.75" customHeight="1" x14ac:dyDescent="0.25">
      <c r="A174" s="370" t="s">
        <v>1228</v>
      </c>
      <c r="B174" s="405" t="s">
        <v>1890</v>
      </c>
      <c r="C174" s="248" t="s">
        <v>7</v>
      </c>
      <c r="D174" s="132">
        <v>12</v>
      </c>
      <c r="E174" s="132"/>
      <c r="F174" s="214"/>
    </row>
    <row r="175" spans="1:6" s="347" customFormat="1" ht="15" customHeight="1" x14ac:dyDescent="0.25">
      <c r="A175" s="370"/>
      <c r="B175" s="133"/>
      <c r="C175" s="130"/>
      <c r="D175" s="132"/>
      <c r="E175" s="132"/>
      <c r="F175" s="214"/>
    </row>
    <row r="176" spans="1:6" s="347" customFormat="1" ht="29.25" customHeight="1" x14ac:dyDescent="0.25">
      <c r="A176" s="370" t="s">
        <v>1229</v>
      </c>
      <c r="B176" s="133" t="s">
        <v>647</v>
      </c>
      <c r="C176" s="130" t="s">
        <v>37</v>
      </c>
      <c r="D176" s="132">
        <v>4</v>
      </c>
      <c r="E176" s="132"/>
      <c r="F176" s="214"/>
    </row>
    <row r="177" spans="1:6" s="347" customFormat="1" ht="15" customHeight="1" x14ac:dyDescent="0.25">
      <c r="A177" s="370"/>
      <c r="B177" s="133"/>
      <c r="C177" s="130"/>
      <c r="D177" s="132"/>
      <c r="E177" s="132"/>
      <c r="F177" s="214"/>
    </row>
    <row r="178" spans="1:6" s="347" customFormat="1" ht="30" x14ac:dyDescent="0.25">
      <c r="A178" s="370" t="s">
        <v>1230</v>
      </c>
      <c r="B178" s="133" t="s">
        <v>648</v>
      </c>
      <c r="C178" s="130" t="s">
        <v>37</v>
      </c>
      <c r="D178" s="132">
        <v>24</v>
      </c>
      <c r="E178" s="132"/>
      <c r="F178" s="214"/>
    </row>
    <row r="179" spans="1:6" s="17" customFormat="1" ht="15" customHeight="1" x14ac:dyDescent="0.25">
      <c r="A179" s="74"/>
      <c r="B179" s="133"/>
      <c r="C179" s="130"/>
      <c r="D179" s="132"/>
      <c r="E179" s="132"/>
      <c r="F179" s="214"/>
    </row>
    <row r="180" spans="1:6" s="17" customFormat="1" ht="15" customHeight="1" x14ac:dyDescent="0.25">
      <c r="A180" s="215">
        <v>12.1</v>
      </c>
      <c r="B180" s="129" t="s">
        <v>649</v>
      </c>
      <c r="C180" s="130"/>
      <c r="D180" s="132"/>
      <c r="E180" s="132"/>
      <c r="F180" s="214"/>
    </row>
    <row r="181" spans="1:6" s="17" customFormat="1" ht="29.25" customHeight="1" x14ac:dyDescent="0.25">
      <c r="A181" s="74" t="s">
        <v>1231</v>
      </c>
      <c r="B181" s="133" t="s">
        <v>650</v>
      </c>
      <c r="C181" s="130" t="s">
        <v>287</v>
      </c>
      <c r="D181" s="132">
        <v>594</v>
      </c>
      <c r="E181" s="132"/>
      <c r="F181" s="214"/>
    </row>
    <row r="182" spans="1:6" s="17" customFormat="1" ht="15" customHeight="1" x14ac:dyDescent="0.25">
      <c r="A182" s="74"/>
      <c r="B182" s="133"/>
      <c r="C182" s="130"/>
      <c r="D182" s="132"/>
      <c r="E182" s="132"/>
      <c r="F182" s="214"/>
    </row>
    <row r="183" spans="1:6" s="347" customFormat="1" ht="30" x14ac:dyDescent="0.25">
      <c r="A183" s="370" t="s">
        <v>1232</v>
      </c>
      <c r="B183" s="133" t="s">
        <v>651</v>
      </c>
      <c r="C183" s="130" t="s">
        <v>287</v>
      </c>
      <c r="D183" s="132">
        <v>320</v>
      </c>
      <c r="E183" s="132"/>
      <c r="F183" s="214"/>
    </row>
    <row r="184" spans="1:6" s="347" customFormat="1" x14ac:dyDescent="0.25">
      <c r="A184" s="370"/>
      <c r="B184" s="133"/>
      <c r="C184" s="130"/>
      <c r="D184" s="132"/>
      <c r="E184" s="132"/>
      <c r="F184" s="214"/>
    </row>
    <row r="185" spans="1:6" s="347" customFormat="1" x14ac:dyDescent="0.25">
      <c r="A185" s="370"/>
      <c r="B185" s="129" t="s">
        <v>1660</v>
      </c>
      <c r="C185" s="130"/>
      <c r="D185" s="132"/>
      <c r="E185" s="132"/>
      <c r="F185" s="123"/>
    </row>
    <row r="186" spans="1:6" s="17" customFormat="1" ht="15" customHeight="1" x14ac:dyDescent="0.2">
      <c r="A186" s="229" t="s">
        <v>38</v>
      </c>
      <c r="B186" s="129" t="s">
        <v>299</v>
      </c>
      <c r="C186" s="134" t="s">
        <v>3</v>
      </c>
      <c r="D186" s="122" t="s">
        <v>300</v>
      </c>
      <c r="E186" s="122" t="s">
        <v>36</v>
      </c>
      <c r="F186" s="123" t="s">
        <v>39</v>
      </c>
    </row>
    <row r="187" spans="1:6" s="17" customFormat="1" ht="15" customHeight="1" x14ac:dyDescent="0.25">
      <c r="A187" s="215">
        <v>12.11</v>
      </c>
      <c r="B187" s="129" t="s">
        <v>652</v>
      </c>
      <c r="C187" s="130"/>
      <c r="D187" s="132"/>
      <c r="E187" s="132"/>
      <c r="F187" s="214"/>
    </row>
    <row r="188" spans="1:6" s="17" customFormat="1" ht="15" customHeight="1" x14ac:dyDescent="0.25">
      <c r="A188" s="74"/>
      <c r="B188" s="133" t="s">
        <v>369</v>
      </c>
      <c r="C188" s="130"/>
      <c r="D188" s="132"/>
      <c r="E188" s="132"/>
      <c r="F188" s="214"/>
    </row>
    <row r="189" spans="1:6" s="17" customFormat="1" ht="15" customHeight="1" x14ac:dyDescent="0.25">
      <c r="A189" s="255"/>
      <c r="B189" s="255"/>
      <c r="C189" s="255"/>
      <c r="D189" s="255"/>
      <c r="E189" s="255"/>
      <c r="F189" s="255"/>
    </row>
    <row r="190" spans="1:6" s="347" customFormat="1" ht="45" x14ac:dyDescent="0.25">
      <c r="A190" s="370" t="s">
        <v>1233</v>
      </c>
      <c r="B190" s="133" t="s">
        <v>653</v>
      </c>
      <c r="C190" s="248" t="s">
        <v>287</v>
      </c>
      <c r="D190" s="132">
        <v>150</v>
      </c>
      <c r="E190" s="132"/>
      <c r="F190" s="214"/>
    </row>
    <row r="191" spans="1:6" s="17" customFormat="1" ht="15" customHeight="1" x14ac:dyDescent="0.25">
      <c r="A191" s="255"/>
      <c r="B191" s="255"/>
      <c r="C191" s="255"/>
      <c r="D191" s="255"/>
      <c r="E191" s="255"/>
      <c r="F191" s="255"/>
    </row>
    <row r="192" spans="1:6" s="17" customFormat="1" ht="30" x14ac:dyDescent="0.25">
      <c r="A192" s="74" t="s">
        <v>1234</v>
      </c>
      <c r="B192" s="133" t="s">
        <v>654</v>
      </c>
      <c r="C192" s="130" t="s">
        <v>287</v>
      </c>
      <c r="D192" s="131">
        <v>320</v>
      </c>
      <c r="E192" s="132"/>
      <c r="F192" s="214"/>
    </row>
    <row r="193" spans="1:6" s="17" customFormat="1" ht="15" customHeight="1" x14ac:dyDescent="0.25">
      <c r="A193" s="74"/>
      <c r="B193" s="133"/>
      <c r="C193" s="130"/>
      <c r="D193" s="131"/>
      <c r="E193" s="132"/>
      <c r="F193" s="214"/>
    </row>
    <row r="194" spans="1:6" s="17" customFormat="1" ht="30" x14ac:dyDescent="0.25">
      <c r="A194" s="74" t="s">
        <v>1235</v>
      </c>
      <c r="B194" s="133" t="s">
        <v>655</v>
      </c>
      <c r="C194" s="130" t="s">
        <v>287</v>
      </c>
      <c r="D194" s="131">
        <v>320</v>
      </c>
      <c r="E194" s="132"/>
      <c r="F194" s="214"/>
    </row>
    <row r="195" spans="1:6" s="17" customFormat="1" ht="15" customHeight="1" x14ac:dyDescent="0.25">
      <c r="A195" s="74"/>
      <c r="B195" s="133"/>
      <c r="C195" s="130"/>
      <c r="D195" s="131"/>
      <c r="E195" s="132"/>
      <c r="F195" s="214"/>
    </row>
    <row r="196" spans="1:6" s="17" customFormat="1" ht="15" customHeight="1" x14ac:dyDescent="0.25">
      <c r="A196" s="74" t="s">
        <v>1236</v>
      </c>
      <c r="B196" s="133" t="s">
        <v>656</v>
      </c>
      <c r="C196" s="130" t="s">
        <v>287</v>
      </c>
      <c r="D196" s="131">
        <v>150</v>
      </c>
      <c r="E196" s="132"/>
      <c r="F196" s="214"/>
    </row>
    <row r="197" spans="1:6" s="17" customFormat="1" ht="15" customHeight="1" x14ac:dyDescent="0.25">
      <c r="A197" s="74"/>
      <c r="B197" s="133"/>
      <c r="C197" s="130"/>
      <c r="D197" s="131"/>
      <c r="E197" s="132"/>
      <c r="F197" s="214"/>
    </row>
    <row r="198" spans="1:6" s="17" customFormat="1" ht="15" customHeight="1" x14ac:dyDescent="0.25">
      <c r="A198" s="74" t="s">
        <v>1237</v>
      </c>
      <c r="B198" s="133" t="s">
        <v>657</v>
      </c>
      <c r="C198" s="130" t="s">
        <v>287</v>
      </c>
      <c r="D198" s="131">
        <v>120</v>
      </c>
      <c r="E198" s="132"/>
      <c r="F198" s="214"/>
    </row>
    <row r="199" spans="1:6" s="17" customFormat="1" ht="15" customHeight="1" x14ac:dyDescent="0.25">
      <c r="A199" s="74"/>
      <c r="B199" s="133"/>
      <c r="C199" s="130"/>
      <c r="D199" s="131"/>
      <c r="E199" s="132"/>
      <c r="F199" s="214"/>
    </row>
    <row r="200" spans="1:6" s="17" customFormat="1" ht="15" customHeight="1" x14ac:dyDescent="0.2">
      <c r="A200" s="229"/>
      <c r="B200" s="129" t="s">
        <v>658</v>
      </c>
      <c r="C200" s="134"/>
      <c r="D200" s="135"/>
      <c r="E200" s="122"/>
      <c r="F200" s="123"/>
    </row>
    <row r="201" spans="1:6" s="17" customFormat="1" ht="30" x14ac:dyDescent="0.25">
      <c r="A201" s="74" t="s">
        <v>1238</v>
      </c>
      <c r="B201" s="133" t="s">
        <v>659</v>
      </c>
      <c r="C201" s="130" t="s">
        <v>287</v>
      </c>
      <c r="D201" s="131">
        <v>320</v>
      </c>
      <c r="E201" s="132"/>
      <c r="F201" s="214"/>
    </row>
    <row r="202" spans="1:6" s="17" customFormat="1" ht="15" customHeight="1" x14ac:dyDescent="0.25">
      <c r="A202" s="74"/>
      <c r="B202" s="133"/>
      <c r="C202" s="130"/>
      <c r="D202" s="131"/>
      <c r="E202" s="132"/>
      <c r="F202" s="214"/>
    </row>
    <row r="203" spans="1:6" s="17" customFormat="1" ht="15" customHeight="1" x14ac:dyDescent="0.25">
      <c r="A203" s="215">
        <v>12.12</v>
      </c>
      <c r="B203" s="129" t="s">
        <v>288</v>
      </c>
      <c r="C203" s="130"/>
      <c r="D203" s="131"/>
      <c r="E203" s="132"/>
      <c r="F203" s="214"/>
    </row>
    <row r="204" spans="1:6" s="17" customFormat="1" x14ac:dyDescent="0.25">
      <c r="A204" s="74"/>
      <c r="B204" s="129" t="s">
        <v>660</v>
      </c>
      <c r="C204" s="130"/>
      <c r="D204" s="131"/>
      <c r="E204" s="132"/>
      <c r="F204" s="214"/>
    </row>
    <row r="205" spans="1:6" s="17" customFormat="1" x14ac:dyDescent="0.25">
      <c r="A205" s="74" t="s">
        <v>1239</v>
      </c>
      <c r="B205" s="133" t="s">
        <v>661</v>
      </c>
      <c r="C205" s="130" t="s">
        <v>340</v>
      </c>
      <c r="D205" s="131">
        <v>138</v>
      </c>
      <c r="E205" s="132"/>
      <c r="F205" s="214"/>
    </row>
    <row r="206" spans="1:6" s="17" customFormat="1" ht="15" customHeight="1" x14ac:dyDescent="0.25">
      <c r="A206" s="74"/>
      <c r="B206" s="129"/>
      <c r="C206" s="130"/>
      <c r="D206" s="131"/>
      <c r="E206" s="132"/>
      <c r="F206" s="214"/>
    </row>
    <row r="207" spans="1:6" s="17" customFormat="1" ht="15" customHeight="1" x14ac:dyDescent="0.25">
      <c r="A207" s="215">
        <v>12.13</v>
      </c>
      <c r="B207" s="129" t="s">
        <v>293</v>
      </c>
      <c r="C207" s="130"/>
      <c r="D207" s="131"/>
      <c r="E207" s="132"/>
      <c r="F207" s="214"/>
    </row>
    <row r="208" spans="1:6" s="17" customFormat="1" x14ac:dyDescent="0.25">
      <c r="A208" s="74" t="s">
        <v>1240</v>
      </c>
      <c r="B208" s="133" t="s">
        <v>662</v>
      </c>
      <c r="C208" s="130" t="s">
        <v>304</v>
      </c>
      <c r="D208" s="131">
        <v>36</v>
      </c>
      <c r="E208" s="132"/>
      <c r="F208" s="214"/>
    </row>
    <row r="209" spans="1:6" s="17" customFormat="1" ht="30" x14ac:dyDescent="0.25">
      <c r="A209" s="74"/>
      <c r="B209" s="133" t="s">
        <v>663</v>
      </c>
      <c r="C209" s="130"/>
      <c r="D209" s="131"/>
      <c r="E209" s="132"/>
      <c r="F209" s="214"/>
    </row>
    <row r="210" spans="1:6" s="17" customFormat="1" ht="15" customHeight="1" x14ac:dyDescent="0.25">
      <c r="A210" s="74"/>
      <c r="B210" s="129"/>
      <c r="C210" s="130"/>
      <c r="D210" s="131"/>
      <c r="E210" s="132"/>
      <c r="F210" s="214"/>
    </row>
    <row r="211" spans="1:6" s="17" customFormat="1" x14ac:dyDescent="0.25">
      <c r="A211" s="74" t="s">
        <v>1241</v>
      </c>
      <c r="B211" s="133" t="s">
        <v>664</v>
      </c>
      <c r="C211" s="130" t="s">
        <v>304</v>
      </c>
      <c r="D211" s="131">
        <v>28</v>
      </c>
      <c r="E211" s="132"/>
      <c r="F211" s="214"/>
    </row>
    <row r="212" spans="1:6" s="17" customFormat="1" ht="30" x14ac:dyDescent="0.25">
      <c r="A212" s="74"/>
      <c r="B212" s="133" t="s">
        <v>663</v>
      </c>
      <c r="C212" s="130"/>
      <c r="D212" s="131"/>
      <c r="E212" s="132"/>
      <c r="F212" s="214"/>
    </row>
    <row r="213" spans="1:6" s="17" customFormat="1" ht="15" customHeight="1" x14ac:dyDescent="0.25">
      <c r="A213" s="74"/>
      <c r="B213" s="129"/>
      <c r="C213" s="130"/>
      <c r="D213" s="131"/>
      <c r="E213" s="132"/>
      <c r="F213" s="214"/>
    </row>
    <row r="214" spans="1:6" s="17" customFormat="1" ht="45" x14ac:dyDescent="0.25">
      <c r="A214" s="74" t="s">
        <v>1242</v>
      </c>
      <c r="B214" s="133" t="s">
        <v>665</v>
      </c>
      <c r="C214" s="248" t="s">
        <v>304</v>
      </c>
      <c r="D214" s="132">
        <v>100</v>
      </c>
      <c r="E214" s="132"/>
      <c r="F214" s="214"/>
    </row>
    <row r="215" spans="1:6" s="17" customFormat="1" ht="15" customHeight="1" x14ac:dyDescent="0.2">
      <c r="A215" s="229"/>
      <c r="B215" s="129"/>
      <c r="C215" s="134"/>
      <c r="D215" s="135"/>
      <c r="E215" s="122"/>
      <c r="F215" s="214"/>
    </row>
    <row r="216" spans="1:6" s="17" customFormat="1" x14ac:dyDescent="0.25">
      <c r="A216" s="74" t="s">
        <v>1243</v>
      </c>
      <c r="B216" s="133" t="s">
        <v>666</v>
      </c>
      <c r="C216" s="130" t="s">
        <v>304</v>
      </c>
      <c r="D216" s="131">
        <v>15</v>
      </c>
      <c r="E216" s="132"/>
      <c r="F216" s="214"/>
    </row>
    <row r="217" spans="1:6" s="17" customFormat="1" ht="15" customHeight="1" x14ac:dyDescent="0.25">
      <c r="A217" s="74"/>
      <c r="B217" s="133"/>
      <c r="C217" s="130"/>
      <c r="D217" s="131"/>
      <c r="E217" s="132"/>
      <c r="F217" s="214"/>
    </row>
    <row r="218" spans="1:6" s="17" customFormat="1" ht="15" customHeight="1" x14ac:dyDescent="0.25">
      <c r="A218" s="212">
        <v>12.4</v>
      </c>
      <c r="B218" s="129" t="s">
        <v>667</v>
      </c>
      <c r="C218" s="130"/>
      <c r="D218" s="131"/>
      <c r="E218" s="132"/>
      <c r="F218" s="214"/>
    </row>
    <row r="219" spans="1:6" s="17" customFormat="1" ht="42.75" customHeight="1" x14ac:dyDescent="0.25">
      <c r="A219" s="74" t="s">
        <v>1168</v>
      </c>
      <c r="B219" s="133" t="s">
        <v>668</v>
      </c>
      <c r="C219" s="130" t="s">
        <v>287</v>
      </c>
      <c r="D219" s="131">
        <v>200</v>
      </c>
      <c r="E219" s="132"/>
      <c r="F219" s="214"/>
    </row>
    <row r="220" spans="1:6" s="17" customFormat="1" ht="15" customHeight="1" x14ac:dyDescent="0.25">
      <c r="A220" s="74"/>
      <c r="B220" s="129"/>
      <c r="C220" s="130"/>
      <c r="D220" s="131"/>
      <c r="E220" s="132"/>
      <c r="F220" s="214"/>
    </row>
    <row r="221" spans="1:6" s="17" customFormat="1" ht="29.25" customHeight="1" x14ac:dyDescent="0.25">
      <c r="A221" s="212">
        <v>12.5</v>
      </c>
      <c r="B221" s="129" t="s">
        <v>669</v>
      </c>
      <c r="C221" s="130"/>
      <c r="D221" s="131"/>
      <c r="E221" s="132"/>
      <c r="F221" s="214"/>
    </row>
    <row r="222" spans="1:6" s="368" customFormat="1" ht="75" x14ac:dyDescent="0.25">
      <c r="A222" s="228" t="s">
        <v>1172</v>
      </c>
      <c r="B222" s="133" t="s">
        <v>1816</v>
      </c>
      <c r="C222" s="130" t="s">
        <v>37</v>
      </c>
      <c r="D222" s="131">
        <v>8</v>
      </c>
      <c r="E222" s="132"/>
      <c r="F222" s="214"/>
    </row>
    <row r="223" spans="1:6" s="17" customFormat="1" x14ac:dyDescent="0.25">
      <c r="A223" s="74"/>
      <c r="B223" s="129"/>
      <c r="C223" s="130"/>
      <c r="D223" s="131"/>
      <c r="E223" s="132"/>
      <c r="F223" s="214"/>
    </row>
    <row r="224" spans="1:6" s="17" customFormat="1" ht="60" x14ac:dyDescent="0.25">
      <c r="A224" s="74" t="s">
        <v>1173</v>
      </c>
      <c r="B224" s="133" t="s">
        <v>670</v>
      </c>
      <c r="C224" s="130" t="s">
        <v>37</v>
      </c>
      <c r="D224" s="131">
        <v>4</v>
      </c>
      <c r="E224" s="132"/>
      <c r="F224" s="214"/>
    </row>
    <row r="225" spans="1:6" s="17" customFormat="1" x14ac:dyDescent="0.25">
      <c r="A225" s="74"/>
      <c r="B225" s="133"/>
      <c r="C225" s="130"/>
      <c r="D225" s="131"/>
      <c r="E225" s="132"/>
      <c r="F225" s="214"/>
    </row>
    <row r="226" spans="1:6" s="17" customFormat="1" ht="15" customHeight="1" x14ac:dyDescent="0.2">
      <c r="A226" s="229"/>
      <c r="B226" s="129" t="s">
        <v>1660</v>
      </c>
      <c r="C226" s="134"/>
      <c r="D226" s="135"/>
      <c r="E226" s="122"/>
      <c r="F226" s="123"/>
    </row>
    <row r="227" spans="1:6" s="17" customFormat="1" ht="15" customHeight="1" x14ac:dyDescent="0.25">
      <c r="A227" s="74"/>
      <c r="B227" s="133"/>
      <c r="C227" s="130"/>
      <c r="D227" s="131"/>
      <c r="E227" s="132"/>
      <c r="F227" s="214"/>
    </row>
    <row r="228" spans="1:6" s="17" customFormat="1" ht="15" customHeight="1" x14ac:dyDescent="0.25">
      <c r="A228" s="74"/>
      <c r="B228" s="133" t="s">
        <v>1689</v>
      </c>
      <c r="C228" s="130"/>
      <c r="D228" s="131"/>
      <c r="E228" s="132"/>
      <c r="F228" s="214"/>
    </row>
    <row r="229" spans="1:6" s="17" customFormat="1" ht="15" customHeight="1" x14ac:dyDescent="0.25">
      <c r="A229" s="74"/>
      <c r="B229" s="133"/>
      <c r="C229" s="130"/>
      <c r="D229" s="131"/>
      <c r="E229" s="132"/>
      <c r="F229" s="214"/>
    </row>
    <row r="230" spans="1:6" s="17" customFormat="1" ht="15" customHeight="1" x14ac:dyDescent="0.25">
      <c r="A230" s="74"/>
      <c r="B230" s="133" t="s">
        <v>1690</v>
      </c>
      <c r="C230" s="130"/>
      <c r="D230" s="131"/>
      <c r="E230" s="132"/>
      <c r="F230" s="214"/>
    </row>
    <row r="231" spans="1:6" s="17" customFormat="1" ht="15" customHeight="1" x14ac:dyDescent="0.25">
      <c r="A231" s="74"/>
      <c r="B231" s="129"/>
      <c r="C231" s="130"/>
      <c r="D231" s="131"/>
      <c r="E231" s="132"/>
      <c r="F231" s="214"/>
    </row>
    <row r="232" spans="1:6" s="17" customFormat="1" ht="15" customHeight="1" x14ac:dyDescent="0.25">
      <c r="A232" s="74"/>
      <c r="B232" s="133" t="s">
        <v>1691</v>
      </c>
      <c r="C232" s="130"/>
      <c r="D232" s="131"/>
      <c r="E232" s="132"/>
      <c r="F232" s="214"/>
    </row>
    <row r="233" spans="1:6" s="17" customFormat="1" ht="15" customHeight="1" x14ac:dyDescent="0.25">
      <c r="A233" s="74"/>
      <c r="B233" s="133"/>
      <c r="C233" s="130"/>
      <c r="D233" s="131"/>
      <c r="E233" s="132"/>
      <c r="F233" s="214"/>
    </row>
    <row r="234" spans="1:6" s="17" customFormat="1" ht="15" customHeight="1" x14ac:dyDescent="0.25">
      <c r="A234" s="74"/>
      <c r="B234" s="133" t="s">
        <v>1692</v>
      </c>
      <c r="C234" s="130"/>
      <c r="D234" s="131"/>
      <c r="E234" s="132"/>
      <c r="F234" s="214"/>
    </row>
    <row r="235" spans="1:6" s="17" customFormat="1" ht="15" customHeight="1" x14ac:dyDescent="0.25">
      <c r="A235" s="74"/>
      <c r="B235" s="133"/>
      <c r="C235" s="130"/>
      <c r="D235" s="131"/>
      <c r="E235" s="132"/>
      <c r="F235" s="214"/>
    </row>
    <row r="236" spans="1:6" s="17" customFormat="1" ht="15" customHeight="1" x14ac:dyDescent="0.25">
      <c r="A236" s="74"/>
      <c r="B236" s="129" t="s">
        <v>1668</v>
      </c>
      <c r="C236" s="130"/>
      <c r="D236" s="131"/>
      <c r="E236" s="132"/>
      <c r="F236" s="123"/>
    </row>
    <row r="237" spans="1:6" s="17" customFormat="1" ht="15" customHeight="1" thickBot="1" x14ac:dyDescent="0.3">
      <c r="A237" s="181"/>
      <c r="B237" s="216"/>
      <c r="C237" s="217"/>
      <c r="D237" s="184"/>
      <c r="E237" s="218"/>
      <c r="F237" s="186"/>
    </row>
  </sheetData>
  <pageMargins left="0.7" right="0.7" top="0.75" bottom="0.75" header="0.3" footer="0.3"/>
  <pageSetup paperSize="5" scale="87" fitToHeight="0" orientation="portrait" r:id="rId1"/>
  <headerFooter>
    <oddFooter>Page &amp;P of &amp;N</oddFooter>
  </headerFooter>
  <rowBreaks count="3" manualBreakCount="3">
    <brk id="62" max="5" man="1"/>
    <brk id="128" max="5" man="1"/>
    <brk id="185" max="5"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2A81F2-648C-4EDA-A5BE-61A794145845}">
  <sheetPr>
    <pageSetUpPr fitToPage="1"/>
  </sheetPr>
  <dimension ref="A1:F135"/>
  <sheetViews>
    <sheetView view="pageBreakPreview" topLeftCell="A109" zoomScaleNormal="100" zoomScaleSheetLayoutView="100" workbookViewId="0">
      <selection activeCell="E117" sqref="E117:F135"/>
    </sheetView>
  </sheetViews>
  <sheetFormatPr defaultColWidth="9.140625" defaultRowHeight="15" x14ac:dyDescent="0.25"/>
  <cols>
    <col min="1" max="1" width="11" style="54" customWidth="1"/>
    <col min="2" max="2" width="41.28515625" style="15" customWidth="1"/>
    <col min="3" max="3" width="9.7109375" style="32" bestFit="1" customWidth="1"/>
    <col min="4" max="4" width="9.5703125" style="32" bestFit="1" customWidth="1"/>
    <col min="5" max="5" width="13.7109375" style="32" customWidth="1"/>
    <col min="6" max="6" width="19.28515625" style="43" customWidth="1"/>
    <col min="7" max="16384" width="9.140625" style="13"/>
  </cols>
  <sheetData>
    <row r="1" spans="1:6" s="17" customFormat="1" ht="14.25" x14ac:dyDescent="0.25">
      <c r="A1" s="225" t="s">
        <v>723</v>
      </c>
      <c r="B1" s="87" t="s">
        <v>1836</v>
      </c>
      <c r="C1" s="124"/>
      <c r="D1" s="125"/>
      <c r="E1" s="126"/>
      <c r="F1" s="226"/>
    </row>
    <row r="2" spans="1:6" s="17" customFormat="1" ht="15" customHeight="1" x14ac:dyDescent="0.25">
      <c r="A2" s="212">
        <v>13.1</v>
      </c>
      <c r="B2" s="129" t="s">
        <v>101</v>
      </c>
      <c r="C2" s="130"/>
      <c r="D2" s="131"/>
      <c r="E2" s="132"/>
      <c r="F2" s="123"/>
    </row>
    <row r="3" spans="1:6" s="17" customFormat="1" ht="15" customHeight="1" x14ac:dyDescent="0.2">
      <c r="A3" s="229" t="s">
        <v>38</v>
      </c>
      <c r="B3" s="129" t="s">
        <v>299</v>
      </c>
      <c r="C3" s="134" t="s">
        <v>3</v>
      </c>
      <c r="D3" s="122" t="s">
        <v>300</v>
      </c>
      <c r="E3" s="122" t="s">
        <v>36</v>
      </c>
      <c r="F3" s="123" t="s">
        <v>39</v>
      </c>
    </row>
    <row r="4" spans="1:6" s="17" customFormat="1" x14ac:dyDescent="0.25">
      <c r="A4" s="74"/>
      <c r="B4" s="129" t="s">
        <v>1837</v>
      </c>
      <c r="C4" s="130"/>
      <c r="D4" s="131"/>
      <c r="E4" s="132"/>
      <c r="F4" s="123"/>
    </row>
    <row r="5" spans="1:6" s="17" customFormat="1" x14ac:dyDescent="0.25">
      <c r="A5" s="74" t="s">
        <v>1695</v>
      </c>
      <c r="B5" s="133" t="s">
        <v>302</v>
      </c>
      <c r="C5" s="130" t="s">
        <v>287</v>
      </c>
      <c r="D5" s="131">
        <v>200</v>
      </c>
      <c r="E5" s="132"/>
      <c r="F5" s="214"/>
    </row>
    <row r="6" spans="1:6" s="17" customFormat="1" ht="15" customHeight="1" x14ac:dyDescent="0.25">
      <c r="A6" s="74"/>
      <c r="B6" s="133"/>
      <c r="C6" s="130"/>
      <c r="D6" s="131"/>
      <c r="E6" s="132"/>
      <c r="F6" s="214"/>
    </row>
    <row r="7" spans="1:6" s="17" customFormat="1" ht="30" x14ac:dyDescent="0.25">
      <c r="A7" s="74" t="s">
        <v>1696</v>
      </c>
      <c r="B7" s="133" t="s">
        <v>321</v>
      </c>
      <c r="C7" s="130" t="s">
        <v>304</v>
      </c>
      <c r="D7" s="131">
        <f>D5*3</f>
        <v>600</v>
      </c>
      <c r="E7" s="132"/>
      <c r="F7" s="214"/>
    </row>
    <row r="8" spans="1:6" s="17" customFormat="1" x14ac:dyDescent="0.25">
      <c r="A8" s="74" t="s">
        <v>1697</v>
      </c>
      <c r="B8" s="133" t="s">
        <v>322</v>
      </c>
      <c r="C8" s="130" t="s">
        <v>304</v>
      </c>
      <c r="D8" s="131">
        <f>D5*0.3</f>
        <v>60</v>
      </c>
      <c r="E8" s="132"/>
      <c r="F8" s="214"/>
    </row>
    <row r="9" spans="1:6" s="17" customFormat="1" ht="15" customHeight="1" x14ac:dyDescent="0.25">
      <c r="A9" s="74"/>
      <c r="B9" s="133"/>
      <c r="C9" s="130"/>
      <c r="D9" s="131"/>
      <c r="E9" s="132"/>
      <c r="F9" s="214"/>
    </row>
    <row r="10" spans="1:6" s="17" customFormat="1" ht="15" customHeight="1" x14ac:dyDescent="0.25">
      <c r="A10" s="74"/>
      <c r="B10" s="129" t="s">
        <v>1838</v>
      </c>
      <c r="C10" s="130"/>
      <c r="D10" s="131"/>
      <c r="E10" s="132"/>
      <c r="F10" s="214"/>
    </row>
    <row r="11" spans="1:6" s="17" customFormat="1" x14ac:dyDescent="0.25">
      <c r="A11" s="74" t="s">
        <v>1698</v>
      </c>
      <c r="B11" s="133" t="s">
        <v>324</v>
      </c>
      <c r="C11" s="130" t="s">
        <v>304</v>
      </c>
      <c r="D11" s="131">
        <v>400</v>
      </c>
      <c r="E11" s="132"/>
      <c r="F11" s="214"/>
    </row>
    <row r="12" spans="1:6" s="17" customFormat="1" ht="15" customHeight="1" x14ac:dyDescent="0.25">
      <c r="A12" s="74"/>
      <c r="B12" s="133"/>
      <c r="C12" s="130"/>
      <c r="D12" s="131"/>
      <c r="E12" s="132"/>
      <c r="F12" s="214"/>
    </row>
    <row r="13" spans="1:6" s="17" customFormat="1" x14ac:dyDescent="0.25">
      <c r="A13" s="74" t="s">
        <v>1761</v>
      </c>
      <c r="B13" s="133" t="s">
        <v>672</v>
      </c>
      <c r="C13" s="130" t="s">
        <v>304</v>
      </c>
      <c r="D13" s="131">
        <v>60</v>
      </c>
      <c r="E13" s="132"/>
      <c r="F13" s="214"/>
    </row>
    <row r="14" spans="1:6" s="17" customFormat="1" ht="15" customHeight="1" x14ac:dyDescent="0.25">
      <c r="A14" s="74"/>
      <c r="B14" s="133"/>
      <c r="C14" s="130"/>
      <c r="D14" s="131"/>
      <c r="E14" s="132"/>
      <c r="F14" s="214"/>
    </row>
    <row r="15" spans="1:6" s="17" customFormat="1" ht="15" customHeight="1" x14ac:dyDescent="0.25">
      <c r="A15" s="212">
        <v>13.2</v>
      </c>
      <c r="B15" s="129" t="s">
        <v>308</v>
      </c>
      <c r="C15" s="130"/>
      <c r="D15" s="131"/>
      <c r="E15" s="132"/>
      <c r="F15" s="214"/>
    </row>
    <row r="16" spans="1:6" s="17" customFormat="1" ht="28.5" x14ac:dyDescent="0.25">
      <c r="A16" s="74"/>
      <c r="B16" s="129" t="s">
        <v>1784</v>
      </c>
      <c r="C16" s="130"/>
      <c r="D16" s="131"/>
      <c r="E16" s="132"/>
      <c r="F16" s="214"/>
    </row>
    <row r="17" spans="1:6" s="17" customFormat="1" x14ac:dyDescent="0.25">
      <c r="A17" s="74" t="s">
        <v>1700</v>
      </c>
      <c r="B17" s="133" t="s">
        <v>673</v>
      </c>
      <c r="C17" s="130" t="s">
        <v>304</v>
      </c>
      <c r="D17" s="131">
        <v>2</v>
      </c>
      <c r="E17" s="132"/>
      <c r="F17" s="214"/>
    </row>
    <row r="18" spans="1:6" s="17" customFormat="1" ht="15" customHeight="1" x14ac:dyDescent="0.25">
      <c r="A18" s="74"/>
      <c r="B18" s="133"/>
      <c r="C18" s="130"/>
      <c r="D18" s="131"/>
      <c r="E18" s="132"/>
      <c r="F18" s="214"/>
    </row>
    <row r="19" spans="1:6" s="17" customFormat="1" ht="15" customHeight="1" x14ac:dyDescent="0.25">
      <c r="A19" s="74" t="s">
        <v>1701</v>
      </c>
      <c r="B19" s="129" t="s">
        <v>326</v>
      </c>
      <c r="C19" s="130"/>
      <c r="D19" s="131"/>
      <c r="E19" s="132"/>
      <c r="F19" s="214"/>
    </row>
    <row r="20" spans="1:6" s="17" customFormat="1" ht="60" x14ac:dyDescent="0.25">
      <c r="A20" s="74"/>
      <c r="B20" s="133" t="s">
        <v>327</v>
      </c>
      <c r="C20" s="130" t="s">
        <v>304</v>
      </c>
      <c r="D20" s="131">
        <v>40</v>
      </c>
      <c r="E20" s="132"/>
      <c r="F20" s="214"/>
    </row>
    <row r="21" spans="1:6" s="17" customFormat="1" ht="15" customHeight="1" x14ac:dyDescent="0.25">
      <c r="A21" s="74"/>
      <c r="B21" s="133"/>
      <c r="C21" s="130"/>
      <c r="D21" s="131"/>
      <c r="E21" s="132"/>
      <c r="F21" s="214"/>
    </row>
    <row r="22" spans="1:6" s="17" customFormat="1" ht="15" customHeight="1" x14ac:dyDescent="0.25">
      <c r="A22" s="212">
        <v>13.3</v>
      </c>
      <c r="B22" s="129" t="s">
        <v>328</v>
      </c>
      <c r="C22" s="130"/>
      <c r="D22" s="131"/>
      <c r="E22" s="132"/>
      <c r="F22" s="214"/>
    </row>
    <row r="23" spans="1:6" s="17" customFormat="1" x14ac:dyDescent="0.25">
      <c r="A23" s="74" t="s">
        <v>1702</v>
      </c>
      <c r="B23" s="133" t="s">
        <v>674</v>
      </c>
      <c r="C23" s="130" t="s">
        <v>287</v>
      </c>
      <c r="D23" s="131">
        <v>16</v>
      </c>
      <c r="E23" s="132"/>
      <c r="F23" s="214"/>
    </row>
    <row r="24" spans="1:6" s="17" customFormat="1" ht="15" customHeight="1" x14ac:dyDescent="0.25">
      <c r="A24" s="74"/>
      <c r="B24" s="133"/>
      <c r="C24" s="130"/>
      <c r="D24" s="131"/>
      <c r="E24" s="132"/>
      <c r="F24" s="214"/>
    </row>
    <row r="25" spans="1:6" s="17" customFormat="1" ht="15" customHeight="1" x14ac:dyDescent="0.25">
      <c r="A25" s="212">
        <v>13.4</v>
      </c>
      <c r="B25" s="129" t="s">
        <v>331</v>
      </c>
      <c r="C25" s="130"/>
      <c r="D25" s="131"/>
      <c r="E25" s="132"/>
      <c r="F25" s="214"/>
    </row>
    <row r="26" spans="1:6" s="17" customFormat="1" ht="15" customHeight="1" x14ac:dyDescent="0.25">
      <c r="A26" s="74"/>
      <c r="B26" s="129" t="s">
        <v>540</v>
      </c>
      <c r="C26" s="130"/>
      <c r="D26" s="131"/>
      <c r="E26" s="132"/>
      <c r="F26" s="214"/>
    </row>
    <row r="27" spans="1:6" s="17" customFormat="1" ht="15" customHeight="1" x14ac:dyDescent="0.25">
      <c r="A27" s="74" t="s">
        <v>1703</v>
      </c>
      <c r="B27" s="133" t="s">
        <v>595</v>
      </c>
      <c r="C27" s="130" t="s">
        <v>334</v>
      </c>
      <c r="D27" s="131">
        <v>3000</v>
      </c>
      <c r="E27" s="132"/>
      <c r="F27" s="214"/>
    </row>
    <row r="28" spans="1:6" s="17" customFormat="1" ht="15" customHeight="1" x14ac:dyDescent="0.25">
      <c r="A28" s="74" t="s">
        <v>1704</v>
      </c>
      <c r="B28" s="133" t="s">
        <v>335</v>
      </c>
      <c r="C28" s="130" t="s">
        <v>334</v>
      </c>
      <c r="D28" s="131">
        <v>9500</v>
      </c>
      <c r="E28" s="132"/>
      <c r="F28" s="214"/>
    </row>
    <row r="29" spans="1:6" s="17" customFormat="1" ht="15" customHeight="1" x14ac:dyDescent="0.25">
      <c r="A29" s="74"/>
      <c r="B29" s="133"/>
      <c r="C29" s="130"/>
      <c r="D29" s="131"/>
      <c r="E29" s="132"/>
      <c r="F29" s="214"/>
    </row>
    <row r="30" spans="1:6" s="17" customFormat="1" ht="15" customHeight="1" x14ac:dyDescent="0.25">
      <c r="A30" s="74" t="s">
        <v>1705</v>
      </c>
      <c r="B30" s="133" t="s">
        <v>675</v>
      </c>
      <c r="C30" s="130" t="s">
        <v>287</v>
      </c>
      <c r="D30" s="131">
        <v>19</v>
      </c>
      <c r="E30" s="132"/>
      <c r="F30" s="214"/>
    </row>
    <row r="31" spans="1:6" s="17" customFormat="1" ht="15" customHeight="1" x14ac:dyDescent="0.25">
      <c r="A31" s="74"/>
      <c r="B31" s="133"/>
      <c r="C31" s="130"/>
      <c r="D31" s="131"/>
      <c r="E31" s="132"/>
      <c r="F31" s="214"/>
    </row>
    <row r="32" spans="1:6" s="17" customFormat="1" ht="15" customHeight="1" x14ac:dyDescent="0.25">
      <c r="A32" s="212">
        <v>13.5</v>
      </c>
      <c r="B32" s="129" t="s">
        <v>341</v>
      </c>
      <c r="C32" s="130"/>
      <c r="D32" s="131"/>
      <c r="E32" s="132"/>
      <c r="F32" s="214"/>
    </row>
    <row r="33" spans="1:6" s="17" customFormat="1" ht="15" customHeight="1" x14ac:dyDescent="0.25">
      <c r="A33" s="74"/>
      <c r="B33" s="129" t="s">
        <v>342</v>
      </c>
      <c r="C33" s="130"/>
      <c r="D33" s="131"/>
      <c r="E33" s="132"/>
      <c r="F33" s="214"/>
    </row>
    <row r="34" spans="1:6" s="17" customFormat="1" ht="30" x14ac:dyDescent="0.25">
      <c r="A34" s="74" t="s">
        <v>1706</v>
      </c>
      <c r="B34" s="133" t="s">
        <v>676</v>
      </c>
      <c r="C34" s="248" t="s">
        <v>287</v>
      </c>
      <c r="D34" s="132">
        <v>150</v>
      </c>
      <c r="E34" s="360"/>
      <c r="F34" s="214"/>
    </row>
    <row r="35" spans="1:6" s="17" customFormat="1" ht="15" customHeight="1" x14ac:dyDescent="0.25">
      <c r="A35" s="74"/>
      <c r="B35" s="133"/>
      <c r="C35" s="130"/>
      <c r="D35" s="131"/>
      <c r="E35" s="132"/>
      <c r="F35" s="214"/>
    </row>
    <row r="36" spans="1:6" s="17" customFormat="1" ht="15" customHeight="1" x14ac:dyDescent="0.25">
      <c r="A36" s="74" t="s">
        <v>1707</v>
      </c>
      <c r="B36" s="133" t="s">
        <v>677</v>
      </c>
      <c r="C36" s="130" t="s">
        <v>287</v>
      </c>
      <c r="D36" s="131">
        <v>1</v>
      </c>
      <c r="E36" s="132"/>
      <c r="F36" s="214"/>
    </row>
    <row r="37" spans="1:6" s="17" customFormat="1" ht="15" customHeight="1" x14ac:dyDescent="0.25">
      <c r="A37" s="74" t="s">
        <v>1709</v>
      </c>
      <c r="B37" s="133" t="s">
        <v>678</v>
      </c>
      <c r="C37" s="130" t="s">
        <v>287</v>
      </c>
      <c r="D37" s="131">
        <v>1</v>
      </c>
      <c r="E37" s="132"/>
      <c r="F37" s="214"/>
    </row>
    <row r="38" spans="1:6" s="17" customFormat="1" ht="15" customHeight="1" x14ac:dyDescent="0.25">
      <c r="A38" s="74"/>
      <c r="B38" s="129"/>
      <c r="C38" s="130"/>
      <c r="D38" s="131"/>
      <c r="E38" s="132"/>
      <c r="F38" s="214"/>
    </row>
    <row r="39" spans="1:6" s="17" customFormat="1" x14ac:dyDescent="0.25">
      <c r="A39" s="74" t="s">
        <v>1710</v>
      </c>
      <c r="B39" s="133" t="s">
        <v>679</v>
      </c>
      <c r="C39" s="130" t="s">
        <v>287</v>
      </c>
      <c r="D39" s="131">
        <v>19</v>
      </c>
      <c r="E39" s="132"/>
      <c r="F39" s="214"/>
    </row>
    <row r="40" spans="1:6" s="17" customFormat="1" ht="15" customHeight="1" x14ac:dyDescent="0.25">
      <c r="A40" s="74" t="s">
        <v>1711</v>
      </c>
      <c r="B40" s="133" t="s">
        <v>680</v>
      </c>
      <c r="C40" s="130" t="s">
        <v>287</v>
      </c>
      <c r="D40" s="131">
        <v>13</v>
      </c>
      <c r="E40" s="132"/>
      <c r="F40" s="214"/>
    </row>
    <row r="41" spans="1:6" s="17" customFormat="1" ht="15" customHeight="1" x14ac:dyDescent="0.25">
      <c r="A41" s="74"/>
      <c r="B41" s="133"/>
      <c r="C41" s="130"/>
      <c r="D41" s="131"/>
      <c r="E41" s="132"/>
      <c r="F41" s="214"/>
    </row>
    <row r="42" spans="1:6" s="17" customFormat="1" ht="15" customHeight="1" x14ac:dyDescent="0.25">
      <c r="A42" s="229" t="s">
        <v>1708</v>
      </c>
      <c r="B42" s="129" t="s">
        <v>681</v>
      </c>
      <c r="C42" s="130"/>
      <c r="D42" s="131"/>
      <c r="E42" s="132"/>
      <c r="F42" s="214"/>
    </row>
    <row r="43" spans="1:6" s="17" customFormat="1" x14ac:dyDescent="0.25">
      <c r="A43" s="74" t="s">
        <v>1712</v>
      </c>
      <c r="B43" s="133" t="s">
        <v>682</v>
      </c>
      <c r="C43" s="130" t="s">
        <v>287</v>
      </c>
      <c r="D43" s="131">
        <v>325</v>
      </c>
      <c r="E43" s="132"/>
      <c r="F43" s="214"/>
    </row>
    <row r="44" spans="1:6" s="17" customFormat="1" ht="15" customHeight="1" x14ac:dyDescent="0.25">
      <c r="A44" s="74" t="s">
        <v>1713</v>
      </c>
      <c r="B44" s="133" t="s">
        <v>683</v>
      </c>
      <c r="C44" s="130" t="s">
        <v>37</v>
      </c>
      <c r="D44" s="131">
        <v>13</v>
      </c>
      <c r="E44" s="132"/>
      <c r="F44" s="214"/>
    </row>
    <row r="45" spans="1:6" s="17" customFormat="1" ht="15" customHeight="1" x14ac:dyDescent="0.25">
      <c r="A45" s="74"/>
      <c r="B45" s="133"/>
      <c r="C45" s="130"/>
      <c r="D45" s="131"/>
      <c r="E45" s="132"/>
      <c r="F45" s="214"/>
    </row>
    <row r="46" spans="1:6" s="17" customFormat="1" ht="15" customHeight="1" x14ac:dyDescent="0.25">
      <c r="A46" s="212">
        <v>13.7</v>
      </c>
      <c r="B46" s="129" t="s">
        <v>684</v>
      </c>
      <c r="C46" s="130"/>
      <c r="D46" s="131"/>
      <c r="E46" s="132"/>
      <c r="F46" s="214"/>
    </row>
    <row r="47" spans="1:6" s="17" customFormat="1" ht="15" customHeight="1" x14ac:dyDescent="0.25">
      <c r="A47" s="74" t="s">
        <v>1714</v>
      </c>
      <c r="B47" s="133" t="s">
        <v>685</v>
      </c>
      <c r="C47" s="130" t="s">
        <v>340</v>
      </c>
      <c r="D47" s="131">
        <v>110</v>
      </c>
      <c r="E47" s="132"/>
      <c r="F47" s="214"/>
    </row>
    <row r="48" spans="1:6" s="17" customFormat="1" ht="15" customHeight="1" x14ac:dyDescent="0.25">
      <c r="A48" s="227" t="s">
        <v>1715</v>
      </c>
      <c r="B48" s="133" t="s">
        <v>1785</v>
      </c>
      <c r="C48" s="130" t="s">
        <v>340</v>
      </c>
      <c r="D48" s="131">
        <v>224</v>
      </c>
      <c r="E48" s="132"/>
      <c r="F48" s="214"/>
    </row>
    <row r="49" spans="1:6" s="17" customFormat="1" ht="15" customHeight="1" x14ac:dyDescent="0.25">
      <c r="A49" s="74" t="s">
        <v>1716</v>
      </c>
      <c r="B49" s="133" t="s">
        <v>1786</v>
      </c>
      <c r="C49" s="130" t="s">
        <v>340</v>
      </c>
      <c r="D49" s="131">
        <v>40</v>
      </c>
      <c r="E49" s="132"/>
      <c r="F49" s="214"/>
    </row>
    <row r="50" spans="1:6" s="17" customFormat="1" ht="15" customHeight="1" x14ac:dyDescent="0.25">
      <c r="A50" s="74" t="s">
        <v>1717</v>
      </c>
      <c r="B50" s="133" t="s">
        <v>688</v>
      </c>
      <c r="C50" s="130" t="s">
        <v>340</v>
      </c>
      <c r="D50" s="131">
        <v>29</v>
      </c>
      <c r="E50" s="132"/>
      <c r="F50" s="214"/>
    </row>
    <row r="51" spans="1:6" s="17" customFormat="1" ht="15" customHeight="1" x14ac:dyDescent="0.25">
      <c r="A51" s="74"/>
      <c r="B51" s="133"/>
      <c r="C51" s="130"/>
      <c r="D51" s="132"/>
      <c r="E51" s="132"/>
      <c r="F51" s="214"/>
    </row>
    <row r="52" spans="1:6" s="17" customFormat="1" ht="15" customHeight="1" x14ac:dyDescent="0.25">
      <c r="A52" s="74" t="s">
        <v>1718</v>
      </c>
      <c r="B52" s="133" t="s">
        <v>689</v>
      </c>
      <c r="C52" s="130" t="s">
        <v>340</v>
      </c>
      <c r="D52" s="131">
        <v>38</v>
      </c>
      <c r="E52" s="132"/>
      <c r="F52" s="214"/>
    </row>
    <row r="53" spans="1:6" s="17" customFormat="1" ht="15" customHeight="1" x14ac:dyDescent="0.25">
      <c r="A53" s="74" t="s">
        <v>1719</v>
      </c>
      <c r="B53" s="133" t="s">
        <v>690</v>
      </c>
      <c r="C53" s="130" t="s">
        <v>340</v>
      </c>
      <c r="D53" s="131">
        <v>60</v>
      </c>
      <c r="E53" s="132"/>
      <c r="F53" s="214"/>
    </row>
    <row r="54" spans="1:6" s="17" customFormat="1" ht="15" customHeight="1" x14ac:dyDescent="0.25">
      <c r="A54" s="74"/>
      <c r="B54" s="133"/>
      <c r="C54" s="130"/>
      <c r="D54" s="131"/>
      <c r="E54" s="132"/>
      <c r="F54" s="214"/>
    </row>
    <row r="55" spans="1:6" s="17" customFormat="1" ht="15" customHeight="1" x14ac:dyDescent="0.2">
      <c r="A55" s="229"/>
      <c r="B55" s="129" t="s">
        <v>505</v>
      </c>
      <c r="C55" s="134"/>
      <c r="D55" s="135"/>
      <c r="E55" s="122"/>
      <c r="F55" s="123"/>
    </row>
    <row r="56" spans="1:6" s="17" customFormat="1" ht="15" customHeight="1" x14ac:dyDescent="0.2">
      <c r="A56" s="251" t="s">
        <v>38</v>
      </c>
      <c r="B56" s="129" t="s">
        <v>299</v>
      </c>
      <c r="C56" s="134" t="s">
        <v>3</v>
      </c>
      <c r="D56" s="135" t="s">
        <v>300</v>
      </c>
      <c r="E56" s="122" t="s">
        <v>36</v>
      </c>
      <c r="F56" s="123" t="s">
        <v>39</v>
      </c>
    </row>
    <row r="57" spans="1:6" s="17" customFormat="1" ht="15" customHeight="1" x14ac:dyDescent="0.25">
      <c r="A57" s="212"/>
      <c r="B57" s="129"/>
      <c r="C57" s="130"/>
      <c r="D57" s="131"/>
      <c r="E57" s="132"/>
      <c r="F57" s="214"/>
    </row>
    <row r="58" spans="1:6" s="17" customFormat="1" ht="15" customHeight="1" x14ac:dyDescent="0.25">
      <c r="A58" s="74" t="s">
        <v>1720</v>
      </c>
      <c r="B58" s="129" t="s">
        <v>691</v>
      </c>
      <c r="C58" s="130"/>
      <c r="D58" s="132"/>
      <c r="E58" s="132"/>
      <c r="F58" s="214"/>
    </row>
    <row r="59" spans="1:6" s="17" customFormat="1" x14ac:dyDescent="0.25">
      <c r="A59" s="74"/>
      <c r="B59" s="133" t="s">
        <v>692</v>
      </c>
      <c r="C59" s="130" t="s">
        <v>287</v>
      </c>
      <c r="D59" s="132">
        <v>95</v>
      </c>
      <c r="E59" s="132"/>
      <c r="F59" s="214"/>
    </row>
    <row r="60" spans="1:6" s="17" customFormat="1" ht="15" customHeight="1" x14ac:dyDescent="0.25">
      <c r="A60" s="74"/>
      <c r="B60" s="133"/>
      <c r="C60" s="130"/>
      <c r="D60" s="132"/>
      <c r="E60" s="132"/>
      <c r="F60" s="214"/>
    </row>
    <row r="61" spans="1:6" s="17" customFormat="1" x14ac:dyDescent="0.25">
      <c r="A61" s="74" t="s">
        <v>1722</v>
      </c>
      <c r="B61" s="133" t="s">
        <v>1787</v>
      </c>
      <c r="C61" s="130" t="s">
        <v>340</v>
      </c>
      <c r="D61" s="132">
        <v>20</v>
      </c>
      <c r="E61" s="132"/>
      <c r="F61" s="214"/>
    </row>
    <row r="62" spans="1:6" s="17" customFormat="1" ht="15" customHeight="1" x14ac:dyDescent="0.25">
      <c r="A62" s="74"/>
      <c r="B62" s="133"/>
      <c r="C62" s="130"/>
      <c r="D62" s="132"/>
      <c r="E62" s="132"/>
      <c r="F62" s="214"/>
    </row>
    <row r="63" spans="1:6" s="17" customFormat="1" x14ac:dyDescent="0.25">
      <c r="A63" s="74" t="s">
        <v>1721</v>
      </c>
      <c r="B63" s="133" t="s">
        <v>694</v>
      </c>
      <c r="C63" s="130" t="s">
        <v>340</v>
      </c>
      <c r="D63" s="132">
        <v>19</v>
      </c>
      <c r="E63" s="132"/>
      <c r="F63" s="214"/>
    </row>
    <row r="64" spans="1:6" s="17" customFormat="1" ht="15" customHeight="1" x14ac:dyDescent="0.2">
      <c r="A64" s="229"/>
      <c r="B64" s="129"/>
      <c r="C64" s="134"/>
      <c r="D64" s="135"/>
      <c r="E64" s="122"/>
      <c r="F64" s="123"/>
    </row>
    <row r="65" spans="1:6" s="17" customFormat="1" ht="32.25" customHeight="1" x14ac:dyDescent="0.25">
      <c r="A65" s="212">
        <v>13.9</v>
      </c>
      <c r="B65" s="129" t="s">
        <v>363</v>
      </c>
      <c r="C65" s="130"/>
      <c r="D65" s="131"/>
      <c r="E65" s="132"/>
      <c r="F65" s="123"/>
    </row>
    <row r="66" spans="1:6" s="17" customFormat="1" ht="15" customHeight="1" x14ac:dyDescent="0.25">
      <c r="A66" s="74"/>
      <c r="B66" s="129" t="s">
        <v>695</v>
      </c>
      <c r="C66" s="130"/>
      <c r="D66" s="132"/>
      <c r="E66" s="132"/>
      <c r="F66" s="214"/>
    </row>
    <row r="67" spans="1:6" s="17" customFormat="1" x14ac:dyDescent="0.25">
      <c r="A67" s="74"/>
      <c r="B67" s="129" t="s">
        <v>364</v>
      </c>
      <c r="C67" s="130"/>
      <c r="D67" s="132"/>
      <c r="E67" s="132"/>
      <c r="F67" s="214"/>
    </row>
    <row r="68" spans="1:6" s="17" customFormat="1" ht="15" customHeight="1" x14ac:dyDescent="0.25">
      <c r="A68" s="74"/>
      <c r="B68" s="133"/>
      <c r="C68" s="130"/>
      <c r="D68" s="132"/>
      <c r="E68" s="132"/>
      <c r="F68" s="214"/>
    </row>
    <row r="69" spans="1:6" s="17" customFormat="1" ht="30" x14ac:dyDescent="0.25">
      <c r="A69" s="74" t="s">
        <v>1723</v>
      </c>
      <c r="B69" s="133" t="s">
        <v>696</v>
      </c>
      <c r="C69" s="130" t="s">
        <v>287</v>
      </c>
      <c r="D69" s="132">
        <v>130</v>
      </c>
      <c r="E69" s="132"/>
      <c r="F69" s="214"/>
    </row>
    <row r="70" spans="1:6" s="17" customFormat="1" ht="15" customHeight="1" x14ac:dyDescent="0.25">
      <c r="A70" s="74"/>
      <c r="B70" s="133"/>
      <c r="C70" s="130"/>
      <c r="D70" s="132"/>
      <c r="E70" s="132"/>
      <c r="F70" s="214"/>
    </row>
    <row r="71" spans="1:6" s="17" customFormat="1" ht="15" customHeight="1" x14ac:dyDescent="0.25">
      <c r="A71" s="74"/>
      <c r="B71" s="129" t="s">
        <v>366</v>
      </c>
      <c r="C71" s="130"/>
      <c r="D71" s="132"/>
      <c r="E71" s="132"/>
      <c r="F71" s="214"/>
    </row>
    <row r="72" spans="1:6" s="17" customFormat="1" ht="30" x14ac:dyDescent="0.25">
      <c r="A72" s="74" t="s">
        <v>1724</v>
      </c>
      <c r="B72" s="133" t="s">
        <v>697</v>
      </c>
      <c r="C72" s="248" t="s">
        <v>340</v>
      </c>
      <c r="D72" s="132">
        <v>305</v>
      </c>
      <c r="E72" s="132"/>
      <c r="F72" s="214"/>
    </row>
    <row r="73" spans="1:6" s="17" customFormat="1" ht="15" customHeight="1" x14ac:dyDescent="0.25">
      <c r="A73" s="74"/>
      <c r="B73" s="133"/>
      <c r="C73" s="130"/>
      <c r="D73" s="131"/>
      <c r="E73" s="132"/>
      <c r="F73" s="214"/>
    </row>
    <row r="74" spans="1:6" s="17" customFormat="1" ht="15" customHeight="1" x14ac:dyDescent="0.25">
      <c r="A74" s="74" t="s">
        <v>1725</v>
      </c>
      <c r="B74" s="133" t="s">
        <v>698</v>
      </c>
      <c r="C74" s="130" t="s">
        <v>287</v>
      </c>
      <c r="D74" s="131">
        <v>11</v>
      </c>
      <c r="E74" s="132"/>
      <c r="F74" s="214"/>
    </row>
    <row r="75" spans="1:6" s="17" customFormat="1" ht="15" customHeight="1" x14ac:dyDescent="0.25">
      <c r="A75" s="74"/>
      <c r="B75" s="133"/>
      <c r="C75" s="130"/>
      <c r="D75" s="131"/>
      <c r="E75" s="132"/>
      <c r="F75" s="214"/>
    </row>
    <row r="76" spans="1:6" s="17" customFormat="1" ht="15" customHeight="1" x14ac:dyDescent="0.25">
      <c r="A76" s="74" t="s">
        <v>1726</v>
      </c>
      <c r="B76" s="133" t="s">
        <v>699</v>
      </c>
      <c r="C76" s="130" t="s">
        <v>287</v>
      </c>
      <c r="D76" s="131">
        <v>151</v>
      </c>
      <c r="E76" s="132"/>
      <c r="F76" s="214"/>
    </row>
    <row r="77" spans="1:6" s="17" customFormat="1" ht="15" customHeight="1" x14ac:dyDescent="0.25">
      <c r="A77" s="74"/>
      <c r="B77" s="133"/>
      <c r="C77" s="130"/>
      <c r="D77" s="132"/>
      <c r="E77" s="132"/>
      <c r="F77" s="214"/>
    </row>
    <row r="78" spans="1:6" s="17" customFormat="1" ht="15" customHeight="1" x14ac:dyDescent="0.25">
      <c r="A78" s="215">
        <v>13.1</v>
      </c>
      <c r="B78" s="129" t="s">
        <v>649</v>
      </c>
      <c r="C78" s="130"/>
      <c r="D78" s="131"/>
      <c r="E78" s="132"/>
      <c r="F78" s="214"/>
    </row>
    <row r="79" spans="1:6" s="17" customFormat="1" ht="30" x14ac:dyDescent="0.25">
      <c r="A79" s="74" t="s">
        <v>1727</v>
      </c>
      <c r="B79" s="133" t="s">
        <v>700</v>
      </c>
      <c r="C79" s="130" t="s">
        <v>287</v>
      </c>
      <c r="D79" s="131">
        <v>311</v>
      </c>
      <c r="E79" s="132"/>
      <c r="F79" s="214"/>
    </row>
    <row r="80" spans="1:6" s="17" customFormat="1" ht="15" customHeight="1" x14ac:dyDescent="0.25">
      <c r="A80" s="74"/>
      <c r="B80" s="133"/>
      <c r="C80" s="130"/>
      <c r="D80" s="131"/>
      <c r="E80" s="132"/>
      <c r="F80" s="214"/>
    </row>
    <row r="81" spans="1:6" s="17" customFormat="1" ht="15" customHeight="1" x14ac:dyDescent="0.25">
      <c r="A81" s="215">
        <v>13.11</v>
      </c>
      <c r="B81" s="129" t="s">
        <v>368</v>
      </c>
      <c r="C81" s="130"/>
      <c r="D81" s="131"/>
      <c r="E81" s="132"/>
      <c r="F81" s="214"/>
    </row>
    <row r="82" spans="1:6" s="17" customFormat="1" ht="15" customHeight="1" x14ac:dyDescent="0.25">
      <c r="A82" s="74"/>
      <c r="B82" s="129" t="s">
        <v>369</v>
      </c>
      <c r="C82" s="130"/>
      <c r="D82" s="131"/>
      <c r="E82" s="132"/>
      <c r="F82" s="214"/>
    </row>
    <row r="83" spans="1:6" s="17" customFormat="1" x14ac:dyDescent="0.25">
      <c r="A83" s="74" t="s">
        <v>1699</v>
      </c>
      <c r="B83" s="133" t="s">
        <v>701</v>
      </c>
      <c r="C83" s="130"/>
      <c r="D83" s="131"/>
      <c r="E83" s="132"/>
      <c r="F83" s="214"/>
    </row>
    <row r="84" spans="1:6" s="17" customFormat="1" ht="30" x14ac:dyDescent="0.25">
      <c r="A84" s="74"/>
      <c r="B84" s="133" t="s">
        <v>702</v>
      </c>
      <c r="C84" s="130" t="s">
        <v>287</v>
      </c>
      <c r="D84" s="131">
        <v>311</v>
      </c>
      <c r="E84" s="132"/>
      <c r="F84" s="214"/>
    </row>
    <row r="85" spans="1:6" s="17" customFormat="1" ht="15" customHeight="1" x14ac:dyDescent="0.25">
      <c r="A85" s="74"/>
      <c r="B85" s="133"/>
      <c r="C85" s="130"/>
      <c r="D85" s="131"/>
      <c r="E85" s="132"/>
      <c r="F85" s="214"/>
    </row>
    <row r="86" spans="1:6" s="17" customFormat="1" ht="28.5" x14ac:dyDescent="0.25">
      <c r="A86" s="74"/>
      <c r="B86" s="129" t="s">
        <v>658</v>
      </c>
      <c r="C86" s="130"/>
      <c r="D86" s="131"/>
      <c r="E86" s="132"/>
      <c r="F86" s="214"/>
    </row>
    <row r="87" spans="1:6" s="17" customFormat="1" ht="30" x14ac:dyDescent="0.25">
      <c r="A87" s="74" t="s">
        <v>1728</v>
      </c>
      <c r="B87" s="133" t="s">
        <v>703</v>
      </c>
      <c r="C87" s="130" t="s">
        <v>287</v>
      </c>
      <c r="D87" s="131">
        <v>95</v>
      </c>
      <c r="E87" s="132"/>
      <c r="F87" s="214"/>
    </row>
    <row r="88" spans="1:6" s="17" customFormat="1" ht="15" customHeight="1" x14ac:dyDescent="0.25">
      <c r="A88" s="74"/>
      <c r="B88" s="133"/>
      <c r="C88" s="130"/>
      <c r="D88" s="131"/>
      <c r="E88" s="132"/>
      <c r="F88" s="214"/>
    </row>
    <row r="89" spans="1:6" s="17" customFormat="1" ht="15" customHeight="1" x14ac:dyDescent="0.25">
      <c r="A89" s="74"/>
      <c r="B89" s="129" t="s">
        <v>288</v>
      </c>
      <c r="C89" s="130"/>
      <c r="D89" s="131"/>
      <c r="E89" s="132"/>
      <c r="F89" s="214"/>
    </row>
    <row r="90" spans="1:6" s="17" customFormat="1" x14ac:dyDescent="0.25">
      <c r="A90" s="74"/>
      <c r="B90" s="129" t="s">
        <v>704</v>
      </c>
      <c r="C90" s="130"/>
      <c r="D90" s="131"/>
      <c r="E90" s="132"/>
      <c r="F90" s="214"/>
    </row>
    <row r="91" spans="1:6" s="17" customFormat="1" x14ac:dyDescent="0.25">
      <c r="A91" s="74" t="s">
        <v>1729</v>
      </c>
      <c r="B91" s="133" t="s">
        <v>705</v>
      </c>
      <c r="C91" s="130" t="s">
        <v>340</v>
      </c>
      <c r="D91" s="131">
        <v>40</v>
      </c>
      <c r="E91" s="132"/>
      <c r="F91" s="214"/>
    </row>
    <row r="92" spans="1:6" s="17" customFormat="1" ht="15" customHeight="1" x14ac:dyDescent="0.25">
      <c r="A92" s="74"/>
      <c r="B92" s="133"/>
      <c r="C92" s="130"/>
      <c r="D92" s="131"/>
      <c r="E92" s="132"/>
      <c r="F92" s="214"/>
    </row>
    <row r="93" spans="1:6" s="17" customFormat="1" ht="15" customHeight="1" x14ac:dyDescent="0.25">
      <c r="A93" s="74" t="s">
        <v>1730</v>
      </c>
      <c r="B93" s="133" t="s">
        <v>706</v>
      </c>
      <c r="C93" s="130" t="s">
        <v>340</v>
      </c>
      <c r="D93" s="131">
        <v>15</v>
      </c>
      <c r="E93" s="132"/>
      <c r="F93" s="214"/>
    </row>
    <row r="94" spans="1:6" s="17" customFormat="1" ht="15" customHeight="1" x14ac:dyDescent="0.25">
      <c r="A94" s="74"/>
      <c r="B94" s="133"/>
      <c r="C94" s="130"/>
      <c r="D94" s="131"/>
      <c r="E94" s="132"/>
      <c r="F94" s="214"/>
    </row>
    <row r="95" spans="1:6" s="17" customFormat="1" ht="15" customHeight="1" x14ac:dyDescent="0.25">
      <c r="A95" s="215">
        <v>13.12</v>
      </c>
      <c r="B95" s="129" t="s">
        <v>707</v>
      </c>
      <c r="C95" s="130"/>
      <c r="D95" s="131"/>
      <c r="E95" s="132"/>
      <c r="F95" s="214"/>
    </row>
    <row r="96" spans="1:6" s="17" customFormat="1" x14ac:dyDescent="0.25">
      <c r="A96" s="74" t="s">
        <v>1731</v>
      </c>
      <c r="B96" s="133" t="s">
        <v>708</v>
      </c>
      <c r="C96" s="130" t="s">
        <v>7</v>
      </c>
      <c r="D96" s="131">
        <v>9</v>
      </c>
      <c r="E96" s="132"/>
      <c r="F96" s="214"/>
    </row>
    <row r="97" spans="1:6" s="17" customFormat="1" ht="15" customHeight="1" x14ac:dyDescent="0.25">
      <c r="A97" s="74"/>
      <c r="B97" s="133"/>
      <c r="C97" s="130"/>
      <c r="D97" s="131"/>
      <c r="E97" s="132"/>
      <c r="F97" s="214"/>
    </row>
    <row r="98" spans="1:6" s="17" customFormat="1" ht="30" x14ac:dyDescent="0.25">
      <c r="A98" s="74" t="s">
        <v>1732</v>
      </c>
      <c r="B98" s="133" t="s">
        <v>709</v>
      </c>
      <c r="C98" s="130" t="s">
        <v>7</v>
      </c>
      <c r="D98" s="131">
        <v>2</v>
      </c>
      <c r="E98" s="132"/>
      <c r="F98" s="214"/>
    </row>
    <row r="99" spans="1:6" s="17" customFormat="1" ht="15" customHeight="1" x14ac:dyDescent="0.25">
      <c r="A99" s="74"/>
      <c r="B99" s="133"/>
      <c r="C99" s="130"/>
      <c r="D99" s="131"/>
      <c r="E99" s="132"/>
      <c r="F99" s="214"/>
    </row>
    <row r="100" spans="1:6" s="17" customFormat="1" ht="15" customHeight="1" x14ac:dyDescent="0.25">
      <c r="A100" s="215">
        <v>13.13</v>
      </c>
      <c r="B100" s="129" t="s">
        <v>710</v>
      </c>
      <c r="C100" s="130"/>
      <c r="D100" s="131"/>
      <c r="E100" s="132"/>
      <c r="F100" s="214"/>
    </row>
    <row r="101" spans="1:6" s="17" customFormat="1" ht="30.75" customHeight="1" x14ac:dyDescent="0.25">
      <c r="A101" s="74" t="s">
        <v>1733</v>
      </c>
      <c r="B101" s="133" t="s">
        <v>711</v>
      </c>
      <c r="C101" s="130" t="s">
        <v>7</v>
      </c>
      <c r="D101" s="131">
        <v>1</v>
      </c>
      <c r="E101" s="132"/>
      <c r="F101" s="214"/>
    </row>
    <row r="102" spans="1:6" s="17" customFormat="1" ht="15" customHeight="1" x14ac:dyDescent="0.25">
      <c r="A102" s="74"/>
      <c r="B102" s="133"/>
      <c r="C102" s="130"/>
      <c r="D102" s="131"/>
      <c r="E102" s="132"/>
      <c r="F102" s="214"/>
    </row>
    <row r="103" spans="1:6" s="17" customFormat="1" ht="15" customHeight="1" x14ac:dyDescent="0.25">
      <c r="A103" s="74" t="s">
        <v>1734</v>
      </c>
      <c r="B103" s="133" t="s">
        <v>712</v>
      </c>
      <c r="C103" s="130" t="s">
        <v>37</v>
      </c>
      <c r="D103" s="131">
        <v>1</v>
      </c>
      <c r="E103" s="132"/>
      <c r="F103" s="214"/>
    </row>
    <row r="104" spans="1:6" s="17" customFormat="1" ht="15" customHeight="1" x14ac:dyDescent="0.25">
      <c r="A104" s="74"/>
      <c r="B104" s="133"/>
      <c r="C104" s="130"/>
      <c r="D104" s="131"/>
      <c r="E104" s="132"/>
      <c r="F104" s="214"/>
    </row>
    <row r="105" spans="1:6" s="17" customFormat="1" ht="15" customHeight="1" x14ac:dyDescent="0.25">
      <c r="A105" s="215">
        <v>13.14</v>
      </c>
      <c r="B105" s="129" t="s">
        <v>293</v>
      </c>
      <c r="C105" s="130"/>
      <c r="D105" s="131"/>
      <c r="E105" s="132"/>
      <c r="F105" s="214"/>
    </row>
    <row r="106" spans="1:6" s="17" customFormat="1" ht="15" customHeight="1" x14ac:dyDescent="0.25">
      <c r="A106" s="74" t="s">
        <v>1735</v>
      </c>
      <c r="B106" s="133" t="s">
        <v>713</v>
      </c>
      <c r="C106" s="130" t="s">
        <v>37</v>
      </c>
      <c r="D106" s="131">
        <v>1</v>
      </c>
      <c r="E106" s="132"/>
      <c r="F106" s="214"/>
    </row>
    <row r="107" spans="1:6" s="17" customFormat="1" ht="15" customHeight="1" x14ac:dyDescent="0.25">
      <c r="A107" s="74"/>
      <c r="B107" s="133"/>
      <c r="C107" s="130"/>
      <c r="D107" s="131"/>
      <c r="E107" s="132"/>
      <c r="F107" s="214"/>
    </row>
    <row r="108" spans="1:6" s="17" customFormat="1" x14ac:dyDescent="0.25">
      <c r="A108" s="74" t="s">
        <v>1736</v>
      </c>
      <c r="B108" s="133" t="s">
        <v>714</v>
      </c>
      <c r="C108" s="130" t="s">
        <v>37</v>
      </c>
      <c r="D108" s="131">
        <v>1</v>
      </c>
      <c r="E108" s="132"/>
      <c r="F108" s="214"/>
    </row>
    <row r="109" spans="1:6" s="17" customFormat="1" ht="15" customHeight="1" x14ac:dyDescent="0.25">
      <c r="A109" s="74"/>
      <c r="B109" s="133"/>
      <c r="C109" s="130"/>
      <c r="D109" s="131"/>
      <c r="E109" s="132"/>
      <c r="F109" s="214"/>
    </row>
    <row r="110" spans="1:6" s="17" customFormat="1" ht="15" customHeight="1" x14ac:dyDescent="0.25">
      <c r="A110" s="74" t="s">
        <v>1737</v>
      </c>
      <c r="B110" s="133" t="s">
        <v>715</v>
      </c>
      <c r="C110" s="130" t="s">
        <v>37</v>
      </c>
      <c r="D110" s="131">
        <v>1</v>
      </c>
      <c r="E110" s="132"/>
      <c r="F110" s="214"/>
    </row>
    <row r="111" spans="1:6" s="17" customFormat="1" ht="15" customHeight="1" x14ac:dyDescent="0.25">
      <c r="A111" s="74"/>
      <c r="B111" s="133"/>
      <c r="C111" s="130"/>
      <c r="D111" s="131"/>
      <c r="E111" s="132"/>
      <c r="F111" s="214"/>
    </row>
    <row r="112" spans="1:6" s="17" customFormat="1" ht="15" customHeight="1" x14ac:dyDescent="0.25">
      <c r="A112" s="215">
        <v>13.15</v>
      </c>
      <c r="B112" s="129" t="s">
        <v>716</v>
      </c>
      <c r="C112" s="130"/>
      <c r="D112" s="131"/>
      <c r="E112" s="132"/>
      <c r="F112" s="214"/>
    </row>
    <row r="113" spans="1:6" s="17" customFormat="1" ht="46.5" customHeight="1" x14ac:dyDescent="0.25">
      <c r="A113" s="74" t="s">
        <v>1738</v>
      </c>
      <c r="B113" s="133" t="s">
        <v>717</v>
      </c>
      <c r="C113" s="248" t="s">
        <v>37</v>
      </c>
      <c r="D113" s="132">
        <v>1</v>
      </c>
      <c r="E113" s="132"/>
      <c r="F113" s="214"/>
    </row>
    <row r="114" spans="1:6" s="17" customFormat="1" ht="15" customHeight="1" x14ac:dyDescent="0.25">
      <c r="A114" s="74"/>
      <c r="B114" s="133"/>
      <c r="C114" s="130"/>
      <c r="D114" s="131"/>
      <c r="E114" s="132"/>
      <c r="F114" s="214"/>
    </row>
    <row r="115" spans="1:6" s="17" customFormat="1" ht="15" customHeight="1" x14ac:dyDescent="0.25">
      <c r="A115" s="74"/>
      <c r="B115" s="133" t="s">
        <v>1660</v>
      </c>
      <c r="C115" s="130"/>
      <c r="D115" s="131"/>
      <c r="E115" s="132"/>
      <c r="F115" s="214"/>
    </row>
    <row r="116" spans="1:6" s="17" customFormat="1" ht="15" customHeight="1" x14ac:dyDescent="0.2">
      <c r="A116" s="229" t="s">
        <v>38</v>
      </c>
      <c r="B116" s="129" t="s">
        <v>299</v>
      </c>
      <c r="C116" s="134" t="s">
        <v>3</v>
      </c>
      <c r="D116" s="135" t="s">
        <v>300</v>
      </c>
      <c r="E116" s="122" t="s">
        <v>36</v>
      </c>
      <c r="F116" s="123" t="s">
        <v>39</v>
      </c>
    </row>
    <row r="117" spans="1:6" s="17" customFormat="1" ht="15" customHeight="1" x14ac:dyDescent="0.25">
      <c r="A117" s="74" t="s">
        <v>1739</v>
      </c>
      <c r="B117" s="133" t="s">
        <v>718</v>
      </c>
      <c r="C117" s="130" t="s">
        <v>466</v>
      </c>
      <c r="D117" s="131">
        <v>1</v>
      </c>
      <c r="E117" s="132"/>
      <c r="F117" s="214"/>
    </row>
    <row r="118" spans="1:6" s="17" customFormat="1" ht="15" customHeight="1" x14ac:dyDescent="0.25">
      <c r="A118" s="74"/>
      <c r="B118" s="133"/>
      <c r="C118" s="130"/>
      <c r="D118" s="131"/>
      <c r="E118" s="132"/>
      <c r="F118" s="214"/>
    </row>
    <row r="119" spans="1:6" s="17" customFormat="1" ht="15" customHeight="1" x14ac:dyDescent="0.25">
      <c r="A119" s="74" t="s">
        <v>1740</v>
      </c>
      <c r="B119" s="133" t="s">
        <v>719</v>
      </c>
      <c r="C119" s="130" t="s">
        <v>37</v>
      </c>
      <c r="D119" s="131">
        <v>1</v>
      </c>
      <c r="E119" s="132"/>
      <c r="F119" s="214"/>
    </row>
    <row r="120" spans="1:6" s="17" customFormat="1" ht="15" customHeight="1" x14ac:dyDescent="0.25">
      <c r="A120" s="74"/>
      <c r="B120" s="133"/>
      <c r="C120" s="130"/>
      <c r="D120" s="131"/>
      <c r="E120" s="132"/>
      <c r="F120" s="214"/>
    </row>
    <row r="121" spans="1:6" s="17" customFormat="1" ht="75" x14ac:dyDescent="0.25">
      <c r="A121" s="307" t="s">
        <v>1741</v>
      </c>
      <c r="B121" s="133" t="s">
        <v>720</v>
      </c>
      <c r="C121" s="248" t="s">
        <v>37</v>
      </c>
      <c r="D121" s="132">
        <v>1</v>
      </c>
      <c r="E121" s="132"/>
      <c r="F121" s="214"/>
    </row>
    <row r="122" spans="1:6" s="17" customFormat="1" ht="15" customHeight="1" x14ac:dyDescent="0.25">
      <c r="A122" s="74"/>
      <c r="B122" s="133"/>
      <c r="C122" s="130"/>
      <c r="D122" s="131"/>
      <c r="E122" s="132"/>
      <c r="F122" s="214"/>
    </row>
    <row r="123" spans="1:6" s="17" customFormat="1" ht="15" customHeight="1" x14ac:dyDescent="0.25">
      <c r="A123" s="215">
        <v>13.16</v>
      </c>
      <c r="B123" s="133" t="s">
        <v>721</v>
      </c>
      <c r="C123" s="130"/>
      <c r="D123" s="131"/>
      <c r="E123" s="132"/>
      <c r="F123" s="214"/>
    </row>
    <row r="124" spans="1:6" s="17" customFormat="1" ht="75" x14ac:dyDescent="0.25">
      <c r="A124" s="307" t="s">
        <v>1742</v>
      </c>
      <c r="B124" s="133" t="s">
        <v>722</v>
      </c>
      <c r="C124" s="130" t="s">
        <v>37</v>
      </c>
      <c r="D124" s="131">
        <v>4</v>
      </c>
      <c r="E124" s="132"/>
      <c r="F124" s="214"/>
    </row>
    <row r="125" spans="1:6" s="17" customFormat="1" ht="15" customHeight="1" x14ac:dyDescent="0.25">
      <c r="A125" s="74"/>
      <c r="B125" s="133"/>
      <c r="C125" s="130"/>
      <c r="D125" s="131"/>
      <c r="E125" s="132"/>
      <c r="F125" s="214"/>
    </row>
    <row r="126" spans="1:6" s="17" customFormat="1" ht="15" customHeight="1" x14ac:dyDescent="0.25">
      <c r="A126" s="74"/>
      <c r="B126" s="133" t="s">
        <v>100</v>
      </c>
      <c r="C126" s="130"/>
      <c r="D126" s="131"/>
      <c r="E126" s="132"/>
      <c r="F126" s="214"/>
    </row>
    <row r="127" spans="1:6" s="17" customFormat="1" ht="15" customHeight="1" x14ac:dyDescent="0.25">
      <c r="A127" s="74"/>
      <c r="B127" s="133"/>
      <c r="C127" s="130"/>
      <c r="D127" s="131"/>
      <c r="E127" s="132"/>
      <c r="F127" s="214"/>
    </row>
    <row r="128" spans="1:6" s="17" customFormat="1" ht="15" customHeight="1" x14ac:dyDescent="0.25">
      <c r="A128" s="74"/>
      <c r="B128" s="133" t="s">
        <v>1661</v>
      </c>
      <c r="C128" s="130"/>
      <c r="D128" s="131"/>
      <c r="E128" s="132"/>
      <c r="F128" s="214"/>
    </row>
    <row r="129" spans="1:6" s="17" customFormat="1" ht="15" customHeight="1" x14ac:dyDescent="0.25">
      <c r="A129" s="74"/>
      <c r="B129" s="133"/>
      <c r="C129" s="130"/>
      <c r="D129" s="131"/>
      <c r="E129" s="132"/>
      <c r="F129" s="214"/>
    </row>
    <row r="130" spans="1:6" s="17" customFormat="1" ht="15" customHeight="1" x14ac:dyDescent="0.25">
      <c r="A130" s="74"/>
      <c r="B130" s="133" t="s">
        <v>1662</v>
      </c>
      <c r="C130" s="130"/>
      <c r="D130" s="131"/>
      <c r="E130" s="132"/>
      <c r="F130" s="214"/>
    </row>
    <row r="131" spans="1:6" s="17" customFormat="1" ht="15" customHeight="1" x14ac:dyDescent="0.25">
      <c r="A131" s="74"/>
      <c r="B131" s="133"/>
      <c r="C131" s="130"/>
      <c r="D131" s="131"/>
      <c r="E131" s="132"/>
      <c r="F131" s="214"/>
    </row>
    <row r="132" spans="1:6" s="17" customFormat="1" ht="15" customHeight="1" x14ac:dyDescent="0.25">
      <c r="A132" s="74"/>
      <c r="B132" s="133" t="s">
        <v>1670</v>
      </c>
      <c r="C132" s="130"/>
      <c r="D132" s="131"/>
      <c r="E132" s="132"/>
      <c r="F132" s="214"/>
    </row>
    <row r="133" spans="1:6" s="17" customFormat="1" ht="15" customHeight="1" x14ac:dyDescent="0.25">
      <c r="A133" s="74"/>
      <c r="B133" s="133"/>
      <c r="C133" s="130"/>
      <c r="D133" s="131"/>
      <c r="E133" s="132"/>
      <c r="F133" s="214"/>
    </row>
    <row r="134" spans="1:6" s="17" customFormat="1" ht="29.25" customHeight="1" x14ac:dyDescent="0.25">
      <c r="A134" s="74"/>
      <c r="B134" s="129" t="s">
        <v>1671</v>
      </c>
      <c r="C134" s="130"/>
      <c r="D134" s="131"/>
      <c r="E134" s="132"/>
      <c r="F134" s="123"/>
    </row>
    <row r="135" spans="1:6" s="17" customFormat="1" ht="15" customHeight="1" thickBot="1" x14ac:dyDescent="0.3">
      <c r="A135" s="181"/>
      <c r="B135" s="216"/>
      <c r="C135" s="217"/>
      <c r="D135" s="184"/>
      <c r="E135" s="218"/>
      <c r="F135" s="186"/>
    </row>
  </sheetData>
  <pageMargins left="0.7" right="0.7" top="0.75" bottom="0.75" header="0.3" footer="0.3"/>
  <pageSetup paperSize="5" scale="86" fitToHeight="0" orientation="portrait" r:id="rId1"/>
  <headerFooter>
    <oddFooter>Page &amp;P of &amp;N</oddFooter>
  </headerFooter>
  <rowBreaks count="2" manualBreakCount="2">
    <brk id="55" max="5" man="1"/>
    <brk id="115" max="5"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9561BF-84FE-43F4-BBB2-97603A678AB2}">
  <sheetPr>
    <pageSetUpPr fitToPage="1"/>
  </sheetPr>
  <dimension ref="A1:F133"/>
  <sheetViews>
    <sheetView view="pageBreakPreview" topLeftCell="A110" zoomScaleNormal="100" zoomScaleSheetLayoutView="100" workbookViewId="0">
      <selection activeCell="E117" sqref="E117:F133"/>
    </sheetView>
  </sheetViews>
  <sheetFormatPr defaultColWidth="9.140625" defaultRowHeight="15" x14ac:dyDescent="0.25"/>
  <cols>
    <col min="1" max="1" width="11" style="54" customWidth="1"/>
    <col min="2" max="2" width="41.28515625" style="15" customWidth="1"/>
    <col min="3" max="3" width="9.7109375" style="32" bestFit="1" customWidth="1"/>
    <col min="4" max="4" width="9.5703125" style="32" bestFit="1" customWidth="1"/>
    <col min="5" max="5" width="13.7109375" style="32" customWidth="1"/>
    <col min="6" max="6" width="19.28515625" style="43" customWidth="1"/>
    <col min="7" max="16384" width="9.140625" style="13"/>
  </cols>
  <sheetData>
    <row r="1" spans="1:6" s="17" customFormat="1" ht="33" customHeight="1" x14ac:dyDescent="0.25">
      <c r="A1" s="225" t="s">
        <v>739</v>
      </c>
      <c r="B1" s="87" t="s">
        <v>1839</v>
      </c>
      <c r="C1" s="124"/>
      <c r="D1" s="125"/>
      <c r="E1" s="126"/>
      <c r="F1" s="226"/>
    </row>
    <row r="2" spans="1:6" s="17" customFormat="1" ht="15" customHeight="1" x14ac:dyDescent="0.25">
      <c r="A2" s="212">
        <v>14.1</v>
      </c>
      <c r="B2" s="129" t="s">
        <v>101</v>
      </c>
      <c r="C2" s="130"/>
      <c r="D2" s="131"/>
      <c r="E2" s="132"/>
      <c r="F2" s="123"/>
    </row>
    <row r="3" spans="1:6" s="17" customFormat="1" x14ac:dyDescent="0.25">
      <c r="A3" s="74"/>
      <c r="B3" s="129" t="s">
        <v>1837</v>
      </c>
      <c r="C3" s="130"/>
      <c r="D3" s="131"/>
      <c r="E3" s="132"/>
      <c r="F3" s="123"/>
    </row>
    <row r="4" spans="1:6" s="17" customFormat="1" x14ac:dyDescent="0.25">
      <c r="A4" s="74" t="s">
        <v>1244</v>
      </c>
      <c r="B4" s="133" t="s">
        <v>302</v>
      </c>
      <c r="C4" s="130" t="s">
        <v>287</v>
      </c>
      <c r="D4" s="131">
        <v>42</v>
      </c>
      <c r="E4" s="132"/>
      <c r="F4" s="214"/>
    </row>
    <row r="5" spans="1:6" s="17" customFormat="1" ht="15" customHeight="1" x14ac:dyDescent="0.25">
      <c r="A5" s="74"/>
      <c r="B5" s="133"/>
      <c r="C5" s="130"/>
      <c r="D5" s="131"/>
      <c r="E5" s="132"/>
      <c r="F5" s="214"/>
    </row>
    <row r="6" spans="1:6" s="17" customFormat="1" ht="30" x14ac:dyDescent="0.25">
      <c r="A6" s="74" t="s">
        <v>1245</v>
      </c>
      <c r="B6" s="133" t="s">
        <v>321</v>
      </c>
      <c r="C6" s="130" t="s">
        <v>304</v>
      </c>
      <c r="D6" s="131">
        <f>D4*3</f>
        <v>126</v>
      </c>
      <c r="E6" s="132"/>
      <c r="F6" s="214"/>
    </row>
    <row r="7" spans="1:6" s="17" customFormat="1" ht="15" customHeight="1" x14ac:dyDescent="0.25">
      <c r="A7" s="74" t="s">
        <v>1246</v>
      </c>
      <c r="B7" s="133" t="s">
        <v>322</v>
      </c>
      <c r="C7" s="130" t="s">
        <v>304</v>
      </c>
      <c r="D7" s="131">
        <f>D4*0.3</f>
        <v>12.6</v>
      </c>
      <c r="E7" s="132"/>
      <c r="F7" s="214"/>
    </row>
    <row r="8" spans="1:6" s="17" customFormat="1" ht="15" customHeight="1" x14ac:dyDescent="0.25">
      <c r="A8" s="74"/>
      <c r="B8" s="133"/>
      <c r="C8" s="130"/>
      <c r="D8" s="131"/>
      <c r="E8" s="132"/>
      <c r="F8" s="214"/>
    </row>
    <row r="9" spans="1:6" s="17" customFormat="1" x14ac:dyDescent="0.25">
      <c r="A9" s="74"/>
      <c r="B9" s="129" t="s">
        <v>323</v>
      </c>
      <c r="C9" s="130"/>
      <c r="D9" s="131"/>
      <c r="E9" s="132"/>
      <c r="F9" s="214"/>
    </row>
    <row r="10" spans="1:6" s="17" customFormat="1" ht="15" customHeight="1" x14ac:dyDescent="0.25">
      <c r="A10" s="74" t="s">
        <v>1247</v>
      </c>
      <c r="B10" s="133" t="s">
        <v>324</v>
      </c>
      <c r="C10" s="130" t="s">
        <v>304</v>
      </c>
      <c r="D10" s="254">
        <f>D4*0.2</f>
        <v>8.4</v>
      </c>
      <c r="E10" s="132"/>
      <c r="F10" s="214"/>
    </row>
    <row r="11" spans="1:6" s="17" customFormat="1" ht="15" customHeight="1" x14ac:dyDescent="0.25">
      <c r="A11" s="74" t="s">
        <v>1840</v>
      </c>
      <c r="B11" s="133" t="s">
        <v>672</v>
      </c>
      <c r="C11" s="130" t="s">
        <v>304</v>
      </c>
      <c r="D11" s="131">
        <v>40</v>
      </c>
      <c r="E11" s="132"/>
      <c r="F11" s="214"/>
    </row>
    <row r="12" spans="1:6" s="17" customFormat="1" ht="15" customHeight="1" x14ac:dyDescent="0.25">
      <c r="A12" s="74"/>
      <c r="B12" s="133"/>
      <c r="C12" s="130"/>
      <c r="D12" s="131"/>
      <c r="E12" s="132"/>
      <c r="F12" s="214"/>
    </row>
    <row r="13" spans="1:6" s="17" customFormat="1" ht="15" customHeight="1" x14ac:dyDescent="0.25">
      <c r="A13" s="212">
        <v>14.2</v>
      </c>
      <c r="B13" s="129" t="s">
        <v>308</v>
      </c>
      <c r="C13" s="130"/>
      <c r="D13" s="131"/>
      <c r="E13" s="132"/>
      <c r="F13" s="214"/>
    </row>
    <row r="14" spans="1:6" s="17" customFormat="1" ht="28.5" x14ac:dyDescent="0.25">
      <c r="A14" s="74"/>
      <c r="B14" s="129" t="s">
        <v>1784</v>
      </c>
      <c r="C14" s="130"/>
      <c r="D14" s="131"/>
      <c r="E14" s="132"/>
      <c r="F14" s="214"/>
    </row>
    <row r="15" spans="1:6" s="17" customFormat="1" x14ac:dyDescent="0.25">
      <c r="A15" s="74" t="s">
        <v>1249</v>
      </c>
      <c r="B15" s="133" t="s">
        <v>673</v>
      </c>
      <c r="C15" s="130" t="s">
        <v>304</v>
      </c>
      <c r="D15" s="131">
        <v>5</v>
      </c>
      <c r="E15" s="132"/>
      <c r="F15" s="214"/>
    </row>
    <row r="16" spans="1:6" s="17" customFormat="1" ht="15" customHeight="1" x14ac:dyDescent="0.25">
      <c r="A16" s="74"/>
      <c r="B16" s="133"/>
      <c r="C16" s="130"/>
      <c r="D16" s="131"/>
      <c r="E16" s="132"/>
      <c r="F16" s="214"/>
    </row>
    <row r="17" spans="1:6" s="17" customFormat="1" x14ac:dyDescent="0.25">
      <c r="A17" s="74" t="s">
        <v>1250</v>
      </c>
      <c r="B17" s="129" t="s">
        <v>326</v>
      </c>
      <c r="C17" s="130"/>
      <c r="D17" s="131"/>
      <c r="E17" s="132"/>
      <c r="F17" s="214"/>
    </row>
    <row r="18" spans="1:6" s="17" customFormat="1" ht="60" x14ac:dyDescent="0.25">
      <c r="A18" s="74"/>
      <c r="B18" s="133" t="s">
        <v>327</v>
      </c>
      <c r="C18" s="130" t="s">
        <v>304</v>
      </c>
      <c r="D18" s="131">
        <v>11</v>
      </c>
      <c r="E18" s="132"/>
      <c r="F18" s="214"/>
    </row>
    <row r="19" spans="1:6" s="17" customFormat="1" ht="15" customHeight="1" x14ac:dyDescent="0.25">
      <c r="A19" s="74"/>
      <c r="B19" s="133"/>
      <c r="C19" s="130"/>
      <c r="D19" s="131"/>
      <c r="E19" s="132"/>
      <c r="F19" s="214"/>
    </row>
    <row r="20" spans="1:6" s="17" customFormat="1" ht="15" customHeight="1" x14ac:dyDescent="0.25">
      <c r="A20" s="212">
        <v>14.3</v>
      </c>
      <c r="B20" s="129" t="s">
        <v>328</v>
      </c>
      <c r="C20" s="130"/>
      <c r="D20" s="131"/>
      <c r="E20" s="132"/>
      <c r="F20" s="214"/>
    </row>
    <row r="21" spans="1:6" s="17" customFormat="1" x14ac:dyDescent="0.25">
      <c r="A21" s="74" t="s">
        <v>1251</v>
      </c>
      <c r="B21" s="133" t="s">
        <v>674</v>
      </c>
      <c r="C21" s="130" t="s">
        <v>287</v>
      </c>
      <c r="D21" s="131">
        <v>16</v>
      </c>
      <c r="E21" s="132"/>
      <c r="F21" s="214"/>
    </row>
    <row r="22" spans="1:6" s="17" customFormat="1" ht="15" customHeight="1" x14ac:dyDescent="0.25">
      <c r="A22" s="74"/>
      <c r="B22" s="133"/>
      <c r="C22" s="130"/>
      <c r="D22" s="131"/>
      <c r="E22" s="132"/>
      <c r="F22" s="214"/>
    </row>
    <row r="23" spans="1:6" s="17" customFormat="1" ht="15" customHeight="1" x14ac:dyDescent="0.25">
      <c r="A23" s="212">
        <v>14.4</v>
      </c>
      <c r="B23" s="129" t="s">
        <v>331</v>
      </c>
      <c r="C23" s="130"/>
      <c r="D23" s="131"/>
      <c r="E23" s="132"/>
      <c r="F23" s="214"/>
    </row>
    <row r="24" spans="1:6" s="17" customFormat="1" ht="15" customHeight="1" x14ac:dyDescent="0.25">
      <c r="A24" s="74"/>
      <c r="B24" s="129" t="s">
        <v>540</v>
      </c>
      <c r="C24" s="130"/>
      <c r="D24" s="131"/>
      <c r="E24" s="132"/>
      <c r="F24" s="214"/>
    </row>
    <row r="25" spans="1:6" s="17" customFormat="1" ht="15" customHeight="1" x14ac:dyDescent="0.25">
      <c r="A25" s="74" t="s">
        <v>1252</v>
      </c>
      <c r="B25" s="133" t="s">
        <v>595</v>
      </c>
      <c r="C25" s="130" t="s">
        <v>334</v>
      </c>
      <c r="D25" s="131">
        <v>5000</v>
      </c>
      <c r="E25" s="132"/>
      <c r="F25" s="214"/>
    </row>
    <row r="26" spans="1:6" s="17" customFormat="1" ht="15" customHeight="1" x14ac:dyDescent="0.25">
      <c r="A26" s="74" t="s">
        <v>1253</v>
      </c>
      <c r="B26" s="133" t="s">
        <v>335</v>
      </c>
      <c r="C26" s="130" t="s">
        <v>334</v>
      </c>
      <c r="D26" s="131">
        <v>10000</v>
      </c>
      <c r="E26" s="132"/>
      <c r="F26" s="214"/>
    </row>
    <row r="27" spans="1:6" s="17" customFormat="1" ht="15" customHeight="1" x14ac:dyDescent="0.25">
      <c r="A27" s="74"/>
      <c r="B27" s="133"/>
      <c r="C27" s="130"/>
      <c r="D27" s="131"/>
      <c r="E27" s="132"/>
      <c r="F27" s="214"/>
    </row>
    <row r="28" spans="1:6" s="17" customFormat="1" ht="15" customHeight="1" x14ac:dyDescent="0.25">
      <c r="A28" s="74" t="s">
        <v>1254</v>
      </c>
      <c r="B28" s="133" t="s">
        <v>675</v>
      </c>
      <c r="C28" s="130" t="s">
        <v>287</v>
      </c>
      <c r="D28" s="131">
        <v>40</v>
      </c>
      <c r="E28" s="132"/>
      <c r="F28" s="214"/>
    </row>
    <row r="29" spans="1:6" s="17" customFormat="1" ht="15" customHeight="1" x14ac:dyDescent="0.25">
      <c r="A29" s="74"/>
      <c r="B29" s="133"/>
      <c r="C29" s="130"/>
      <c r="D29" s="131"/>
      <c r="E29" s="132"/>
      <c r="F29" s="214"/>
    </row>
    <row r="30" spans="1:6" s="17" customFormat="1" ht="15" customHeight="1" x14ac:dyDescent="0.25">
      <c r="A30" s="212">
        <v>14.5</v>
      </c>
      <c r="B30" s="129" t="s">
        <v>341</v>
      </c>
      <c r="C30" s="130"/>
      <c r="D30" s="131"/>
      <c r="E30" s="132"/>
      <c r="F30" s="214"/>
    </row>
    <row r="31" spans="1:6" s="17" customFormat="1" ht="15" customHeight="1" x14ac:dyDescent="0.25">
      <c r="A31" s="74"/>
      <c r="B31" s="129" t="s">
        <v>342</v>
      </c>
      <c r="C31" s="130"/>
      <c r="D31" s="131"/>
      <c r="E31" s="132"/>
      <c r="F31" s="214"/>
    </row>
    <row r="32" spans="1:6" s="17" customFormat="1" ht="31.5" customHeight="1" x14ac:dyDescent="0.25">
      <c r="A32" s="74" t="s">
        <v>1255</v>
      </c>
      <c r="B32" s="133" t="s">
        <v>676</v>
      </c>
      <c r="C32" s="248" t="s">
        <v>287</v>
      </c>
      <c r="D32" s="132">
        <v>10</v>
      </c>
      <c r="E32" s="360"/>
      <c r="F32" s="214"/>
    </row>
    <row r="33" spans="1:6" s="17" customFormat="1" ht="15" customHeight="1" x14ac:dyDescent="0.25">
      <c r="A33" s="74"/>
      <c r="B33" s="133"/>
      <c r="C33" s="130"/>
      <c r="D33" s="131"/>
      <c r="E33" s="132"/>
      <c r="F33" s="214"/>
    </row>
    <row r="34" spans="1:6" s="17" customFormat="1" ht="15" customHeight="1" x14ac:dyDescent="0.25">
      <c r="A34" s="74" t="s">
        <v>1256</v>
      </c>
      <c r="B34" s="133" t="s">
        <v>677</v>
      </c>
      <c r="C34" s="130" t="s">
        <v>287</v>
      </c>
      <c r="D34" s="131">
        <v>2</v>
      </c>
      <c r="E34" s="132"/>
      <c r="F34" s="214"/>
    </row>
    <row r="35" spans="1:6" s="17" customFormat="1" ht="15" customHeight="1" x14ac:dyDescent="0.25">
      <c r="A35" s="74" t="s">
        <v>1817</v>
      </c>
      <c r="B35" s="133" t="s">
        <v>678</v>
      </c>
      <c r="C35" s="130" t="s">
        <v>287</v>
      </c>
      <c r="D35" s="131">
        <v>1</v>
      </c>
      <c r="E35" s="132"/>
      <c r="F35" s="214"/>
    </row>
    <row r="36" spans="1:6" s="17" customFormat="1" ht="15" customHeight="1" x14ac:dyDescent="0.25">
      <c r="A36" s="212"/>
      <c r="B36" s="129"/>
      <c r="C36" s="130"/>
      <c r="D36" s="131"/>
      <c r="E36" s="132"/>
      <c r="F36" s="214"/>
    </row>
    <row r="37" spans="1:6" s="17" customFormat="1" ht="15" customHeight="1" x14ac:dyDescent="0.25">
      <c r="A37" s="229" t="s">
        <v>1258</v>
      </c>
      <c r="B37" s="129" t="s">
        <v>681</v>
      </c>
      <c r="C37" s="130" t="s">
        <v>287</v>
      </c>
      <c r="D37" s="131">
        <v>325</v>
      </c>
      <c r="E37" s="132"/>
      <c r="F37" s="214"/>
    </row>
    <row r="38" spans="1:6" s="17" customFormat="1" ht="15" customHeight="1" x14ac:dyDescent="0.25">
      <c r="A38" s="74" t="s">
        <v>1262</v>
      </c>
      <c r="B38" s="133" t="s">
        <v>682</v>
      </c>
      <c r="C38" s="130"/>
      <c r="D38" s="131"/>
      <c r="E38" s="132"/>
      <c r="F38" s="214"/>
    </row>
    <row r="39" spans="1:6" s="17" customFormat="1" ht="15" customHeight="1" x14ac:dyDescent="0.25">
      <c r="A39" s="74" t="s">
        <v>1263</v>
      </c>
      <c r="B39" s="133" t="s">
        <v>683</v>
      </c>
      <c r="C39" s="130" t="s">
        <v>37</v>
      </c>
      <c r="D39" s="131">
        <v>13</v>
      </c>
      <c r="E39" s="132"/>
      <c r="F39" s="214"/>
    </row>
    <row r="40" spans="1:6" s="17" customFormat="1" ht="15" customHeight="1" x14ac:dyDescent="0.25">
      <c r="A40" s="74"/>
      <c r="B40" s="133"/>
      <c r="C40" s="130"/>
      <c r="D40" s="131"/>
      <c r="E40" s="132"/>
      <c r="F40" s="214"/>
    </row>
    <row r="41" spans="1:6" s="17" customFormat="1" ht="15" customHeight="1" x14ac:dyDescent="0.25">
      <c r="A41" s="212">
        <v>14.7</v>
      </c>
      <c r="B41" s="129" t="s">
        <v>684</v>
      </c>
      <c r="C41" s="130"/>
      <c r="D41" s="131"/>
      <c r="E41" s="132"/>
      <c r="F41" s="214"/>
    </row>
    <row r="42" spans="1:6" s="17" customFormat="1" ht="15" customHeight="1" x14ac:dyDescent="0.25">
      <c r="A42" s="74" t="s">
        <v>1257</v>
      </c>
      <c r="B42" s="133" t="s">
        <v>685</v>
      </c>
      <c r="C42" s="130" t="s">
        <v>340</v>
      </c>
      <c r="D42" s="131">
        <v>110</v>
      </c>
      <c r="E42" s="132"/>
      <c r="F42" s="214"/>
    </row>
    <row r="43" spans="1:6" s="17" customFormat="1" ht="15" customHeight="1" x14ac:dyDescent="0.25">
      <c r="A43" s="74"/>
      <c r="B43" s="133"/>
      <c r="C43" s="130"/>
      <c r="D43" s="131"/>
      <c r="E43" s="132"/>
      <c r="F43" s="214"/>
    </row>
    <row r="44" spans="1:6" s="17" customFormat="1" ht="15" customHeight="1" x14ac:dyDescent="0.25">
      <c r="A44" s="227" t="s">
        <v>1258</v>
      </c>
      <c r="B44" s="133" t="s">
        <v>686</v>
      </c>
      <c r="C44" s="130" t="s">
        <v>340</v>
      </c>
      <c r="D44" s="131">
        <v>224</v>
      </c>
      <c r="E44" s="132"/>
      <c r="F44" s="214"/>
    </row>
    <row r="45" spans="1:6" s="17" customFormat="1" ht="15" customHeight="1" x14ac:dyDescent="0.25">
      <c r="A45" s="74" t="s">
        <v>1259</v>
      </c>
      <c r="B45" s="133" t="s">
        <v>687</v>
      </c>
      <c r="C45" s="130" t="s">
        <v>340</v>
      </c>
      <c r="D45" s="131">
        <v>40</v>
      </c>
      <c r="E45" s="132"/>
      <c r="F45" s="214"/>
    </row>
    <row r="46" spans="1:6" s="17" customFormat="1" ht="15" customHeight="1" x14ac:dyDescent="0.25">
      <c r="A46" s="74" t="s">
        <v>1260</v>
      </c>
      <c r="B46" s="133" t="s">
        <v>688</v>
      </c>
      <c r="C46" s="130" t="s">
        <v>340</v>
      </c>
      <c r="D46" s="131">
        <v>29</v>
      </c>
      <c r="E46" s="132"/>
      <c r="F46" s="214"/>
    </row>
    <row r="47" spans="1:6" s="17" customFormat="1" ht="15" customHeight="1" x14ac:dyDescent="0.25">
      <c r="A47" s="74"/>
      <c r="B47" s="133"/>
      <c r="C47" s="130"/>
      <c r="D47" s="132"/>
      <c r="E47" s="132"/>
      <c r="F47" s="214"/>
    </row>
    <row r="48" spans="1:6" s="17" customFormat="1" ht="15" customHeight="1" x14ac:dyDescent="0.25">
      <c r="A48" s="74" t="s">
        <v>1264</v>
      </c>
      <c r="B48" s="133" t="s">
        <v>689</v>
      </c>
      <c r="C48" s="130" t="s">
        <v>340</v>
      </c>
      <c r="D48" s="131">
        <v>38</v>
      </c>
      <c r="E48" s="132"/>
      <c r="F48" s="214"/>
    </row>
    <row r="49" spans="1:6" s="17" customFormat="1" ht="15" customHeight="1" x14ac:dyDescent="0.25">
      <c r="A49" s="74" t="s">
        <v>1265</v>
      </c>
      <c r="B49" s="133" t="s">
        <v>690</v>
      </c>
      <c r="C49" s="130" t="s">
        <v>340</v>
      </c>
      <c r="D49" s="131">
        <v>60</v>
      </c>
      <c r="E49" s="132"/>
      <c r="F49" s="214"/>
    </row>
    <row r="50" spans="1:6" s="17" customFormat="1" ht="15" customHeight="1" x14ac:dyDescent="0.25">
      <c r="A50" s="74"/>
      <c r="B50" s="133"/>
      <c r="C50" s="130"/>
      <c r="D50" s="131"/>
      <c r="E50" s="132"/>
      <c r="F50" s="214"/>
    </row>
    <row r="51" spans="1:6" s="17" customFormat="1" ht="15" customHeight="1" x14ac:dyDescent="0.25">
      <c r="A51" s="74"/>
      <c r="B51" s="129" t="s">
        <v>1660</v>
      </c>
      <c r="C51" s="130"/>
      <c r="D51" s="131"/>
      <c r="E51" s="132"/>
      <c r="F51" s="123"/>
    </row>
    <row r="52" spans="1:6" s="17" customFormat="1" ht="15" customHeight="1" x14ac:dyDescent="0.25">
      <c r="A52" s="74"/>
      <c r="B52" s="133"/>
      <c r="C52" s="130"/>
      <c r="D52" s="131"/>
      <c r="E52" s="132"/>
      <c r="F52" s="214"/>
    </row>
    <row r="53" spans="1:6" s="17" customFormat="1" ht="15" customHeight="1" x14ac:dyDescent="0.2">
      <c r="A53" s="251" t="s">
        <v>38</v>
      </c>
      <c r="B53" s="129" t="s">
        <v>299</v>
      </c>
      <c r="C53" s="134" t="s">
        <v>3</v>
      </c>
      <c r="D53" s="135" t="s">
        <v>300</v>
      </c>
      <c r="E53" s="122" t="s">
        <v>39</v>
      </c>
      <c r="F53" s="123" t="s">
        <v>589</v>
      </c>
    </row>
    <row r="54" spans="1:6" s="17" customFormat="1" ht="15" customHeight="1" x14ac:dyDescent="0.25">
      <c r="A54" s="212">
        <v>14.8</v>
      </c>
      <c r="B54" s="129" t="s">
        <v>691</v>
      </c>
      <c r="C54" s="130"/>
      <c r="D54" s="132"/>
      <c r="E54" s="132"/>
      <c r="F54" s="214"/>
    </row>
    <row r="55" spans="1:6" s="17" customFormat="1" ht="15" customHeight="1" x14ac:dyDescent="0.25">
      <c r="A55" s="74" t="s">
        <v>1261</v>
      </c>
      <c r="B55" s="133" t="s">
        <v>692</v>
      </c>
      <c r="C55" s="130" t="s">
        <v>287</v>
      </c>
      <c r="D55" s="132">
        <v>95</v>
      </c>
      <c r="E55" s="132"/>
      <c r="F55" s="214"/>
    </row>
    <row r="56" spans="1:6" s="17" customFormat="1" ht="15" customHeight="1" x14ac:dyDescent="0.25">
      <c r="A56" s="74"/>
      <c r="B56" s="133"/>
      <c r="C56" s="130"/>
      <c r="D56" s="132"/>
      <c r="E56" s="132"/>
      <c r="F56" s="214"/>
    </row>
    <row r="57" spans="1:6" s="17" customFormat="1" x14ac:dyDescent="0.25">
      <c r="A57" s="74" t="s">
        <v>1266</v>
      </c>
      <c r="B57" s="133" t="s">
        <v>693</v>
      </c>
      <c r="C57" s="130" t="s">
        <v>340</v>
      </c>
      <c r="D57" s="132">
        <v>20</v>
      </c>
      <c r="E57" s="132"/>
      <c r="F57" s="214"/>
    </row>
    <row r="58" spans="1:6" s="17" customFormat="1" ht="15" customHeight="1" x14ac:dyDescent="0.25">
      <c r="A58" s="74"/>
      <c r="B58" s="133"/>
      <c r="C58" s="130"/>
      <c r="D58" s="132"/>
      <c r="E58" s="132"/>
      <c r="F58" s="214"/>
    </row>
    <row r="59" spans="1:6" s="17" customFormat="1" ht="23.25" customHeight="1" x14ac:dyDescent="0.25">
      <c r="A59" s="74" t="s">
        <v>1267</v>
      </c>
      <c r="B59" s="133" t="s">
        <v>694</v>
      </c>
      <c r="C59" s="130" t="s">
        <v>340</v>
      </c>
      <c r="D59" s="132">
        <v>19</v>
      </c>
      <c r="E59" s="132"/>
      <c r="F59" s="214"/>
    </row>
    <row r="60" spans="1:6" s="17" customFormat="1" ht="15" customHeight="1" x14ac:dyDescent="0.2">
      <c r="A60" s="229"/>
      <c r="B60" s="129"/>
      <c r="C60" s="134"/>
      <c r="D60" s="135"/>
      <c r="E60" s="122"/>
      <c r="F60" s="123"/>
    </row>
    <row r="61" spans="1:6" s="17" customFormat="1" ht="28.5" x14ac:dyDescent="0.25">
      <c r="A61" s="249">
        <v>14.9</v>
      </c>
      <c r="B61" s="129" t="s">
        <v>363</v>
      </c>
      <c r="C61" s="130"/>
      <c r="D61" s="131"/>
      <c r="E61" s="132"/>
      <c r="F61" s="123"/>
    </row>
    <row r="62" spans="1:6" s="17" customFormat="1" x14ac:dyDescent="0.25">
      <c r="B62" s="129" t="s">
        <v>695</v>
      </c>
      <c r="C62" s="130"/>
      <c r="D62" s="132"/>
      <c r="E62" s="132"/>
      <c r="F62" s="214"/>
    </row>
    <row r="63" spans="1:6" s="17" customFormat="1" x14ac:dyDescent="0.25">
      <c r="A63" s="74"/>
      <c r="B63" s="129" t="s">
        <v>364</v>
      </c>
      <c r="C63" s="130"/>
      <c r="D63" s="132"/>
      <c r="E63" s="132"/>
      <c r="F63" s="214"/>
    </row>
    <row r="64" spans="1:6" s="17" customFormat="1" ht="15" customHeight="1" x14ac:dyDescent="0.25">
      <c r="A64" s="74"/>
      <c r="B64" s="133"/>
      <c r="C64" s="130"/>
      <c r="D64" s="132"/>
      <c r="E64" s="132"/>
      <c r="F64" s="214"/>
    </row>
    <row r="65" spans="1:6" s="17" customFormat="1" ht="30" x14ac:dyDescent="0.25">
      <c r="A65" s="250" t="s">
        <v>1268</v>
      </c>
      <c r="B65" s="133" t="s">
        <v>696</v>
      </c>
      <c r="C65" s="130" t="s">
        <v>287</v>
      </c>
      <c r="D65" s="132">
        <v>75</v>
      </c>
      <c r="E65" s="132"/>
      <c r="F65" s="214"/>
    </row>
    <row r="66" spans="1:6" s="17" customFormat="1" ht="15" customHeight="1" x14ac:dyDescent="0.25">
      <c r="A66" s="74"/>
      <c r="B66" s="133"/>
      <c r="C66" s="130"/>
      <c r="D66" s="132"/>
      <c r="E66" s="132"/>
      <c r="F66" s="214"/>
    </row>
    <row r="67" spans="1:6" s="17" customFormat="1" ht="15" customHeight="1" x14ac:dyDescent="0.25">
      <c r="A67" s="74"/>
      <c r="B67" s="129" t="s">
        <v>366</v>
      </c>
      <c r="C67" s="130"/>
      <c r="D67" s="132"/>
      <c r="E67" s="132"/>
      <c r="F67" s="214"/>
    </row>
    <row r="68" spans="1:6" s="17" customFormat="1" ht="30" x14ac:dyDescent="0.25">
      <c r="A68" s="250" t="s">
        <v>1269</v>
      </c>
      <c r="B68" s="133" t="s">
        <v>697</v>
      </c>
      <c r="C68" s="248" t="s">
        <v>340</v>
      </c>
      <c r="D68" s="132">
        <v>140</v>
      </c>
      <c r="E68" s="132"/>
      <c r="F68" s="214"/>
    </row>
    <row r="69" spans="1:6" s="17" customFormat="1" ht="15" customHeight="1" x14ac:dyDescent="0.25">
      <c r="A69" s="74"/>
      <c r="B69" s="133"/>
      <c r="C69" s="130"/>
      <c r="D69" s="131"/>
      <c r="E69" s="132"/>
      <c r="F69" s="214"/>
    </row>
    <row r="70" spans="1:6" s="17" customFormat="1" ht="15" customHeight="1" x14ac:dyDescent="0.25">
      <c r="A70" s="307" t="s">
        <v>1270</v>
      </c>
      <c r="B70" s="133" t="s">
        <v>698</v>
      </c>
      <c r="C70" s="130" t="s">
        <v>287</v>
      </c>
      <c r="D70" s="131">
        <v>35</v>
      </c>
      <c r="E70" s="132"/>
      <c r="F70" s="214"/>
    </row>
    <row r="71" spans="1:6" s="17" customFormat="1" ht="15" customHeight="1" x14ac:dyDescent="0.25">
      <c r="A71" s="74"/>
      <c r="B71" s="133"/>
      <c r="C71" s="130"/>
      <c r="D71" s="131"/>
      <c r="E71" s="132"/>
      <c r="F71" s="214"/>
    </row>
    <row r="72" spans="1:6" s="17" customFormat="1" ht="15" customHeight="1" x14ac:dyDescent="0.25">
      <c r="A72" s="74" t="s">
        <v>1271</v>
      </c>
      <c r="B72" s="133" t="s">
        <v>699</v>
      </c>
      <c r="C72" s="130" t="s">
        <v>287</v>
      </c>
      <c r="D72" s="131">
        <v>34</v>
      </c>
      <c r="E72" s="132"/>
      <c r="F72" s="214"/>
    </row>
    <row r="73" spans="1:6" s="17" customFormat="1" ht="15" customHeight="1" x14ac:dyDescent="0.25">
      <c r="A73" s="74"/>
      <c r="B73" s="133"/>
      <c r="C73" s="130"/>
      <c r="D73" s="132"/>
      <c r="E73" s="132"/>
      <c r="F73" s="214"/>
    </row>
    <row r="74" spans="1:6" s="17" customFormat="1" ht="15" customHeight="1" x14ac:dyDescent="0.25">
      <c r="A74" s="215">
        <v>14.1</v>
      </c>
      <c r="B74" s="129" t="s">
        <v>649</v>
      </c>
      <c r="C74" s="130"/>
      <c r="D74" s="131"/>
      <c r="E74" s="132"/>
      <c r="F74" s="214"/>
    </row>
    <row r="75" spans="1:6" s="17" customFormat="1" ht="30" x14ac:dyDescent="0.25">
      <c r="A75" s="74" t="s">
        <v>1272</v>
      </c>
      <c r="B75" s="133" t="s">
        <v>700</v>
      </c>
      <c r="C75" s="130" t="s">
        <v>287</v>
      </c>
      <c r="D75" s="131">
        <v>311</v>
      </c>
      <c r="E75" s="132"/>
      <c r="F75" s="214"/>
    </row>
    <row r="76" spans="1:6" s="17" customFormat="1" ht="15" customHeight="1" x14ac:dyDescent="0.25">
      <c r="A76" s="74"/>
      <c r="B76" s="133"/>
      <c r="C76" s="130"/>
      <c r="D76" s="131"/>
      <c r="E76" s="132"/>
      <c r="F76" s="214"/>
    </row>
    <row r="77" spans="1:6" s="17" customFormat="1" ht="15" customHeight="1" x14ac:dyDescent="0.25">
      <c r="A77" s="215">
        <v>14.11</v>
      </c>
      <c r="B77" s="129" t="s">
        <v>368</v>
      </c>
      <c r="C77" s="130"/>
      <c r="D77" s="131"/>
      <c r="E77" s="132"/>
      <c r="F77" s="214"/>
    </row>
    <row r="78" spans="1:6" s="17" customFormat="1" ht="15" customHeight="1" x14ac:dyDescent="0.25">
      <c r="A78" s="74"/>
      <c r="B78" s="129" t="s">
        <v>369</v>
      </c>
      <c r="C78" s="130"/>
      <c r="D78" s="131"/>
      <c r="E78" s="132"/>
      <c r="F78" s="214"/>
    </row>
    <row r="79" spans="1:6" s="17" customFormat="1" x14ac:dyDescent="0.25">
      <c r="A79" s="74" t="s">
        <v>1248</v>
      </c>
      <c r="B79" s="129" t="s">
        <v>701</v>
      </c>
      <c r="C79" s="130"/>
      <c r="D79" s="131"/>
      <c r="E79" s="132"/>
      <c r="F79" s="214"/>
    </row>
    <row r="80" spans="1:6" s="17" customFormat="1" ht="30" x14ac:dyDescent="0.25">
      <c r="A80" s="74"/>
      <c r="B80" s="133" t="s">
        <v>702</v>
      </c>
      <c r="C80" s="130" t="s">
        <v>287</v>
      </c>
      <c r="D80" s="131">
        <v>258</v>
      </c>
      <c r="E80" s="132"/>
      <c r="F80" s="214"/>
    </row>
    <row r="81" spans="1:6" s="17" customFormat="1" ht="15" customHeight="1" x14ac:dyDescent="0.25">
      <c r="A81" s="74"/>
      <c r="B81" s="133"/>
      <c r="C81" s="130"/>
      <c r="D81" s="131"/>
      <c r="E81" s="132"/>
      <c r="F81" s="214"/>
    </row>
    <row r="82" spans="1:6" s="17" customFormat="1" ht="28.5" x14ac:dyDescent="0.25">
      <c r="A82" s="74"/>
      <c r="B82" s="129" t="s">
        <v>658</v>
      </c>
      <c r="C82" s="130"/>
      <c r="D82" s="131"/>
      <c r="E82" s="132"/>
      <c r="F82" s="214"/>
    </row>
    <row r="83" spans="1:6" s="17" customFormat="1" ht="30.75" customHeight="1" x14ac:dyDescent="0.25">
      <c r="A83" s="74" t="s">
        <v>1273</v>
      </c>
      <c r="B83" s="133" t="s">
        <v>703</v>
      </c>
      <c r="C83" s="130" t="s">
        <v>287</v>
      </c>
      <c r="D83" s="131">
        <v>227</v>
      </c>
      <c r="E83" s="132"/>
      <c r="F83" s="214"/>
    </row>
    <row r="84" spans="1:6" s="17" customFormat="1" ht="15" customHeight="1" x14ac:dyDescent="0.25">
      <c r="A84" s="74"/>
      <c r="B84" s="133"/>
      <c r="C84" s="130"/>
      <c r="D84" s="131"/>
      <c r="E84" s="132"/>
      <c r="F84" s="214"/>
    </row>
    <row r="85" spans="1:6" s="17" customFormat="1" ht="15" customHeight="1" x14ac:dyDescent="0.25">
      <c r="A85" s="215">
        <v>14.12</v>
      </c>
      <c r="B85" s="129" t="s">
        <v>288</v>
      </c>
      <c r="C85" s="130"/>
      <c r="D85" s="131"/>
      <c r="E85" s="132"/>
      <c r="F85" s="214"/>
    </row>
    <row r="86" spans="1:6" s="17" customFormat="1" ht="15" customHeight="1" x14ac:dyDescent="0.25">
      <c r="A86" s="74"/>
      <c r="B86" s="129" t="s">
        <v>704</v>
      </c>
      <c r="C86" s="130"/>
      <c r="D86" s="131"/>
      <c r="E86" s="132"/>
      <c r="F86" s="214"/>
    </row>
    <row r="87" spans="1:6" s="17" customFormat="1" ht="15" customHeight="1" x14ac:dyDescent="0.25">
      <c r="A87" s="74" t="s">
        <v>1274</v>
      </c>
      <c r="B87" s="133" t="s">
        <v>705</v>
      </c>
      <c r="C87" s="130" t="s">
        <v>340</v>
      </c>
      <c r="D87" s="131">
        <v>45</v>
      </c>
      <c r="E87" s="132"/>
      <c r="F87" s="214"/>
    </row>
    <row r="88" spans="1:6" s="17" customFormat="1" ht="15" customHeight="1" x14ac:dyDescent="0.25">
      <c r="A88" s="74"/>
      <c r="B88" s="133"/>
      <c r="C88" s="130"/>
      <c r="D88" s="131"/>
      <c r="E88" s="132"/>
      <c r="F88" s="214"/>
    </row>
    <row r="89" spans="1:6" s="17" customFormat="1" ht="15" customHeight="1" x14ac:dyDescent="0.25">
      <c r="A89" s="74" t="s">
        <v>1250</v>
      </c>
      <c r="B89" s="133" t="s">
        <v>706</v>
      </c>
      <c r="C89" s="130" t="s">
        <v>340</v>
      </c>
      <c r="D89" s="131">
        <v>20</v>
      </c>
      <c r="E89" s="132"/>
      <c r="F89" s="214"/>
    </row>
    <row r="90" spans="1:6" s="17" customFormat="1" ht="15" customHeight="1" x14ac:dyDescent="0.25">
      <c r="A90" s="74"/>
      <c r="B90" s="133"/>
      <c r="C90" s="130"/>
      <c r="D90" s="131"/>
      <c r="E90" s="132"/>
      <c r="F90" s="214"/>
    </row>
    <row r="91" spans="1:6" s="17" customFormat="1" ht="15" customHeight="1" x14ac:dyDescent="0.25">
      <c r="A91" s="215">
        <v>14.13</v>
      </c>
      <c r="B91" s="129" t="s">
        <v>710</v>
      </c>
      <c r="C91" s="130"/>
      <c r="D91" s="131"/>
      <c r="E91" s="132"/>
      <c r="F91" s="214"/>
    </row>
    <row r="92" spans="1:6" s="17" customFormat="1" ht="30.75" customHeight="1" x14ac:dyDescent="0.25">
      <c r="A92" s="74" t="s">
        <v>1275</v>
      </c>
      <c r="B92" s="133" t="s">
        <v>711</v>
      </c>
      <c r="C92" s="130" t="s">
        <v>7</v>
      </c>
      <c r="D92" s="131">
        <v>2</v>
      </c>
      <c r="E92" s="132"/>
      <c r="F92" s="214"/>
    </row>
    <row r="93" spans="1:6" s="17" customFormat="1" ht="15" customHeight="1" x14ac:dyDescent="0.25">
      <c r="A93" s="74"/>
      <c r="B93" s="133"/>
      <c r="C93" s="130"/>
      <c r="D93" s="131"/>
      <c r="E93" s="132"/>
      <c r="F93" s="214"/>
    </row>
    <row r="94" spans="1:6" s="17" customFormat="1" ht="15" customHeight="1" x14ac:dyDescent="0.25">
      <c r="A94" s="74" t="s">
        <v>1276</v>
      </c>
      <c r="B94" s="133" t="s">
        <v>712</v>
      </c>
      <c r="C94" s="130" t="s">
        <v>37</v>
      </c>
      <c r="D94" s="131">
        <v>1</v>
      </c>
      <c r="E94" s="132"/>
      <c r="F94" s="214"/>
    </row>
    <row r="95" spans="1:6" s="17" customFormat="1" ht="15" customHeight="1" x14ac:dyDescent="0.25">
      <c r="A95" s="74"/>
      <c r="B95" s="133"/>
      <c r="C95" s="130"/>
      <c r="D95" s="131"/>
      <c r="E95" s="132"/>
      <c r="F95" s="214"/>
    </row>
    <row r="96" spans="1:6" s="17" customFormat="1" ht="15" customHeight="1" x14ac:dyDescent="0.25">
      <c r="A96" s="215">
        <v>14.14</v>
      </c>
      <c r="B96" s="129" t="s">
        <v>293</v>
      </c>
      <c r="C96" s="130"/>
      <c r="D96" s="131"/>
      <c r="E96" s="132"/>
      <c r="F96" s="214"/>
    </row>
    <row r="97" spans="1:6" s="17" customFormat="1" x14ac:dyDescent="0.25">
      <c r="A97" s="74"/>
      <c r="B97" s="133" t="s">
        <v>724</v>
      </c>
      <c r="C97" s="130" t="s">
        <v>287</v>
      </c>
      <c r="D97" s="131">
        <v>1</v>
      </c>
      <c r="E97" s="132"/>
      <c r="F97" s="214"/>
    </row>
    <row r="98" spans="1:6" s="17" customFormat="1" ht="15" customHeight="1" x14ac:dyDescent="0.25">
      <c r="A98" s="74"/>
      <c r="B98" s="133"/>
      <c r="C98" s="130"/>
      <c r="D98" s="131"/>
      <c r="E98" s="132"/>
      <c r="F98" s="214"/>
    </row>
    <row r="99" spans="1:6" s="17" customFormat="1" ht="15" customHeight="1" x14ac:dyDescent="0.25">
      <c r="A99" s="215">
        <v>14.15</v>
      </c>
      <c r="B99" s="129" t="s">
        <v>725</v>
      </c>
      <c r="C99" s="130"/>
      <c r="D99" s="131"/>
      <c r="E99" s="132"/>
      <c r="F99" s="214"/>
    </row>
    <row r="100" spans="1:6" s="17" customFormat="1" ht="45" x14ac:dyDescent="0.25">
      <c r="A100" s="74" t="s">
        <v>1277</v>
      </c>
      <c r="B100" s="133" t="s">
        <v>726</v>
      </c>
      <c r="C100" s="248" t="s">
        <v>287</v>
      </c>
      <c r="D100" s="132">
        <v>34</v>
      </c>
      <c r="E100" s="132"/>
      <c r="F100" s="214"/>
    </row>
    <row r="101" spans="1:6" s="17" customFormat="1" x14ac:dyDescent="0.25">
      <c r="A101" s="74"/>
      <c r="B101" s="133"/>
      <c r="C101" s="248"/>
      <c r="D101" s="132"/>
      <c r="E101" s="132"/>
      <c r="F101" s="214"/>
    </row>
    <row r="102" spans="1:6" s="17" customFormat="1" x14ac:dyDescent="0.25">
      <c r="A102" s="74"/>
      <c r="B102" s="133" t="s">
        <v>1660</v>
      </c>
      <c r="C102" s="248"/>
      <c r="D102" s="132"/>
      <c r="E102" s="132"/>
      <c r="F102" s="123"/>
    </row>
    <row r="103" spans="1:6" s="17" customFormat="1" ht="15" customHeight="1" x14ac:dyDescent="0.25">
      <c r="A103" s="74"/>
      <c r="B103" s="133"/>
      <c r="C103" s="130"/>
      <c r="D103" s="131"/>
      <c r="E103" s="132"/>
      <c r="F103" s="214"/>
    </row>
    <row r="104" spans="1:6" s="17" customFormat="1" ht="15" customHeight="1" x14ac:dyDescent="0.2">
      <c r="A104" s="412" t="s">
        <v>38</v>
      </c>
      <c r="B104" s="129" t="s">
        <v>299</v>
      </c>
      <c r="C104" s="134" t="s">
        <v>3</v>
      </c>
      <c r="D104" s="135" t="s">
        <v>300</v>
      </c>
      <c r="E104" s="122" t="s">
        <v>36</v>
      </c>
      <c r="F104" s="413" t="s">
        <v>39</v>
      </c>
    </row>
    <row r="105" spans="1:6" s="17" customFormat="1" ht="15" customHeight="1" x14ac:dyDescent="0.25">
      <c r="A105" s="410" t="s">
        <v>1256</v>
      </c>
      <c r="B105" s="411" t="s">
        <v>727</v>
      </c>
      <c r="C105" s="255"/>
      <c r="D105" s="255"/>
      <c r="E105" s="255"/>
      <c r="F105" s="255"/>
    </row>
    <row r="106" spans="1:6" s="17" customFormat="1" ht="60" x14ac:dyDescent="0.25">
      <c r="A106" s="74"/>
      <c r="B106" s="133" t="s">
        <v>728</v>
      </c>
      <c r="C106" s="130" t="s">
        <v>37</v>
      </c>
      <c r="D106" s="131">
        <v>4</v>
      </c>
      <c r="E106" s="132"/>
      <c r="F106" s="214"/>
    </row>
    <row r="107" spans="1:6" s="17" customFormat="1" ht="15" customHeight="1" x14ac:dyDescent="0.25">
      <c r="A107" s="74"/>
      <c r="B107" s="133"/>
      <c r="C107" s="130"/>
      <c r="D107" s="131"/>
      <c r="E107" s="132"/>
      <c r="F107" s="214"/>
    </row>
    <row r="108" spans="1:6" s="17" customFormat="1" ht="30" customHeight="1" x14ac:dyDescent="0.25">
      <c r="A108" s="215">
        <v>14.16</v>
      </c>
      <c r="B108" s="129" t="s">
        <v>729</v>
      </c>
      <c r="C108" s="130"/>
      <c r="D108" s="131"/>
      <c r="E108" s="132"/>
      <c r="F108" s="214"/>
    </row>
    <row r="109" spans="1:6" s="17" customFormat="1" ht="75" x14ac:dyDescent="0.25">
      <c r="A109" s="74" t="s">
        <v>1278</v>
      </c>
      <c r="B109" s="133" t="s">
        <v>730</v>
      </c>
      <c r="C109" s="248" t="s">
        <v>287</v>
      </c>
      <c r="D109" s="132">
        <v>9</v>
      </c>
      <c r="E109" s="132"/>
      <c r="F109" s="214"/>
    </row>
    <row r="110" spans="1:6" s="17" customFormat="1" ht="15" customHeight="1" x14ac:dyDescent="0.25">
      <c r="A110" s="74"/>
      <c r="B110" s="133"/>
      <c r="C110" s="130"/>
      <c r="D110" s="131"/>
      <c r="E110" s="132"/>
      <c r="F110" s="214"/>
    </row>
    <row r="111" spans="1:6" s="17" customFormat="1" ht="30" x14ac:dyDescent="0.25">
      <c r="A111" s="74" t="s">
        <v>1279</v>
      </c>
      <c r="B111" s="133" t="s">
        <v>731</v>
      </c>
      <c r="C111" s="130" t="s">
        <v>287</v>
      </c>
      <c r="D111" s="131">
        <v>48</v>
      </c>
      <c r="E111" s="132"/>
      <c r="F111" s="214"/>
    </row>
    <row r="112" spans="1:6" s="17" customFormat="1" ht="15" customHeight="1" x14ac:dyDescent="0.25">
      <c r="A112" s="74"/>
      <c r="B112" s="133"/>
      <c r="C112" s="130"/>
      <c r="D112" s="131"/>
      <c r="E112" s="132"/>
      <c r="F112" s="214"/>
    </row>
    <row r="113" spans="1:6" s="17" customFormat="1" ht="15" customHeight="1" x14ac:dyDescent="0.25">
      <c r="A113" s="74"/>
      <c r="B113" s="129" t="s">
        <v>1669</v>
      </c>
      <c r="C113" s="130"/>
      <c r="D113" s="131"/>
      <c r="E113" s="132"/>
      <c r="F113" s="123"/>
    </row>
    <row r="114" spans="1:6" s="17" customFormat="1" ht="15" customHeight="1" x14ac:dyDescent="0.25">
      <c r="A114" s="74"/>
      <c r="B114" s="133"/>
      <c r="C114" s="130"/>
      <c r="D114" s="131"/>
      <c r="E114" s="132"/>
      <c r="F114" s="214"/>
    </row>
    <row r="115" spans="1:6" s="17" customFormat="1" ht="15" customHeight="1" x14ac:dyDescent="0.2">
      <c r="A115" s="229" t="s">
        <v>732</v>
      </c>
      <c r="B115" s="129" t="s">
        <v>733</v>
      </c>
      <c r="C115" s="134" t="s">
        <v>3</v>
      </c>
      <c r="D115" s="135" t="s">
        <v>300</v>
      </c>
      <c r="E115" s="122" t="s">
        <v>36</v>
      </c>
      <c r="F115" s="123" t="s">
        <v>39</v>
      </c>
    </row>
    <row r="116" spans="1:6" s="17" customFormat="1" ht="15" customHeight="1" x14ac:dyDescent="0.25">
      <c r="A116" s="215">
        <v>14.17</v>
      </c>
      <c r="B116" s="129" t="s">
        <v>734</v>
      </c>
      <c r="C116" s="130"/>
      <c r="D116" s="131"/>
      <c r="E116" s="132"/>
      <c r="F116" s="214"/>
    </row>
    <row r="117" spans="1:6" s="17" customFormat="1" ht="75" x14ac:dyDescent="0.25">
      <c r="A117" s="74" t="s">
        <v>1280</v>
      </c>
      <c r="B117" s="133" t="s">
        <v>735</v>
      </c>
      <c r="C117" s="130" t="s">
        <v>37</v>
      </c>
      <c r="D117" s="131">
        <v>2</v>
      </c>
      <c r="E117" s="132"/>
      <c r="F117" s="214"/>
    </row>
    <row r="118" spans="1:6" s="17" customFormat="1" ht="15" customHeight="1" x14ac:dyDescent="0.25">
      <c r="A118" s="74"/>
      <c r="B118" s="133"/>
      <c r="C118" s="130"/>
      <c r="D118" s="131"/>
      <c r="E118" s="132"/>
      <c r="F118" s="214"/>
    </row>
    <row r="119" spans="1:6" s="17" customFormat="1" ht="15" customHeight="1" x14ac:dyDescent="0.25">
      <c r="A119" s="215">
        <v>14.18</v>
      </c>
      <c r="B119" s="129" t="s">
        <v>736</v>
      </c>
      <c r="C119" s="130"/>
      <c r="D119" s="131"/>
      <c r="E119" s="132"/>
      <c r="F119" s="214"/>
    </row>
    <row r="120" spans="1:6" s="17" customFormat="1" ht="45" x14ac:dyDescent="0.25">
      <c r="A120" s="74"/>
      <c r="B120" s="133" t="s">
        <v>737</v>
      </c>
      <c r="C120" s="255"/>
      <c r="D120" s="255"/>
      <c r="E120" s="132"/>
      <c r="F120" s="214"/>
    </row>
    <row r="121" spans="1:6" s="17" customFormat="1" x14ac:dyDescent="0.25">
      <c r="A121" s="74" t="s">
        <v>1281</v>
      </c>
      <c r="B121" s="133" t="s">
        <v>738</v>
      </c>
      <c r="C121" s="130" t="s">
        <v>37</v>
      </c>
      <c r="D121" s="131">
        <v>1</v>
      </c>
      <c r="E121" s="132"/>
      <c r="F121" s="214"/>
    </row>
    <row r="122" spans="1:6" s="17" customFormat="1" ht="15" customHeight="1" x14ac:dyDescent="0.25">
      <c r="A122" s="74"/>
      <c r="B122" s="133"/>
      <c r="C122" s="130"/>
      <c r="D122" s="131"/>
      <c r="E122" s="132"/>
      <c r="F122" s="214"/>
    </row>
    <row r="123" spans="1:6" s="17" customFormat="1" ht="15" customHeight="1" x14ac:dyDescent="0.25">
      <c r="A123" s="74"/>
      <c r="B123" s="129" t="s">
        <v>1672</v>
      </c>
      <c r="C123" s="130"/>
      <c r="D123" s="131"/>
      <c r="E123" s="132"/>
      <c r="F123" s="123"/>
    </row>
    <row r="124" spans="1:6" s="17" customFormat="1" ht="15" customHeight="1" x14ac:dyDescent="0.25">
      <c r="A124" s="74"/>
      <c r="B124" s="133"/>
      <c r="C124" s="130"/>
      <c r="D124" s="131"/>
      <c r="E124" s="132"/>
      <c r="F124" s="214"/>
    </row>
    <row r="125" spans="1:6" s="17" customFormat="1" ht="15" customHeight="1" x14ac:dyDescent="0.25">
      <c r="A125" s="74"/>
      <c r="B125" s="133" t="s">
        <v>1673</v>
      </c>
      <c r="C125" s="130"/>
      <c r="D125" s="131"/>
      <c r="E125" s="132"/>
      <c r="F125" s="214"/>
    </row>
    <row r="126" spans="1:6" s="17" customFormat="1" ht="15" customHeight="1" x14ac:dyDescent="0.25">
      <c r="A126" s="74"/>
      <c r="B126" s="133"/>
      <c r="C126" s="130"/>
      <c r="D126" s="131"/>
      <c r="E126" s="132"/>
      <c r="F126" s="214"/>
    </row>
    <row r="127" spans="1:6" s="17" customFormat="1" ht="15" customHeight="1" x14ac:dyDescent="0.25">
      <c r="A127" s="74"/>
      <c r="B127" s="133" t="s">
        <v>1674</v>
      </c>
      <c r="C127" s="130"/>
      <c r="D127" s="131"/>
      <c r="E127" s="132"/>
      <c r="F127" s="214"/>
    </row>
    <row r="128" spans="1:6" s="17" customFormat="1" ht="15" customHeight="1" x14ac:dyDescent="0.25">
      <c r="A128" s="74"/>
      <c r="B128" s="133"/>
      <c r="C128" s="130"/>
      <c r="D128" s="131"/>
      <c r="E128" s="132"/>
      <c r="F128" s="214"/>
    </row>
    <row r="129" spans="1:6" s="17" customFormat="1" ht="15" customHeight="1" x14ac:dyDescent="0.25">
      <c r="A129" s="74"/>
      <c r="B129" s="133" t="s">
        <v>1675</v>
      </c>
      <c r="C129" s="130"/>
      <c r="D129" s="131"/>
      <c r="E129" s="132"/>
      <c r="F129" s="214"/>
    </row>
    <row r="130" spans="1:6" s="17" customFormat="1" ht="15" customHeight="1" x14ac:dyDescent="0.25">
      <c r="A130" s="74"/>
      <c r="B130" s="133"/>
      <c r="C130" s="130"/>
      <c r="D130" s="131"/>
      <c r="E130" s="132"/>
      <c r="F130" s="214"/>
    </row>
    <row r="131" spans="1:6" s="17" customFormat="1" ht="15" customHeight="1" x14ac:dyDescent="0.25">
      <c r="A131" s="74"/>
      <c r="B131" s="133"/>
      <c r="C131" s="130"/>
      <c r="D131" s="131"/>
      <c r="E131" s="132"/>
      <c r="F131" s="214"/>
    </row>
    <row r="132" spans="1:6" s="17" customFormat="1" ht="28.5" x14ac:dyDescent="0.25">
      <c r="A132" s="74"/>
      <c r="B132" s="129" t="s">
        <v>1789</v>
      </c>
      <c r="C132" s="130"/>
      <c r="D132" s="131"/>
      <c r="E132" s="132"/>
      <c r="F132" s="123"/>
    </row>
    <row r="133" spans="1:6" s="17" customFormat="1" ht="15" customHeight="1" thickBot="1" x14ac:dyDescent="0.3">
      <c r="A133" s="181"/>
      <c r="B133" s="216"/>
      <c r="C133" s="217"/>
      <c r="D133" s="184"/>
      <c r="E133" s="218"/>
      <c r="F133" s="186"/>
    </row>
  </sheetData>
  <pageMargins left="0.7" right="0.7" top="0.75" bottom="0.75" header="0.3" footer="0.3"/>
  <pageSetup paperSize="5" scale="86" fitToHeight="0" orientation="portrait" r:id="rId1"/>
  <headerFooter>
    <oddFooter>Page &amp;P of &amp;N</oddFooter>
  </headerFooter>
  <rowBreaks count="2" manualBreakCount="2">
    <brk id="52" max="5" man="1"/>
    <brk id="103" max="5"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75C6F0-49CF-4FBB-BF6D-2670078D5309}">
  <sheetPr>
    <pageSetUpPr fitToPage="1"/>
  </sheetPr>
  <dimension ref="A1:F168"/>
  <sheetViews>
    <sheetView view="pageBreakPreview" topLeftCell="B111" zoomScaleNormal="100" zoomScaleSheetLayoutView="100" workbookViewId="0">
      <selection activeCell="E111" sqref="E111:F166"/>
    </sheetView>
  </sheetViews>
  <sheetFormatPr defaultColWidth="9.140625" defaultRowHeight="15" x14ac:dyDescent="0.25"/>
  <cols>
    <col min="1" max="1" width="11" style="54" customWidth="1"/>
    <col min="2" max="2" width="41.28515625" style="15" customWidth="1"/>
    <col min="3" max="3" width="9.7109375" style="32" bestFit="1" customWidth="1"/>
    <col min="4" max="4" width="9.5703125" style="32" bestFit="1" customWidth="1"/>
    <col min="5" max="5" width="13.7109375" style="32" customWidth="1"/>
    <col min="6" max="6" width="19.28515625" style="43" customWidth="1"/>
    <col min="7" max="16384" width="9.140625" style="13"/>
  </cols>
  <sheetData>
    <row r="1" spans="1:6" s="17" customFormat="1" ht="15" customHeight="1" x14ac:dyDescent="0.25">
      <c r="A1" s="219"/>
      <c r="B1" s="220"/>
      <c r="C1" s="221"/>
      <c r="D1" s="222"/>
      <c r="E1" s="223"/>
      <c r="F1" s="224"/>
    </row>
    <row r="2" spans="1:6" s="17" customFormat="1" ht="33" customHeight="1" x14ac:dyDescent="0.25">
      <c r="A2" s="225" t="s">
        <v>878</v>
      </c>
      <c r="B2" s="87" t="s">
        <v>1841</v>
      </c>
      <c r="C2" s="124"/>
      <c r="D2" s="125"/>
      <c r="E2" s="126"/>
      <c r="F2" s="226"/>
    </row>
    <row r="3" spans="1:6" s="17" customFormat="1" ht="15" customHeight="1" x14ac:dyDescent="0.25">
      <c r="A3" s="212">
        <v>15.1</v>
      </c>
      <c r="B3" s="129" t="s">
        <v>101</v>
      </c>
      <c r="C3" s="130"/>
      <c r="D3" s="131"/>
      <c r="E3" s="132"/>
      <c r="F3" s="123"/>
    </row>
    <row r="4" spans="1:6" s="17" customFormat="1" ht="15" customHeight="1" x14ac:dyDescent="0.25">
      <c r="A4" s="74"/>
      <c r="B4" s="129" t="s">
        <v>1837</v>
      </c>
      <c r="C4" s="130"/>
      <c r="D4" s="131"/>
      <c r="E4" s="132"/>
      <c r="F4" s="123"/>
    </row>
    <row r="5" spans="1:6" s="17" customFormat="1" ht="15" customHeight="1" x14ac:dyDescent="0.25">
      <c r="A5" s="74" t="s">
        <v>1282</v>
      </c>
      <c r="B5" s="133" t="s">
        <v>302</v>
      </c>
      <c r="C5" s="130" t="s">
        <v>287</v>
      </c>
      <c r="D5" s="254">
        <v>57.29</v>
      </c>
      <c r="E5" s="132"/>
      <c r="F5" s="214"/>
    </row>
    <row r="6" spans="1:6" s="17" customFormat="1" ht="15" customHeight="1" x14ac:dyDescent="0.25">
      <c r="A6" s="74"/>
      <c r="B6" s="133"/>
      <c r="C6" s="130"/>
      <c r="D6" s="131"/>
      <c r="E6" s="132"/>
      <c r="F6" s="214"/>
    </row>
    <row r="7" spans="1:6" s="17" customFormat="1" ht="30.75" customHeight="1" x14ac:dyDescent="0.25">
      <c r="A7" s="74" t="s">
        <v>1283</v>
      </c>
      <c r="B7" s="133" t="s">
        <v>740</v>
      </c>
      <c r="C7" s="130" t="s">
        <v>304</v>
      </c>
      <c r="D7" s="131">
        <f>D5*1.2</f>
        <v>68.74799999999999</v>
      </c>
      <c r="E7" s="132"/>
      <c r="F7" s="214"/>
    </row>
    <row r="8" spans="1:6" s="17" customFormat="1" ht="15" customHeight="1" x14ac:dyDescent="0.25">
      <c r="A8" s="74" t="s">
        <v>1284</v>
      </c>
      <c r="B8" s="133" t="s">
        <v>322</v>
      </c>
      <c r="C8" s="130" t="s">
        <v>304</v>
      </c>
      <c r="D8" s="131">
        <f>D5*0.3</f>
        <v>17.186999999999998</v>
      </c>
      <c r="E8" s="132"/>
      <c r="F8" s="214"/>
    </row>
    <row r="9" spans="1:6" s="17" customFormat="1" ht="15" customHeight="1" x14ac:dyDescent="0.25">
      <c r="A9" s="74"/>
      <c r="B9" s="133"/>
      <c r="C9" s="130"/>
      <c r="D9" s="131"/>
      <c r="E9" s="132"/>
      <c r="F9" s="214"/>
    </row>
    <row r="10" spans="1:6" s="17" customFormat="1" ht="15" customHeight="1" x14ac:dyDescent="0.25">
      <c r="A10" s="74"/>
      <c r="B10" s="129" t="s">
        <v>323</v>
      </c>
      <c r="C10" s="130"/>
      <c r="D10" s="131"/>
      <c r="E10" s="132"/>
      <c r="F10" s="214"/>
    </row>
    <row r="11" spans="1:6" s="17" customFormat="1" ht="15" customHeight="1" x14ac:dyDescent="0.25">
      <c r="A11" s="74" t="s">
        <v>1285</v>
      </c>
      <c r="B11" s="133" t="s">
        <v>324</v>
      </c>
      <c r="C11" s="130" t="s">
        <v>304</v>
      </c>
      <c r="D11" s="254">
        <v>9.8699999999999992</v>
      </c>
      <c r="E11" s="132"/>
      <c r="F11" s="214"/>
    </row>
    <row r="12" spans="1:6" s="17" customFormat="1" ht="15" customHeight="1" x14ac:dyDescent="0.25">
      <c r="A12" s="74"/>
      <c r="B12" s="133"/>
      <c r="C12" s="130"/>
      <c r="D12" s="131"/>
      <c r="E12" s="132"/>
      <c r="F12" s="214"/>
    </row>
    <row r="13" spans="1:6" s="17" customFormat="1" ht="15" customHeight="1" x14ac:dyDescent="0.25">
      <c r="A13" s="74" t="s">
        <v>1842</v>
      </c>
      <c r="B13" s="133" t="s">
        <v>672</v>
      </c>
      <c r="C13" s="130" t="s">
        <v>304</v>
      </c>
      <c r="D13" s="131">
        <v>40</v>
      </c>
      <c r="E13" s="132"/>
      <c r="F13" s="214"/>
    </row>
    <row r="14" spans="1:6" s="17" customFormat="1" ht="15" customHeight="1" x14ac:dyDescent="0.25">
      <c r="A14" s="74"/>
      <c r="B14" s="133"/>
      <c r="C14" s="130"/>
      <c r="D14" s="131"/>
      <c r="E14" s="132"/>
      <c r="F14" s="214"/>
    </row>
    <row r="15" spans="1:6" s="17" customFormat="1" ht="15" customHeight="1" x14ac:dyDescent="0.25">
      <c r="A15" s="212">
        <v>15.2</v>
      </c>
      <c r="B15" s="129" t="s">
        <v>308</v>
      </c>
      <c r="C15" s="130"/>
      <c r="D15" s="131"/>
      <c r="E15" s="132"/>
      <c r="F15" s="214"/>
    </row>
    <row r="16" spans="1:6" s="17" customFormat="1" ht="28.5" x14ac:dyDescent="0.25">
      <c r="A16" s="74"/>
      <c r="B16" s="129" t="s">
        <v>1784</v>
      </c>
      <c r="C16" s="130"/>
      <c r="D16" s="131"/>
      <c r="E16" s="132"/>
      <c r="F16" s="214"/>
    </row>
    <row r="17" spans="1:6" s="17" customFormat="1" ht="15" customHeight="1" x14ac:dyDescent="0.25">
      <c r="A17" s="74"/>
      <c r="B17" s="133"/>
      <c r="C17" s="130"/>
      <c r="D17" s="131"/>
      <c r="E17" s="132"/>
      <c r="F17" s="214"/>
    </row>
    <row r="18" spans="1:6" s="17" customFormat="1" x14ac:dyDescent="0.25">
      <c r="A18" s="74" t="s">
        <v>1287</v>
      </c>
      <c r="B18" s="133" t="s">
        <v>673</v>
      </c>
      <c r="C18" s="130" t="s">
        <v>304</v>
      </c>
      <c r="D18" s="254">
        <v>2.4700000000000002</v>
      </c>
      <c r="E18" s="132"/>
      <c r="F18" s="214"/>
    </row>
    <row r="19" spans="1:6" s="17" customFormat="1" ht="15" customHeight="1" x14ac:dyDescent="0.25">
      <c r="A19" s="74"/>
      <c r="B19" s="133"/>
      <c r="C19" s="130"/>
      <c r="D19" s="131"/>
      <c r="E19" s="132"/>
      <c r="F19" s="214"/>
    </row>
    <row r="20" spans="1:6" s="17" customFormat="1" ht="15" customHeight="1" x14ac:dyDescent="0.25">
      <c r="A20" s="74" t="s">
        <v>1288</v>
      </c>
      <c r="B20" s="129" t="s">
        <v>326</v>
      </c>
      <c r="C20" s="130"/>
      <c r="D20" s="131"/>
      <c r="E20" s="132"/>
      <c r="F20" s="214"/>
    </row>
    <row r="21" spans="1:6" s="17" customFormat="1" ht="60" x14ac:dyDescent="0.25">
      <c r="A21" s="74"/>
      <c r="B21" s="133" t="s">
        <v>327</v>
      </c>
      <c r="C21" s="130" t="s">
        <v>304</v>
      </c>
      <c r="D21" s="254">
        <v>20.6</v>
      </c>
      <c r="E21" s="132"/>
      <c r="F21" s="214"/>
    </row>
    <row r="22" spans="1:6" s="17" customFormat="1" ht="15" customHeight="1" x14ac:dyDescent="0.25">
      <c r="A22" s="74"/>
      <c r="B22" s="133"/>
      <c r="C22" s="130"/>
      <c r="D22" s="131"/>
      <c r="E22" s="132"/>
      <c r="F22" s="214"/>
    </row>
    <row r="23" spans="1:6" s="17" customFormat="1" ht="15" customHeight="1" x14ac:dyDescent="0.25">
      <c r="A23" s="212">
        <v>15.3</v>
      </c>
      <c r="B23" s="129" t="s">
        <v>328</v>
      </c>
      <c r="C23" s="130"/>
      <c r="D23" s="131"/>
      <c r="E23" s="132"/>
      <c r="F23" s="214"/>
    </row>
    <row r="24" spans="1:6" s="17" customFormat="1" ht="15" customHeight="1" x14ac:dyDescent="0.25">
      <c r="A24" s="74" t="s">
        <v>1289</v>
      </c>
      <c r="B24" s="133" t="s">
        <v>674</v>
      </c>
      <c r="C24" s="130" t="s">
        <v>287</v>
      </c>
      <c r="D24" s="131">
        <v>88.89</v>
      </c>
      <c r="E24" s="132"/>
      <c r="F24" s="214"/>
    </row>
    <row r="25" spans="1:6" s="17" customFormat="1" ht="15" customHeight="1" x14ac:dyDescent="0.25">
      <c r="A25" s="74"/>
      <c r="B25" s="133"/>
      <c r="C25" s="130"/>
      <c r="D25" s="131"/>
      <c r="E25" s="132"/>
      <c r="F25" s="214"/>
    </row>
    <row r="26" spans="1:6" s="17" customFormat="1" ht="15" customHeight="1" x14ac:dyDescent="0.25">
      <c r="A26" s="212">
        <v>15.4</v>
      </c>
      <c r="B26" s="129" t="s">
        <v>331</v>
      </c>
      <c r="C26" s="130"/>
      <c r="D26" s="131"/>
      <c r="E26" s="132"/>
      <c r="F26" s="214"/>
    </row>
    <row r="27" spans="1:6" s="17" customFormat="1" ht="15" customHeight="1" x14ac:dyDescent="0.25">
      <c r="A27" s="74"/>
      <c r="B27" s="129" t="s">
        <v>540</v>
      </c>
      <c r="C27" s="130"/>
      <c r="D27" s="131"/>
      <c r="E27" s="132"/>
      <c r="F27" s="214"/>
    </row>
    <row r="28" spans="1:6" s="17" customFormat="1" ht="15" customHeight="1" x14ac:dyDescent="0.25">
      <c r="A28" s="74" t="s">
        <v>1290</v>
      </c>
      <c r="B28" s="133" t="s">
        <v>595</v>
      </c>
      <c r="C28" s="130" t="s">
        <v>334</v>
      </c>
      <c r="D28" s="131">
        <v>500</v>
      </c>
      <c r="E28" s="132"/>
      <c r="F28" s="214"/>
    </row>
    <row r="29" spans="1:6" s="17" customFormat="1" ht="15" customHeight="1" x14ac:dyDescent="0.25">
      <c r="A29" s="74" t="s">
        <v>1291</v>
      </c>
      <c r="B29" s="133" t="s">
        <v>335</v>
      </c>
      <c r="C29" s="130" t="s">
        <v>334</v>
      </c>
      <c r="D29" s="131">
        <v>500</v>
      </c>
      <c r="E29" s="132"/>
      <c r="F29" s="214"/>
    </row>
    <row r="30" spans="1:6" s="17" customFormat="1" ht="15" customHeight="1" x14ac:dyDescent="0.25">
      <c r="A30" s="74"/>
      <c r="B30" s="133"/>
      <c r="C30" s="130"/>
      <c r="D30" s="131"/>
      <c r="E30" s="132"/>
      <c r="F30" s="214"/>
    </row>
    <row r="31" spans="1:6" s="17" customFormat="1" ht="15" customHeight="1" x14ac:dyDescent="0.25">
      <c r="A31" s="74" t="s">
        <v>1292</v>
      </c>
      <c r="B31" s="133" t="s">
        <v>675</v>
      </c>
      <c r="C31" s="130" t="s">
        <v>287</v>
      </c>
      <c r="D31" s="131">
        <v>49.36</v>
      </c>
      <c r="E31" s="132"/>
      <c r="F31" s="214"/>
    </row>
    <row r="32" spans="1:6" s="17" customFormat="1" ht="15" customHeight="1" x14ac:dyDescent="0.25">
      <c r="A32" s="74"/>
      <c r="B32" s="133"/>
      <c r="C32" s="130"/>
      <c r="D32" s="131"/>
      <c r="E32" s="132"/>
      <c r="F32" s="214"/>
    </row>
    <row r="33" spans="1:6" s="17" customFormat="1" ht="15" customHeight="1" x14ac:dyDescent="0.25">
      <c r="A33" s="212">
        <v>15.5</v>
      </c>
      <c r="B33" s="129" t="s">
        <v>741</v>
      </c>
      <c r="C33" s="130"/>
      <c r="D33" s="131"/>
      <c r="E33" s="132"/>
      <c r="F33" s="214"/>
    </row>
    <row r="34" spans="1:6" s="17" customFormat="1" ht="30" x14ac:dyDescent="0.25">
      <c r="A34" s="74"/>
      <c r="B34" s="133" t="s">
        <v>742</v>
      </c>
      <c r="C34" s="130"/>
      <c r="D34" s="131"/>
      <c r="E34" s="132"/>
      <c r="F34" s="214"/>
    </row>
    <row r="35" spans="1:6" s="17" customFormat="1" ht="15" customHeight="1" x14ac:dyDescent="0.25">
      <c r="A35" s="74"/>
      <c r="B35" s="129" t="s">
        <v>743</v>
      </c>
      <c r="C35" s="130"/>
      <c r="D35" s="131"/>
      <c r="E35" s="132"/>
      <c r="F35" s="214"/>
    </row>
    <row r="36" spans="1:6" s="17" customFormat="1" x14ac:dyDescent="0.25">
      <c r="A36" s="74" t="s">
        <v>1293</v>
      </c>
      <c r="B36" s="133" t="s">
        <v>744</v>
      </c>
      <c r="C36" s="130" t="s">
        <v>37</v>
      </c>
      <c r="D36" s="131">
        <v>2</v>
      </c>
      <c r="E36" s="132"/>
      <c r="F36" s="214"/>
    </row>
    <row r="37" spans="1:6" s="17" customFormat="1" ht="15" customHeight="1" x14ac:dyDescent="0.25">
      <c r="A37" s="74"/>
      <c r="B37" s="133"/>
      <c r="C37" s="130"/>
      <c r="D37" s="131"/>
      <c r="E37" s="132"/>
      <c r="F37" s="214"/>
    </row>
    <row r="38" spans="1:6" s="17" customFormat="1" ht="15" customHeight="1" x14ac:dyDescent="0.25">
      <c r="A38" s="74" t="s">
        <v>1294</v>
      </c>
      <c r="B38" s="133" t="s">
        <v>745</v>
      </c>
      <c r="C38" s="130" t="s">
        <v>37</v>
      </c>
      <c r="D38" s="131">
        <v>1</v>
      </c>
      <c r="E38" s="132"/>
      <c r="F38" s="214"/>
    </row>
    <row r="39" spans="1:6" s="17" customFormat="1" ht="15" customHeight="1" x14ac:dyDescent="0.25">
      <c r="A39" s="74"/>
      <c r="B39" s="133"/>
      <c r="C39" s="130"/>
      <c r="D39" s="131"/>
      <c r="E39" s="132"/>
      <c r="F39" s="214"/>
    </row>
    <row r="40" spans="1:6" s="17" customFormat="1" ht="15" customHeight="1" x14ac:dyDescent="0.25">
      <c r="A40" s="74" t="s">
        <v>1295</v>
      </c>
      <c r="B40" s="133" t="s">
        <v>746</v>
      </c>
      <c r="C40" s="130" t="s">
        <v>37</v>
      </c>
      <c r="D40" s="131">
        <v>3</v>
      </c>
      <c r="E40" s="132"/>
      <c r="F40" s="214"/>
    </row>
    <row r="41" spans="1:6" s="17" customFormat="1" ht="15" customHeight="1" x14ac:dyDescent="0.25">
      <c r="A41" s="74"/>
      <c r="B41" s="133"/>
      <c r="C41" s="130"/>
      <c r="D41" s="131"/>
      <c r="E41" s="132"/>
      <c r="F41" s="214"/>
    </row>
    <row r="42" spans="1:6" s="17" customFormat="1" ht="15" customHeight="1" x14ac:dyDescent="0.25">
      <c r="A42" s="74"/>
      <c r="B42" s="129" t="s">
        <v>747</v>
      </c>
      <c r="C42" s="130"/>
      <c r="D42" s="131"/>
      <c r="E42" s="132"/>
      <c r="F42" s="214"/>
    </row>
    <row r="43" spans="1:6" s="17" customFormat="1" ht="15" customHeight="1" x14ac:dyDescent="0.25">
      <c r="A43" s="74" t="s">
        <v>1296</v>
      </c>
      <c r="B43" s="133" t="s">
        <v>748</v>
      </c>
      <c r="C43" s="130" t="s">
        <v>340</v>
      </c>
      <c r="D43" s="131">
        <v>750</v>
      </c>
      <c r="E43" s="132"/>
      <c r="F43" s="214"/>
    </row>
    <row r="44" spans="1:6" s="17" customFormat="1" ht="15" customHeight="1" x14ac:dyDescent="0.25">
      <c r="A44" s="74"/>
      <c r="B44" s="133"/>
      <c r="C44" s="130"/>
      <c r="D44" s="131"/>
      <c r="E44" s="132"/>
      <c r="F44" s="214"/>
    </row>
    <row r="45" spans="1:6" s="17" customFormat="1" ht="15" customHeight="1" x14ac:dyDescent="0.25">
      <c r="A45" s="74"/>
      <c r="B45" s="133" t="s">
        <v>749</v>
      </c>
      <c r="C45" s="130"/>
      <c r="D45" s="131"/>
      <c r="E45" s="132"/>
      <c r="F45" s="214"/>
    </row>
    <row r="46" spans="1:6" s="17" customFormat="1" ht="15" customHeight="1" x14ac:dyDescent="0.25">
      <c r="A46" s="74" t="s">
        <v>1297</v>
      </c>
      <c r="B46" s="133" t="s">
        <v>750</v>
      </c>
      <c r="C46" s="130" t="s">
        <v>37</v>
      </c>
      <c r="D46" s="131">
        <v>8</v>
      </c>
      <c r="E46" s="132"/>
      <c r="F46" s="214"/>
    </row>
    <row r="47" spans="1:6" s="17" customFormat="1" ht="15" customHeight="1" x14ac:dyDescent="0.25">
      <c r="A47" s="74"/>
      <c r="B47" s="133"/>
      <c r="C47" s="130"/>
      <c r="D47" s="131"/>
      <c r="E47" s="132"/>
      <c r="F47" s="214"/>
    </row>
    <row r="48" spans="1:6" s="17" customFormat="1" ht="15" customHeight="1" x14ac:dyDescent="0.25">
      <c r="A48" s="74" t="s">
        <v>1298</v>
      </c>
      <c r="B48" s="133" t="s">
        <v>751</v>
      </c>
      <c r="C48" s="130" t="s">
        <v>37</v>
      </c>
      <c r="D48" s="131">
        <v>2</v>
      </c>
      <c r="E48" s="132"/>
      <c r="F48" s="214"/>
    </row>
    <row r="49" spans="1:6" s="17" customFormat="1" ht="15" customHeight="1" x14ac:dyDescent="0.25">
      <c r="A49" s="74"/>
      <c r="B49" s="133"/>
      <c r="C49" s="130"/>
      <c r="D49" s="131"/>
      <c r="E49" s="132"/>
      <c r="F49" s="214"/>
    </row>
    <row r="50" spans="1:6" s="17" customFormat="1" ht="30" x14ac:dyDescent="0.25">
      <c r="A50" s="74"/>
      <c r="B50" s="133" t="s">
        <v>752</v>
      </c>
      <c r="C50" s="130"/>
      <c r="D50" s="131"/>
      <c r="E50" s="132"/>
      <c r="F50" s="214"/>
    </row>
    <row r="51" spans="1:6" s="17" customFormat="1" x14ac:dyDescent="0.25">
      <c r="A51" s="74" t="s">
        <v>1299</v>
      </c>
      <c r="B51" s="133" t="s">
        <v>753</v>
      </c>
      <c r="C51" s="130" t="s">
        <v>37</v>
      </c>
      <c r="D51" s="131">
        <v>2</v>
      </c>
      <c r="E51" s="132"/>
      <c r="F51" s="214"/>
    </row>
    <row r="52" spans="1:6" s="17" customFormat="1" ht="15" customHeight="1" x14ac:dyDescent="0.25">
      <c r="A52" s="74"/>
      <c r="B52" s="133"/>
      <c r="C52" s="130"/>
      <c r="D52" s="131"/>
      <c r="E52" s="132"/>
      <c r="F52" s="214"/>
    </row>
    <row r="53" spans="1:6" s="17" customFormat="1" ht="30.75" customHeight="1" x14ac:dyDescent="0.25">
      <c r="A53" s="212">
        <v>15.6</v>
      </c>
      <c r="B53" s="129" t="s">
        <v>754</v>
      </c>
      <c r="C53" s="130"/>
      <c r="D53" s="131"/>
      <c r="E53" s="132"/>
      <c r="F53" s="214"/>
    </row>
    <row r="54" spans="1:6" s="17" customFormat="1" ht="15" customHeight="1" x14ac:dyDescent="0.25">
      <c r="A54" s="74"/>
      <c r="B54" s="133" t="s">
        <v>755</v>
      </c>
      <c r="C54" s="130"/>
      <c r="D54" s="131"/>
      <c r="E54" s="132"/>
      <c r="F54" s="214"/>
    </row>
    <row r="55" spans="1:6" s="17" customFormat="1" ht="30" x14ac:dyDescent="0.25">
      <c r="A55" s="74" t="s">
        <v>1300</v>
      </c>
      <c r="B55" s="133" t="s">
        <v>756</v>
      </c>
      <c r="C55" s="130" t="s">
        <v>7</v>
      </c>
      <c r="D55" s="131">
        <v>4</v>
      </c>
      <c r="E55" s="132"/>
      <c r="F55" s="214"/>
    </row>
    <row r="56" spans="1:6" s="17" customFormat="1" ht="15" customHeight="1" x14ac:dyDescent="0.25">
      <c r="A56" s="74"/>
      <c r="B56" s="133"/>
      <c r="C56" s="130"/>
      <c r="D56" s="131"/>
      <c r="E56" s="132"/>
      <c r="F56" s="214"/>
    </row>
    <row r="57" spans="1:6" s="17" customFormat="1" ht="15" customHeight="1" x14ac:dyDescent="0.25">
      <c r="A57" s="74"/>
      <c r="B57" s="133" t="s">
        <v>757</v>
      </c>
      <c r="C57" s="130"/>
      <c r="D57" s="131"/>
      <c r="E57" s="132"/>
      <c r="F57" s="214"/>
    </row>
    <row r="58" spans="1:6" s="17" customFormat="1" ht="30" x14ac:dyDescent="0.25">
      <c r="A58" s="74" t="s">
        <v>1301</v>
      </c>
      <c r="B58" s="133" t="s">
        <v>758</v>
      </c>
      <c r="C58" s="130" t="s">
        <v>37</v>
      </c>
      <c r="D58" s="131">
        <v>2</v>
      </c>
      <c r="E58" s="132"/>
      <c r="F58" s="214"/>
    </row>
    <row r="59" spans="1:6" s="17" customFormat="1" ht="15" customHeight="1" x14ac:dyDescent="0.25">
      <c r="A59" s="74"/>
      <c r="B59" s="133"/>
      <c r="C59" s="130"/>
      <c r="D59" s="131"/>
      <c r="E59" s="132"/>
      <c r="F59" s="214"/>
    </row>
    <row r="60" spans="1:6" s="17" customFormat="1" ht="15" customHeight="1" x14ac:dyDescent="0.25">
      <c r="A60" s="74"/>
      <c r="B60" s="129" t="s">
        <v>1676</v>
      </c>
      <c r="C60" s="130"/>
      <c r="D60" s="131"/>
      <c r="E60" s="132"/>
      <c r="F60" s="123"/>
    </row>
    <row r="61" spans="1:6" s="17" customFormat="1" ht="15" customHeight="1" x14ac:dyDescent="0.25">
      <c r="A61" s="74"/>
      <c r="B61" s="133"/>
      <c r="C61" s="130"/>
      <c r="D61" s="131"/>
      <c r="E61" s="132"/>
      <c r="F61" s="214"/>
    </row>
    <row r="62" spans="1:6" s="17" customFormat="1" ht="15" customHeight="1" x14ac:dyDescent="0.2">
      <c r="A62" s="229" t="s">
        <v>38</v>
      </c>
      <c r="B62" s="129" t="s">
        <v>299</v>
      </c>
      <c r="C62" s="134" t="s">
        <v>3</v>
      </c>
      <c r="D62" s="135" t="s">
        <v>300</v>
      </c>
      <c r="E62" s="122" t="s">
        <v>827</v>
      </c>
      <c r="F62" s="123" t="s">
        <v>39</v>
      </c>
    </row>
    <row r="63" spans="1:6" s="17" customFormat="1" ht="28.5" x14ac:dyDescent="0.25">
      <c r="A63" s="212">
        <v>15.7</v>
      </c>
      <c r="B63" s="129" t="s">
        <v>759</v>
      </c>
      <c r="C63" s="130"/>
      <c r="D63" s="131"/>
      <c r="E63" s="132"/>
      <c r="F63" s="214"/>
    </row>
    <row r="64" spans="1:6" s="17" customFormat="1" ht="30" x14ac:dyDescent="0.25">
      <c r="A64" s="74" t="s">
        <v>1302</v>
      </c>
      <c r="B64" s="133" t="s">
        <v>760</v>
      </c>
      <c r="C64" s="130" t="s">
        <v>7</v>
      </c>
      <c r="D64" s="131">
        <v>50</v>
      </c>
      <c r="E64" s="132"/>
      <c r="F64" s="214"/>
    </row>
    <row r="65" spans="1:6" s="17" customFormat="1" x14ac:dyDescent="0.25">
      <c r="A65" s="74"/>
      <c r="B65" s="133"/>
      <c r="C65" s="130"/>
      <c r="D65" s="131"/>
      <c r="E65" s="132"/>
      <c r="F65" s="214"/>
    </row>
    <row r="66" spans="1:6" s="17" customFormat="1" ht="30" x14ac:dyDescent="0.25">
      <c r="A66" s="74" t="s">
        <v>1303</v>
      </c>
      <c r="B66" s="133" t="s">
        <v>760</v>
      </c>
      <c r="C66" s="130" t="s">
        <v>37</v>
      </c>
      <c r="D66" s="131">
        <v>5</v>
      </c>
      <c r="E66" s="132"/>
      <c r="F66" s="214"/>
    </row>
    <row r="67" spans="1:6" s="17" customFormat="1" ht="15" customHeight="1" x14ac:dyDescent="0.25">
      <c r="A67" s="74"/>
      <c r="B67" s="133"/>
      <c r="C67" s="130"/>
      <c r="D67" s="131"/>
      <c r="E67" s="132"/>
      <c r="F67" s="214"/>
    </row>
    <row r="68" spans="1:6" s="17" customFormat="1" ht="30" customHeight="1" x14ac:dyDescent="0.25">
      <c r="A68" s="74" t="s">
        <v>1304</v>
      </c>
      <c r="B68" s="133" t="s">
        <v>761</v>
      </c>
      <c r="C68" s="130" t="s">
        <v>37</v>
      </c>
      <c r="D68" s="131">
        <v>8</v>
      </c>
      <c r="E68" s="132"/>
      <c r="F68" s="214"/>
    </row>
    <row r="69" spans="1:6" s="17" customFormat="1" ht="15" customHeight="1" x14ac:dyDescent="0.25">
      <c r="A69" s="74"/>
      <c r="B69" s="133"/>
      <c r="C69" s="130"/>
      <c r="D69" s="131"/>
      <c r="E69" s="132"/>
      <c r="F69" s="214"/>
    </row>
    <row r="70" spans="1:6" s="17" customFormat="1" ht="29.25" customHeight="1" x14ac:dyDescent="0.25">
      <c r="A70" s="74" t="s">
        <v>1305</v>
      </c>
      <c r="B70" s="133" t="s">
        <v>762</v>
      </c>
      <c r="C70" s="130" t="s">
        <v>37</v>
      </c>
      <c r="D70" s="131">
        <v>4</v>
      </c>
      <c r="E70" s="132"/>
      <c r="F70" s="214"/>
    </row>
    <row r="71" spans="1:6" s="17" customFormat="1" ht="15" customHeight="1" x14ac:dyDescent="0.25">
      <c r="A71" s="74"/>
      <c r="B71" s="133"/>
      <c r="C71" s="130"/>
      <c r="D71" s="131"/>
      <c r="E71" s="132"/>
      <c r="F71" s="214"/>
    </row>
    <row r="72" spans="1:6" s="17" customFormat="1" ht="30" x14ac:dyDescent="0.25">
      <c r="A72" s="74" t="s">
        <v>1306</v>
      </c>
      <c r="B72" s="133" t="s">
        <v>763</v>
      </c>
      <c r="C72" s="130" t="s">
        <v>37</v>
      </c>
      <c r="D72" s="131">
        <v>4</v>
      </c>
      <c r="E72" s="132"/>
      <c r="F72" s="214"/>
    </row>
    <row r="73" spans="1:6" s="17" customFormat="1" ht="15" customHeight="1" x14ac:dyDescent="0.25">
      <c r="A73" s="74"/>
      <c r="B73" s="133"/>
      <c r="C73" s="130"/>
      <c r="D73" s="131"/>
      <c r="E73" s="132"/>
      <c r="F73" s="214"/>
    </row>
    <row r="74" spans="1:6" s="368" customFormat="1" ht="27.75" customHeight="1" x14ac:dyDescent="0.25">
      <c r="A74" s="228" t="s">
        <v>1307</v>
      </c>
      <c r="B74" s="133" t="s">
        <v>764</v>
      </c>
      <c r="C74" s="130" t="s">
        <v>37</v>
      </c>
      <c r="D74" s="131">
        <v>2</v>
      </c>
      <c r="E74" s="132"/>
      <c r="F74" s="214"/>
    </row>
    <row r="75" spans="1:6" s="17" customFormat="1" ht="15" customHeight="1" x14ac:dyDescent="0.25">
      <c r="A75" s="74"/>
      <c r="B75" s="133"/>
      <c r="C75" s="130"/>
      <c r="D75" s="131"/>
      <c r="E75" s="132"/>
      <c r="F75" s="214"/>
    </row>
    <row r="76" spans="1:6" s="17" customFormat="1" ht="15" customHeight="1" x14ac:dyDescent="0.25">
      <c r="A76" s="212">
        <v>15.8</v>
      </c>
      <c r="B76" s="129" t="s">
        <v>765</v>
      </c>
      <c r="C76" s="130"/>
      <c r="D76" s="131"/>
      <c r="E76" s="132"/>
      <c r="F76" s="214"/>
    </row>
    <row r="77" spans="1:6" s="17" customFormat="1" x14ac:dyDescent="0.25">
      <c r="A77" s="74"/>
      <c r="B77" s="129" t="s">
        <v>766</v>
      </c>
      <c r="C77" s="130"/>
      <c r="D77" s="131"/>
      <c r="E77" s="132"/>
      <c r="F77" s="214"/>
    </row>
    <row r="78" spans="1:6" s="17" customFormat="1" ht="15" customHeight="1" x14ac:dyDescent="0.25">
      <c r="A78" s="74" t="s">
        <v>1308</v>
      </c>
      <c r="B78" s="133" t="s">
        <v>683</v>
      </c>
      <c r="C78" s="130" t="s">
        <v>37</v>
      </c>
      <c r="D78" s="131">
        <v>114</v>
      </c>
      <c r="E78" s="132"/>
      <c r="F78" s="214"/>
    </row>
    <row r="79" spans="1:6" s="17" customFormat="1" ht="15" customHeight="1" x14ac:dyDescent="0.25">
      <c r="A79" s="74"/>
      <c r="B79" s="133"/>
      <c r="C79" s="130"/>
      <c r="D79" s="131"/>
      <c r="E79" s="132"/>
      <c r="F79" s="214"/>
    </row>
    <row r="80" spans="1:6" s="17" customFormat="1" ht="15" customHeight="1" x14ac:dyDescent="0.25">
      <c r="A80" s="74"/>
      <c r="B80" s="133" t="s">
        <v>684</v>
      </c>
      <c r="C80" s="130"/>
      <c r="D80" s="131"/>
      <c r="E80" s="132"/>
      <c r="F80" s="214"/>
    </row>
    <row r="81" spans="1:6" s="17" customFormat="1" ht="15" customHeight="1" x14ac:dyDescent="0.25">
      <c r="A81" s="74" t="s">
        <v>1309</v>
      </c>
      <c r="B81" s="133" t="s">
        <v>1790</v>
      </c>
      <c r="C81" s="130" t="s">
        <v>340</v>
      </c>
      <c r="D81" s="131">
        <v>108.4</v>
      </c>
      <c r="E81" s="132"/>
      <c r="F81" s="214"/>
    </row>
    <row r="82" spans="1:6" s="17" customFormat="1" ht="15" customHeight="1" x14ac:dyDescent="0.25">
      <c r="A82" s="74"/>
      <c r="B82" s="133"/>
      <c r="C82" s="130"/>
      <c r="D82" s="131"/>
      <c r="E82" s="132"/>
      <c r="F82" s="214"/>
    </row>
    <row r="83" spans="1:6" s="17" customFormat="1" ht="15" customHeight="1" x14ac:dyDescent="0.25">
      <c r="A83" s="74" t="s">
        <v>1310</v>
      </c>
      <c r="B83" s="133" t="s">
        <v>1791</v>
      </c>
      <c r="C83" s="130" t="str">
        <f>C81</f>
        <v>m</v>
      </c>
      <c r="D83" s="254">
        <v>15.9</v>
      </c>
      <c r="E83" s="132"/>
      <c r="F83" s="214"/>
    </row>
    <row r="84" spans="1:6" s="17" customFormat="1" ht="15" customHeight="1" x14ac:dyDescent="0.25">
      <c r="A84" s="74"/>
      <c r="B84" s="133"/>
      <c r="C84" s="130"/>
      <c r="D84" s="131"/>
      <c r="E84" s="132"/>
      <c r="F84" s="214"/>
    </row>
    <row r="85" spans="1:6" s="17" customFormat="1" ht="15" customHeight="1" x14ac:dyDescent="0.25">
      <c r="A85" s="74" t="s">
        <v>1311</v>
      </c>
      <c r="B85" s="133" t="s">
        <v>1785</v>
      </c>
      <c r="C85" s="130" t="str">
        <f t="shared" ref="C85:C93" si="0">C83</f>
        <v>m</v>
      </c>
      <c r="D85" s="256">
        <v>7.02</v>
      </c>
      <c r="E85" s="132"/>
      <c r="F85" s="214"/>
    </row>
    <row r="86" spans="1:6" s="17" customFormat="1" ht="15" customHeight="1" x14ac:dyDescent="0.25">
      <c r="A86" s="74"/>
      <c r="B86" s="133"/>
      <c r="C86" s="130"/>
      <c r="D86" s="131"/>
      <c r="E86" s="132"/>
      <c r="F86" s="214"/>
    </row>
    <row r="87" spans="1:6" s="17" customFormat="1" ht="15" customHeight="1" x14ac:dyDescent="0.25">
      <c r="A87" s="74" t="s">
        <v>1312</v>
      </c>
      <c r="B87" s="133" t="s">
        <v>1792</v>
      </c>
      <c r="C87" s="130" t="str">
        <f t="shared" si="0"/>
        <v>m</v>
      </c>
      <c r="D87" s="256">
        <v>38.229999999999997</v>
      </c>
      <c r="E87" s="132"/>
      <c r="F87" s="214"/>
    </row>
    <row r="88" spans="1:6" s="17" customFormat="1" ht="15" customHeight="1" x14ac:dyDescent="0.25">
      <c r="A88" s="74"/>
      <c r="B88" s="133"/>
      <c r="C88" s="130"/>
      <c r="D88" s="131"/>
      <c r="E88" s="132"/>
      <c r="F88" s="214"/>
    </row>
    <row r="89" spans="1:6" s="17" customFormat="1" ht="15" customHeight="1" x14ac:dyDescent="0.25">
      <c r="A89" s="74" t="s">
        <v>1313</v>
      </c>
      <c r="B89" s="133" t="s">
        <v>1793</v>
      </c>
      <c r="C89" s="130" t="str">
        <f t="shared" si="0"/>
        <v>m</v>
      </c>
      <c r="D89" s="256">
        <v>30.84</v>
      </c>
      <c r="E89" s="132"/>
      <c r="F89" s="214"/>
    </row>
    <row r="90" spans="1:6" s="17" customFormat="1" ht="15" customHeight="1" x14ac:dyDescent="0.25">
      <c r="A90" s="74"/>
      <c r="B90" s="133"/>
      <c r="C90" s="130"/>
      <c r="D90" s="131"/>
      <c r="E90" s="132"/>
      <c r="F90" s="214"/>
    </row>
    <row r="91" spans="1:6" s="17" customFormat="1" ht="15" customHeight="1" x14ac:dyDescent="0.25">
      <c r="A91" s="74" t="s">
        <v>1314</v>
      </c>
      <c r="B91" s="257" t="s">
        <v>767</v>
      </c>
      <c r="C91" s="130" t="str">
        <f t="shared" si="0"/>
        <v>m</v>
      </c>
      <c r="D91" s="256">
        <v>40.4</v>
      </c>
      <c r="E91" s="132"/>
      <c r="F91" s="214"/>
    </row>
    <row r="92" spans="1:6" s="17" customFormat="1" ht="15" customHeight="1" x14ac:dyDescent="0.25">
      <c r="A92" s="74"/>
      <c r="B92" s="308"/>
      <c r="C92" s="130"/>
      <c r="D92" s="131"/>
      <c r="E92" s="132"/>
      <c r="F92" s="214"/>
    </row>
    <row r="93" spans="1:6" s="17" customFormat="1" ht="15" customHeight="1" x14ac:dyDescent="0.25">
      <c r="A93" s="74" t="s">
        <v>1315</v>
      </c>
      <c r="B93" s="308" t="s">
        <v>1794</v>
      </c>
      <c r="C93" s="130" t="str">
        <f t="shared" si="0"/>
        <v>m</v>
      </c>
      <c r="D93" s="256">
        <v>0.9</v>
      </c>
      <c r="E93" s="132"/>
      <c r="F93" s="214"/>
    </row>
    <row r="94" spans="1:6" s="17" customFormat="1" ht="15" customHeight="1" x14ac:dyDescent="0.25">
      <c r="A94" s="74"/>
      <c r="B94" s="308"/>
      <c r="C94" s="130"/>
      <c r="D94" s="256"/>
      <c r="E94" s="132"/>
      <c r="F94" s="214"/>
    </row>
    <row r="95" spans="1:6" s="17" customFormat="1" ht="15" customHeight="1" x14ac:dyDescent="0.25">
      <c r="A95" s="212"/>
      <c r="B95" s="129"/>
      <c r="C95" s="130"/>
      <c r="D95" s="131"/>
      <c r="E95" s="132"/>
      <c r="F95" s="214"/>
    </row>
    <row r="96" spans="1:6" s="17" customFormat="1" ht="15" customHeight="1" x14ac:dyDescent="0.25">
      <c r="A96" s="74" t="s">
        <v>1316</v>
      </c>
      <c r="B96" s="129" t="s">
        <v>691</v>
      </c>
      <c r="C96" s="130"/>
      <c r="D96" s="132"/>
      <c r="E96" s="132"/>
      <c r="F96" s="214"/>
    </row>
    <row r="97" spans="1:6" s="17" customFormat="1" ht="15" customHeight="1" x14ac:dyDescent="0.25">
      <c r="A97" s="74"/>
      <c r="B97" s="133" t="s">
        <v>692</v>
      </c>
      <c r="C97" s="130" t="s">
        <v>287</v>
      </c>
      <c r="D97" s="259">
        <v>68.59</v>
      </c>
      <c r="E97" s="132"/>
      <c r="F97" s="214"/>
    </row>
    <row r="98" spans="1:6" s="17" customFormat="1" ht="15" customHeight="1" x14ac:dyDescent="0.25">
      <c r="A98" s="74"/>
      <c r="B98" s="133"/>
      <c r="C98" s="130"/>
      <c r="D98" s="132"/>
      <c r="E98" s="132"/>
      <c r="F98" s="214"/>
    </row>
    <row r="99" spans="1:6" s="17" customFormat="1" x14ac:dyDescent="0.25">
      <c r="A99" s="74" t="s">
        <v>1317</v>
      </c>
      <c r="B99" s="133" t="s">
        <v>694</v>
      </c>
      <c r="C99" s="130" t="s">
        <v>340</v>
      </c>
      <c r="D99" s="132">
        <v>11.99</v>
      </c>
      <c r="E99" s="132"/>
      <c r="F99" s="214"/>
    </row>
    <row r="100" spans="1:6" s="17" customFormat="1" ht="15" customHeight="1" x14ac:dyDescent="0.2">
      <c r="A100" s="229"/>
      <c r="B100" s="129"/>
      <c r="C100" s="134"/>
      <c r="D100" s="135"/>
      <c r="E100" s="122"/>
      <c r="F100" s="123"/>
    </row>
    <row r="101" spans="1:6" s="17" customFormat="1" ht="28.5" x14ac:dyDescent="0.25">
      <c r="A101" s="215">
        <v>15.1</v>
      </c>
      <c r="B101" s="129" t="s">
        <v>363</v>
      </c>
      <c r="C101" s="130"/>
      <c r="D101" s="131"/>
      <c r="E101" s="132"/>
      <c r="F101" s="123"/>
    </row>
    <row r="102" spans="1:6" s="17" customFormat="1" ht="15" customHeight="1" x14ac:dyDescent="0.25">
      <c r="A102" s="74"/>
      <c r="B102" s="129" t="s">
        <v>695</v>
      </c>
      <c r="C102" s="130"/>
      <c r="D102" s="132"/>
      <c r="E102" s="132"/>
      <c r="F102" s="214"/>
    </row>
    <row r="103" spans="1:6" s="17" customFormat="1" ht="15" customHeight="1" x14ac:dyDescent="0.25">
      <c r="A103" s="74"/>
      <c r="B103" s="129" t="s">
        <v>364</v>
      </c>
      <c r="C103" s="130"/>
      <c r="D103" s="132"/>
      <c r="E103" s="132"/>
      <c r="F103" s="214"/>
    </row>
    <row r="104" spans="1:6" s="17" customFormat="1" ht="15" customHeight="1" x14ac:dyDescent="0.25">
      <c r="A104" s="74"/>
      <c r="B104" s="133"/>
      <c r="C104" s="130"/>
      <c r="D104" s="132"/>
      <c r="E104" s="132"/>
      <c r="F104" s="214"/>
    </row>
    <row r="105" spans="1:6" s="17" customFormat="1" ht="33.75" customHeight="1" x14ac:dyDescent="0.25">
      <c r="A105" s="74" t="s">
        <v>1318</v>
      </c>
      <c r="B105" s="133" t="s">
        <v>696</v>
      </c>
      <c r="C105" s="130" t="s">
        <v>287</v>
      </c>
      <c r="D105" s="259">
        <v>87.65</v>
      </c>
      <c r="E105" s="132"/>
      <c r="F105" s="214"/>
    </row>
    <row r="106" spans="1:6" s="17" customFormat="1" ht="15" customHeight="1" x14ac:dyDescent="0.25">
      <c r="A106" s="74"/>
      <c r="B106" s="133"/>
      <c r="C106" s="130"/>
      <c r="D106" s="259"/>
      <c r="E106" s="132"/>
      <c r="F106" s="214"/>
    </row>
    <row r="107" spans="1:6" s="17" customFormat="1" ht="15" customHeight="1" x14ac:dyDescent="0.25">
      <c r="A107" s="74"/>
      <c r="B107" s="133" t="s">
        <v>1660</v>
      </c>
      <c r="C107" s="130"/>
      <c r="D107" s="259"/>
      <c r="E107" s="132"/>
      <c r="F107" s="123"/>
    </row>
    <row r="108" spans="1:6" s="17" customFormat="1" ht="15" customHeight="1" x14ac:dyDescent="0.25">
      <c r="A108" s="74"/>
      <c r="B108" s="133"/>
      <c r="C108" s="130"/>
      <c r="D108" s="132"/>
      <c r="E108" s="132"/>
      <c r="F108" s="214"/>
    </row>
    <row r="109" spans="1:6" s="17" customFormat="1" ht="15" customHeight="1" x14ac:dyDescent="0.2">
      <c r="A109" s="229" t="s">
        <v>38</v>
      </c>
      <c r="B109" s="129" t="s">
        <v>299</v>
      </c>
      <c r="C109" s="134" t="s">
        <v>3</v>
      </c>
      <c r="D109" s="122" t="s">
        <v>300</v>
      </c>
      <c r="E109" s="122" t="s">
        <v>36</v>
      </c>
      <c r="F109" s="123" t="s">
        <v>39</v>
      </c>
    </row>
    <row r="110" spans="1:6" s="17" customFormat="1" ht="15" customHeight="1" x14ac:dyDescent="0.25">
      <c r="A110" s="74"/>
      <c r="B110" s="129" t="s">
        <v>366</v>
      </c>
      <c r="C110" s="130"/>
      <c r="D110" s="132"/>
      <c r="E110" s="132"/>
      <c r="F110" s="214"/>
    </row>
    <row r="111" spans="1:6" s="17" customFormat="1" ht="30" x14ac:dyDescent="0.25">
      <c r="A111" s="74" t="s">
        <v>1319</v>
      </c>
      <c r="B111" s="133" t="s">
        <v>697</v>
      </c>
      <c r="C111" s="248" t="s">
        <v>340</v>
      </c>
      <c r="D111" s="258">
        <v>166.8</v>
      </c>
      <c r="E111" s="132"/>
      <c r="F111" s="214"/>
    </row>
    <row r="112" spans="1:6" s="17" customFormat="1" ht="15" customHeight="1" x14ac:dyDescent="0.25">
      <c r="A112" s="74"/>
      <c r="B112" s="133"/>
      <c r="C112" s="130"/>
      <c r="D112" s="131"/>
      <c r="E112" s="132"/>
      <c r="F112" s="214"/>
    </row>
    <row r="113" spans="1:6" s="17" customFormat="1" ht="15" customHeight="1" x14ac:dyDescent="0.25">
      <c r="A113" s="74" t="s">
        <v>1320</v>
      </c>
      <c r="B113" s="133" t="s">
        <v>698</v>
      </c>
      <c r="C113" s="130" t="s">
        <v>287</v>
      </c>
      <c r="D113" s="256">
        <v>38.28</v>
      </c>
      <c r="E113" s="132"/>
      <c r="F113" s="214"/>
    </row>
    <row r="114" spans="1:6" s="17" customFormat="1" ht="15" customHeight="1" x14ac:dyDescent="0.25">
      <c r="A114" s="74"/>
      <c r="B114" s="133"/>
      <c r="C114" s="130"/>
      <c r="D114" s="131"/>
      <c r="E114" s="132"/>
      <c r="F114" s="214"/>
    </row>
    <row r="115" spans="1:6" s="17" customFormat="1" ht="15" customHeight="1" x14ac:dyDescent="0.25">
      <c r="A115" s="74" t="s">
        <v>1321</v>
      </c>
      <c r="B115" s="133" t="s">
        <v>699</v>
      </c>
      <c r="C115" s="130" t="s">
        <v>287</v>
      </c>
      <c r="D115" s="256">
        <v>49.36</v>
      </c>
      <c r="E115" s="132"/>
      <c r="F115" s="214"/>
    </row>
    <row r="116" spans="1:6" s="17" customFormat="1" ht="15" customHeight="1" x14ac:dyDescent="0.25">
      <c r="A116" s="74"/>
      <c r="B116" s="133"/>
      <c r="C116" s="130"/>
      <c r="D116" s="132"/>
      <c r="E116" s="132"/>
      <c r="F116" s="214"/>
    </row>
    <row r="117" spans="1:6" s="17" customFormat="1" ht="15" customHeight="1" x14ac:dyDescent="0.25">
      <c r="A117" s="215">
        <v>15.11</v>
      </c>
      <c r="B117" s="129" t="s">
        <v>649</v>
      </c>
      <c r="C117" s="130"/>
      <c r="D117" s="131"/>
      <c r="E117" s="132"/>
      <c r="F117" s="214"/>
    </row>
    <row r="118" spans="1:6" s="17" customFormat="1" ht="30" x14ac:dyDescent="0.25">
      <c r="A118" s="74" t="s">
        <v>1286</v>
      </c>
      <c r="B118" s="133" t="s">
        <v>700</v>
      </c>
      <c r="C118" s="130" t="s">
        <v>287</v>
      </c>
      <c r="D118" s="131">
        <v>19</v>
      </c>
      <c r="E118" s="132"/>
      <c r="F118" s="214"/>
    </row>
    <row r="119" spans="1:6" s="17" customFormat="1" ht="15" customHeight="1" x14ac:dyDescent="0.25">
      <c r="A119" s="74"/>
      <c r="B119" s="133"/>
      <c r="C119" s="130"/>
      <c r="D119" s="131"/>
      <c r="E119" s="132"/>
      <c r="F119" s="214"/>
    </row>
    <row r="120" spans="1:6" s="17" customFormat="1" ht="15" customHeight="1" x14ac:dyDescent="0.25">
      <c r="A120" s="215">
        <v>15.12</v>
      </c>
      <c r="B120" s="129" t="s">
        <v>368</v>
      </c>
      <c r="C120" s="130"/>
      <c r="D120" s="131"/>
      <c r="E120" s="132"/>
      <c r="F120" s="214"/>
    </row>
    <row r="121" spans="1:6" s="17" customFormat="1" ht="15" customHeight="1" x14ac:dyDescent="0.25">
      <c r="A121" s="74"/>
      <c r="B121" s="129" t="s">
        <v>369</v>
      </c>
      <c r="C121" s="130"/>
      <c r="D121" s="131"/>
      <c r="E121" s="132"/>
      <c r="F121" s="214"/>
    </row>
    <row r="122" spans="1:6" s="17" customFormat="1" ht="15" customHeight="1" x14ac:dyDescent="0.25">
      <c r="A122" s="74" t="s">
        <v>1322</v>
      </c>
      <c r="B122" s="133" t="s">
        <v>701</v>
      </c>
      <c r="C122" s="130"/>
      <c r="D122" s="131"/>
      <c r="E122" s="132"/>
      <c r="F122" s="214"/>
    </row>
    <row r="123" spans="1:6" s="17" customFormat="1" ht="30" customHeight="1" x14ac:dyDescent="0.25">
      <c r="A123" s="74"/>
      <c r="B123" s="133" t="s">
        <v>702</v>
      </c>
      <c r="C123" s="130" t="s">
        <v>287</v>
      </c>
      <c r="D123" s="131">
        <v>105.49</v>
      </c>
      <c r="E123" s="132"/>
      <c r="F123" s="214"/>
    </row>
    <row r="124" spans="1:6" s="17" customFormat="1" ht="15" customHeight="1" x14ac:dyDescent="0.25">
      <c r="A124" s="74"/>
      <c r="B124" s="133"/>
      <c r="C124" s="130"/>
      <c r="D124" s="131"/>
      <c r="E124" s="132"/>
      <c r="F124" s="214"/>
    </row>
    <row r="125" spans="1:6" s="17" customFormat="1" ht="32.25" customHeight="1" x14ac:dyDescent="0.25">
      <c r="A125" s="74"/>
      <c r="B125" s="129" t="s">
        <v>658</v>
      </c>
      <c r="C125" s="130"/>
      <c r="D125" s="131"/>
      <c r="E125" s="132"/>
      <c r="F125" s="214"/>
    </row>
    <row r="126" spans="1:6" s="17" customFormat="1" ht="30.75" customHeight="1" x14ac:dyDescent="0.25">
      <c r="A126" s="74" t="s">
        <v>1323</v>
      </c>
      <c r="B126" s="133" t="s">
        <v>703</v>
      </c>
      <c r="C126" s="130" t="s">
        <v>287</v>
      </c>
      <c r="D126" s="131">
        <v>72.64</v>
      </c>
      <c r="E126" s="132"/>
      <c r="F126" s="214"/>
    </row>
    <row r="127" spans="1:6" s="17" customFormat="1" ht="15" customHeight="1" x14ac:dyDescent="0.25">
      <c r="A127" s="74"/>
      <c r="B127" s="133"/>
      <c r="C127" s="130"/>
      <c r="D127" s="131"/>
      <c r="E127" s="132"/>
      <c r="F127" s="214"/>
    </row>
    <row r="128" spans="1:6" s="17" customFormat="1" ht="15" customHeight="1" x14ac:dyDescent="0.25">
      <c r="A128" s="215">
        <v>15.13</v>
      </c>
      <c r="B128" s="129" t="s">
        <v>288</v>
      </c>
      <c r="C128" s="130"/>
      <c r="D128" s="131"/>
      <c r="E128" s="132"/>
      <c r="F128" s="214"/>
    </row>
    <row r="129" spans="1:6" s="17" customFormat="1" ht="15" customHeight="1" x14ac:dyDescent="0.25">
      <c r="A129" s="74"/>
      <c r="B129" s="129" t="s">
        <v>704</v>
      </c>
      <c r="C129" s="130"/>
      <c r="D129" s="131"/>
      <c r="E129" s="132"/>
      <c r="F129" s="214"/>
    </row>
    <row r="130" spans="1:6" s="17" customFormat="1" ht="15" customHeight="1" x14ac:dyDescent="0.25">
      <c r="A130" s="74" t="s">
        <v>1324</v>
      </c>
      <c r="B130" s="133" t="s">
        <v>705</v>
      </c>
      <c r="C130" s="130" t="s">
        <v>340</v>
      </c>
      <c r="D130" s="131">
        <v>24.25</v>
      </c>
      <c r="E130" s="132"/>
      <c r="F130" s="214"/>
    </row>
    <row r="131" spans="1:6" s="17" customFormat="1" ht="15" customHeight="1" x14ac:dyDescent="0.25">
      <c r="A131" s="74"/>
      <c r="B131" s="133"/>
      <c r="C131" s="130"/>
      <c r="D131" s="131"/>
      <c r="E131" s="132"/>
      <c r="F131" s="214"/>
    </row>
    <row r="132" spans="1:6" s="17" customFormat="1" ht="15" customHeight="1" x14ac:dyDescent="0.25">
      <c r="A132" s="74" t="s">
        <v>1325</v>
      </c>
      <c r="B132" s="133" t="s">
        <v>706</v>
      </c>
      <c r="C132" s="130" t="s">
        <v>340</v>
      </c>
      <c r="D132" s="131">
        <v>6</v>
      </c>
      <c r="E132" s="132"/>
      <c r="F132" s="214"/>
    </row>
    <row r="133" spans="1:6" s="17" customFormat="1" ht="15" customHeight="1" x14ac:dyDescent="0.25">
      <c r="A133" s="74"/>
      <c r="B133" s="133"/>
      <c r="C133" s="130"/>
      <c r="D133" s="131"/>
      <c r="E133" s="132"/>
      <c r="F133" s="214"/>
    </row>
    <row r="134" spans="1:6" s="17" customFormat="1" ht="15" customHeight="1" x14ac:dyDescent="0.25">
      <c r="A134" s="215">
        <v>15.14</v>
      </c>
      <c r="B134" s="129" t="s">
        <v>768</v>
      </c>
      <c r="C134" s="130"/>
      <c r="D134" s="131"/>
      <c r="E134" s="132"/>
      <c r="F134" s="214"/>
    </row>
    <row r="135" spans="1:6" s="17" customFormat="1" ht="15" customHeight="1" x14ac:dyDescent="0.25">
      <c r="A135" s="74" t="s">
        <v>1326</v>
      </c>
      <c r="B135" s="133" t="s">
        <v>769</v>
      </c>
      <c r="C135" s="130" t="s">
        <v>37</v>
      </c>
      <c r="D135" s="131">
        <v>1</v>
      </c>
      <c r="E135" s="132"/>
      <c r="F135" s="214"/>
    </row>
    <row r="136" spans="1:6" s="17" customFormat="1" ht="15" customHeight="1" x14ac:dyDescent="0.25">
      <c r="A136" s="74"/>
      <c r="B136" s="133"/>
      <c r="C136" s="130"/>
      <c r="D136" s="131"/>
      <c r="E136" s="132"/>
      <c r="F136" s="214"/>
    </row>
    <row r="137" spans="1:6" s="17" customFormat="1" ht="15" customHeight="1" x14ac:dyDescent="0.25">
      <c r="A137" s="74" t="s">
        <v>1327</v>
      </c>
      <c r="B137" s="133" t="s">
        <v>770</v>
      </c>
      <c r="C137" s="130" t="s">
        <v>771</v>
      </c>
      <c r="D137" s="131">
        <v>2</v>
      </c>
      <c r="E137" s="132"/>
      <c r="F137" s="214"/>
    </row>
    <row r="138" spans="1:6" s="17" customFormat="1" ht="15" customHeight="1" x14ac:dyDescent="0.25">
      <c r="A138" s="74"/>
      <c r="B138" s="133"/>
      <c r="C138" s="130"/>
      <c r="D138" s="131"/>
      <c r="E138" s="132"/>
      <c r="F138" s="214"/>
    </row>
    <row r="139" spans="1:6" s="17" customFormat="1" ht="15" customHeight="1" x14ac:dyDescent="0.25">
      <c r="A139" s="215">
        <v>15.15</v>
      </c>
      <c r="B139" s="129" t="s">
        <v>710</v>
      </c>
      <c r="C139" s="130"/>
      <c r="D139" s="131"/>
      <c r="E139" s="132"/>
      <c r="F139" s="214"/>
    </row>
    <row r="140" spans="1:6" s="17" customFormat="1" ht="30.75" customHeight="1" x14ac:dyDescent="0.25">
      <c r="A140" s="74" t="s">
        <v>1328</v>
      </c>
      <c r="B140" s="133" t="s">
        <v>772</v>
      </c>
      <c r="C140" s="130" t="s">
        <v>7</v>
      </c>
      <c r="D140" s="131">
        <v>1</v>
      </c>
      <c r="E140" s="132"/>
      <c r="F140" s="214"/>
    </row>
    <row r="141" spans="1:6" s="17" customFormat="1" ht="15" customHeight="1" x14ac:dyDescent="0.25">
      <c r="A141" s="74"/>
      <c r="B141" s="133"/>
      <c r="C141" s="130"/>
      <c r="D141" s="131"/>
      <c r="E141" s="132"/>
      <c r="F141" s="214"/>
    </row>
    <row r="142" spans="1:6" s="17" customFormat="1" ht="15" customHeight="1" x14ac:dyDescent="0.25">
      <c r="A142" s="74" t="s">
        <v>1329</v>
      </c>
      <c r="B142" s="133" t="s">
        <v>712</v>
      </c>
      <c r="C142" s="130" t="s">
        <v>37</v>
      </c>
      <c r="D142" s="131">
        <v>2</v>
      </c>
      <c r="E142" s="132"/>
      <c r="F142" s="214"/>
    </row>
    <row r="143" spans="1:6" s="17" customFormat="1" ht="15" customHeight="1" x14ac:dyDescent="0.25">
      <c r="A143" s="74"/>
      <c r="B143" s="133"/>
      <c r="C143" s="130"/>
      <c r="D143" s="131"/>
      <c r="E143" s="132"/>
      <c r="F143" s="214"/>
    </row>
    <row r="144" spans="1:6" s="17" customFormat="1" ht="15" customHeight="1" x14ac:dyDescent="0.25">
      <c r="A144" s="215">
        <v>15.16</v>
      </c>
      <c r="B144" s="129" t="s">
        <v>293</v>
      </c>
      <c r="C144" s="130"/>
      <c r="D144" s="131"/>
      <c r="E144" s="132"/>
      <c r="F144" s="214"/>
    </row>
    <row r="145" spans="1:6" s="17" customFormat="1" ht="15" customHeight="1" x14ac:dyDescent="0.25">
      <c r="A145" s="74" t="s">
        <v>1330</v>
      </c>
      <c r="B145" s="133" t="s">
        <v>773</v>
      </c>
      <c r="C145" s="130" t="s">
        <v>37</v>
      </c>
      <c r="D145" s="131">
        <v>1</v>
      </c>
      <c r="E145" s="132"/>
      <c r="F145" s="214"/>
    </row>
    <row r="146" spans="1:6" s="17" customFormat="1" ht="15" customHeight="1" x14ac:dyDescent="0.25">
      <c r="A146" s="74"/>
      <c r="B146" s="133"/>
      <c r="C146" s="130"/>
      <c r="D146" s="131"/>
      <c r="E146" s="132"/>
      <c r="F146" s="214"/>
    </row>
    <row r="147" spans="1:6" s="17" customFormat="1" ht="15" customHeight="1" x14ac:dyDescent="0.25">
      <c r="A147" s="74" t="s">
        <v>1331</v>
      </c>
      <c r="B147" s="133" t="s">
        <v>724</v>
      </c>
      <c r="C147" s="130" t="s">
        <v>287</v>
      </c>
      <c r="D147" s="256">
        <v>4.32</v>
      </c>
      <c r="E147" s="132"/>
      <c r="F147" s="214"/>
    </row>
    <row r="148" spans="1:6" s="17" customFormat="1" ht="15" customHeight="1" x14ac:dyDescent="0.25">
      <c r="A148" s="74"/>
      <c r="B148" s="133"/>
      <c r="C148" s="130"/>
      <c r="D148" s="131"/>
      <c r="E148" s="132"/>
      <c r="F148" s="214"/>
    </row>
    <row r="149" spans="1:6" s="17" customFormat="1" ht="15" customHeight="1" x14ac:dyDescent="0.25">
      <c r="A149" s="74"/>
      <c r="B149" s="133"/>
      <c r="C149" s="130"/>
      <c r="D149" s="131"/>
      <c r="E149" s="132"/>
      <c r="F149" s="214"/>
    </row>
    <row r="150" spans="1:6" s="17" customFormat="1" ht="15" customHeight="1" x14ac:dyDescent="0.25">
      <c r="A150" s="215">
        <v>15.17</v>
      </c>
      <c r="B150" s="129" t="s">
        <v>725</v>
      </c>
      <c r="C150" s="130"/>
      <c r="D150" s="131"/>
      <c r="E150" s="132"/>
      <c r="F150" s="214"/>
    </row>
    <row r="151" spans="1:6" s="17" customFormat="1" ht="45" x14ac:dyDescent="0.25">
      <c r="A151" s="74" t="s">
        <v>1332</v>
      </c>
      <c r="B151" s="133" t="s">
        <v>726</v>
      </c>
      <c r="C151" s="248" t="s">
        <v>287</v>
      </c>
      <c r="D151" s="259">
        <v>38.28</v>
      </c>
      <c r="E151" s="132"/>
      <c r="F151" s="214"/>
    </row>
    <row r="152" spans="1:6" s="17" customFormat="1" ht="15" customHeight="1" x14ac:dyDescent="0.25">
      <c r="A152" s="74"/>
      <c r="B152" s="133"/>
      <c r="C152" s="130"/>
      <c r="D152" s="131"/>
      <c r="E152" s="132"/>
      <c r="F152" s="214"/>
    </row>
    <row r="153" spans="1:6" s="17" customFormat="1" ht="15" customHeight="1" x14ac:dyDescent="0.25">
      <c r="A153" s="215">
        <v>15.18</v>
      </c>
      <c r="B153" s="129" t="s">
        <v>774</v>
      </c>
      <c r="C153" s="130"/>
      <c r="D153" s="131"/>
      <c r="E153" s="132"/>
      <c r="F153" s="214"/>
    </row>
    <row r="154" spans="1:6" s="17" customFormat="1" ht="57" x14ac:dyDescent="0.25">
      <c r="A154" s="74" t="s">
        <v>1333</v>
      </c>
      <c r="B154" s="129" t="s">
        <v>775</v>
      </c>
      <c r="C154" s="130"/>
      <c r="D154" s="131"/>
      <c r="E154" s="132"/>
      <c r="F154" s="214"/>
    </row>
    <row r="155" spans="1:6" s="17" customFormat="1" ht="45" x14ac:dyDescent="0.25">
      <c r="A155" s="74" t="s">
        <v>1334</v>
      </c>
      <c r="B155" s="133" t="s">
        <v>776</v>
      </c>
      <c r="C155" s="130" t="s">
        <v>37</v>
      </c>
      <c r="D155" s="131">
        <v>2</v>
      </c>
      <c r="E155" s="132"/>
      <c r="F155" s="214"/>
    </row>
    <row r="156" spans="1:6" s="17" customFormat="1" ht="15" customHeight="1" x14ac:dyDescent="0.25">
      <c r="A156" s="74"/>
      <c r="B156" s="133"/>
      <c r="C156" s="248"/>
      <c r="D156" s="132"/>
      <c r="E156" s="132"/>
      <c r="F156" s="214"/>
    </row>
    <row r="157" spans="1:6" s="17" customFormat="1" x14ac:dyDescent="0.25">
      <c r="A157" s="74" t="s">
        <v>1335</v>
      </c>
      <c r="B157" s="133" t="s">
        <v>777</v>
      </c>
      <c r="C157" s="130" t="s">
        <v>37</v>
      </c>
      <c r="D157" s="131">
        <v>1</v>
      </c>
      <c r="E157" s="132"/>
      <c r="F157" s="214"/>
    </row>
    <row r="158" spans="1:6" s="17" customFormat="1" ht="15" customHeight="1" x14ac:dyDescent="0.25">
      <c r="A158" s="74"/>
      <c r="B158" s="133"/>
      <c r="C158" s="130"/>
      <c r="D158" s="131"/>
      <c r="E158" s="132"/>
      <c r="F158" s="214"/>
    </row>
    <row r="159" spans="1:6" s="17" customFormat="1" ht="15" customHeight="1" x14ac:dyDescent="0.2">
      <c r="A159" s="229"/>
      <c r="B159" s="129" t="s">
        <v>1660</v>
      </c>
      <c r="C159" s="134"/>
      <c r="D159" s="135"/>
      <c r="E159" s="122"/>
      <c r="F159" s="123"/>
    </row>
    <row r="160" spans="1:6" s="17" customFormat="1" ht="15" customHeight="1" x14ac:dyDescent="0.25">
      <c r="A160" s="74"/>
      <c r="B160" s="133"/>
      <c r="C160" s="130"/>
      <c r="D160" s="131"/>
      <c r="E160" s="132"/>
      <c r="F160" s="214"/>
    </row>
    <row r="161" spans="1:6" s="17" customFormat="1" ht="15" customHeight="1" x14ac:dyDescent="0.25">
      <c r="A161" s="74"/>
      <c r="B161" s="133" t="s">
        <v>1661</v>
      </c>
      <c r="C161" s="130"/>
      <c r="D161" s="131"/>
      <c r="E161" s="132"/>
      <c r="F161" s="214"/>
    </row>
    <row r="162" spans="1:6" s="17" customFormat="1" ht="15" customHeight="1" x14ac:dyDescent="0.25">
      <c r="A162" s="74"/>
      <c r="B162" s="133"/>
      <c r="C162" s="130"/>
      <c r="D162" s="131"/>
      <c r="E162" s="132"/>
      <c r="F162" s="214"/>
    </row>
    <row r="163" spans="1:6" s="17" customFormat="1" ht="15" customHeight="1" x14ac:dyDescent="0.25">
      <c r="A163" s="74"/>
      <c r="B163" s="133" t="s">
        <v>1662</v>
      </c>
      <c r="C163" s="130"/>
      <c r="D163" s="131"/>
      <c r="E163" s="132"/>
      <c r="F163" s="214"/>
    </row>
    <row r="164" spans="1:6" s="17" customFormat="1" ht="15" customHeight="1" x14ac:dyDescent="0.25">
      <c r="A164" s="74"/>
      <c r="B164" s="133"/>
      <c r="C164" s="130"/>
      <c r="D164" s="131"/>
      <c r="E164" s="132"/>
      <c r="F164" s="214"/>
    </row>
    <row r="165" spans="1:6" s="17" customFormat="1" ht="15" customHeight="1" x14ac:dyDescent="0.25">
      <c r="A165" s="74"/>
      <c r="B165" s="133" t="s">
        <v>1670</v>
      </c>
      <c r="C165" s="130"/>
      <c r="D165" s="131"/>
      <c r="E165" s="132"/>
      <c r="F165" s="214"/>
    </row>
    <row r="166" spans="1:6" s="17" customFormat="1" ht="15" customHeight="1" x14ac:dyDescent="0.25">
      <c r="A166" s="74"/>
      <c r="B166" s="129" t="s">
        <v>1677</v>
      </c>
      <c r="C166" s="130"/>
      <c r="D166" s="131"/>
      <c r="E166" s="132"/>
      <c r="F166" s="123"/>
    </row>
    <row r="167" spans="1:6" s="17" customFormat="1" ht="15" customHeight="1" x14ac:dyDescent="0.25">
      <c r="A167" s="414"/>
      <c r="B167" s="415"/>
      <c r="C167" s="416"/>
      <c r="D167" s="417"/>
      <c r="E167" s="418"/>
      <c r="F167" s="419"/>
    </row>
    <row r="168" spans="1:6" s="17" customFormat="1" ht="22.5" customHeight="1" x14ac:dyDescent="0.2">
      <c r="A168" s="420"/>
      <c r="C168" s="406"/>
      <c r="D168" s="407"/>
      <c r="E168" s="408"/>
      <c r="F168" s="409"/>
    </row>
  </sheetData>
  <pageMargins left="0.7" right="0.7" top="0.75" bottom="0.75" header="0.3" footer="0.3"/>
  <pageSetup paperSize="5" scale="86" fitToHeight="0" orientation="portrait" r:id="rId1"/>
  <headerFooter>
    <oddFooter>Page &amp;P of &amp;N</oddFooter>
  </headerFooter>
  <rowBreaks count="2" manualBreakCount="2">
    <brk id="60" max="5" man="1"/>
    <brk id="108" max="5"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E434CA-92BB-4E8F-945A-513CDDD31871}">
  <sheetPr>
    <pageSetUpPr fitToPage="1"/>
  </sheetPr>
  <dimension ref="A1:F131"/>
  <sheetViews>
    <sheetView view="pageBreakPreview" topLeftCell="A106" zoomScaleNormal="100" zoomScaleSheetLayoutView="100" workbookViewId="0">
      <selection activeCell="F117" sqref="F117"/>
    </sheetView>
  </sheetViews>
  <sheetFormatPr defaultColWidth="9.140625" defaultRowHeight="15" x14ac:dyDescent="0.25"/>
  <cols>
    <col min="1" max="1" width="11" style="54" customWidth="1"/>
    <col min="2" max="2" width="41.28515625" style="15" customWidth="1"/>
    <col min="3" max="3" width="9.7109375" style="32" bestFit="1" customWidth="1"/>
    <col min="4" max="4" width="9.5703125" style="32" bestFit="1" customWidth="1"/>
    <col min="5" max="5" width="13.7109375" style="32" customWidth="1"/>
    <col min="6" max="6" width="19.28515625" style="43" customWidth="1"/>
    <col min="7" max="16384" width="9.140625" style="13"/>
  </cols>
  <sheetData>
    <row r="1" spans="1:6" s="17" customFormat="1" ht="15" customHeight="1" x14ac:dyDescent="0.25">
      <c r="A1" s="219"/>
      <c r="B1" s="220"/>
      <c r="C1" s="221"/>
      <c r="D1" s="222"/>
      <c r="E1" s="223"/>
      <c r="F1" s="224"/>
    </row>
    <row r="2" spans="1:6" s="17" customFormat="1" ht="33" customHeight="1" x14ac:dyDescent="0.25">
      <c r="A2" s="225" t="s">
        <v>1082</v>
      </c>
      <c r="B2" s="87" t="s">
        <v>778</v>
      </c>
      <c r="C2" s="124"/>
      <c r="D2" s="125"/>
      <c r="E2" s="126"/>
      <c r="F2" s="226"/>
    </row>
    <row r="3" spans="1:6" s="17" customFormat="1" ht="15" customHeight="1" x14ac:dyDescent="0.25">
      <c r="A3" s="212">
        <v>16.100000000000001</v>
      </c>
      <c r="B3" s="129" t="s">
        <v>101</v>
      </c>
      <c r="C3" s="130"/>
      <c r="D3" s="131"/>
      <c r="E3" s="132"/>
      <c r="F3" s="123"/>
    </row>
    <row r="4" spans="1:6" s="17" customFormat="1" ht="15" customHeight="1" x14ac:dyDescent="0.25">
      <c r="A4" s="74"/>
      <c r="B4" s="129" t="s">
        <v>1837</v>
      </c>
      <c r="C4" s="130"/>
      <c r="D4" s="131"/>
      <c r="E4" s="132"/>
      <c r="F4" s="123"/>
    </row>
    <row r="5" spans="1:6" s="17" customFormat="1" ht="15" customHeight="1" x14ac:dyDescent="0.25">
      <c r="A5" s="74" t="s">
        <v>1336</v>
      </c>
      <c r="B5" s="133" t="s">
        <v>302</v>
      </c>
      <c r="C5" s="130" t="s">
        <v>287</v>
      </c>
      <c r="D5" s="131"/>
      <c r="E5" s="132"/>
      <c r="F5" s="214"/>
    </row>
    <row r="6" spans="1:6" s="17" customFormat="1" ht="15" customHeight="1" x14ac:dyDescent="0.25">
      <c r="A6" s="74"/>
      <c r="B6" s="133"/>
      <c r="C6" s="130"/>
      <c r="D6" s="131"/>
      <c r="E6" s="132"/>
      <c r="F6" s="214"/>
    </row>
    <row r="7" spans="1:6" s="17" customFormat="1" ht="31.5" customHeight="1" x14ac:dyDescent="0.25">
      <c r="A7" s="74" t="s">
        <v>1337</v>
      </c>
      <c r="B7" s="133" t="s">
        <v>321</v>
      </c>
      <c r="C7" s="130" t="s">
        <v>304</v>
      </c>
      <c r="D7" s="131"/>
      <c r="E7" s="132"/>
      <c r="F7" s="214"/>
    </row>
    <row r="8" spans="1:6" s="17" customFormat="1" ht="15" customHeight="1" x14ac:dyDescent="0.25">
      <c r="A8" s="74" t="s">
        <v>1338</v>
      </c>
      <c r="B8" s="133" t="s">
        <v>322</v>
      </c>
      <c r="C8" s="130" t="s">
        <v>304</v>
      </c>
      <c r="D8" s="131"/>
      <c r="E8" s="132"/>
      <c r="F8" s="214"/>
    </row>
    <row r="9" spans="1:6" s="17" customFormat="1" ht="15" customHeight="1" x14ac:dyDescent="0.25">
      <c r="A9" s="74"/>
      <c r="B9" s="133"/>
      <c r="C9" s="130"/>
      <c r="D9" s="131"/>
      <c r="E9" s="132"/>
      <c r="F9" s="214"/>
    </row>
    <row r="10" spans="1:6" s="17" customFormat="1" ht="15" customHeight="1" x14ac:dyDescent="0.25">
      <c r="A10" s="74"/>
      <c r="B10" s="129" t="s">
        <v>323</v>
      </c>
      <c r="C10" s="130"/>
      <c r="D10" s="131"/>
      <c r="E10" s="132"/>
      <c r="F10" s="214"/>
    </row>
    <row r="11" spans="1:6" s="17" customFormat="1" x14ac:dyDescent="0.25">
      <c r="A11" s="74" t="s">
        <v>1339</v>
      </c>
      <c r="B11" s="133" t="s">
        <v>324</v>
      </c>
      <c r="C11" s="130" t="s">
        <v>304</v>
      </c>
      <c r="D11" s="131"/>
      <c r="E11" s="132"/>
      <c r="F11" s="214"/>
    </row>
    <row r="12" spans="1:6" s="17" customFormat="1" ht="15" customHeight="1" x14ac:dyDescent="0.25">
      <c r="A12" s="74"/>
      <c r="B12" s="133"/>
      <c r="C12" s="130"/>
      <c r="D12" s="131"/>
      <c r="E12" s="132"/>
      <c r="F12" s="214"/>
    </row>
    <row r="13" spans="1:6" s="17" customFormat="1" ht="15" customHeight="1" x14ac:dyDescent="0.25">
      <c r="A13" s="74" t="s">
        <v>1843</v>
      </c>
      <c r="B13" s="133" t="s">
        <v>672</v>
      </c>
      <c r="C13" s="130" t="s">
        <v>304</v>
      </c>
      <c r="D13" s="131"/>
      <c r="E13" s="132"/>
      <c r="F13" s="214"/>
    </row>
    <row r="14" spans="1:6" s="17" customFormat="1" ht="15" customHeight="1" x14ac:dyDescent="0.25">
      <c r="A14" s="74"/>
      <c r="B14" s="133"/>
      <c r="C14" s="130"/>
      <c r="D14" s="131"/>
      <c r="E14" s="132"/>
      <c r="F14" s="214"/>
    </row>
    <row r="15" spans="1:6" s="17" customFormat="1" ht="15" customHeight="1" x14ac:dyDescent="0.25">
      <c r="A15" s="212">
        <v>16.2</v>
      </c>
      <c r="B15" s="129" t="s">
        <v>308</v>
      </c>
      <c r="C15" s="130"/>
      <c r="D15" s="131"/>
      <c r="E15" s="132"/>
      <c r="F15" s="214"/>
    </row>
    <row r="16" spans="1:6" s="17" customFormat="1" ht="28.5" x14ac:dyDescent="0.25">
      <c r="A16" s="74"/>
      <c r="B16" s="129" t="s">
        <v>1808</v>
      </c>
      <c r="C16" s="130"/>
      <c r="D16" s="131"/>
      <c r="E16" s="132"/>
      <c r="F16" s="214"/>
    </row>
    <row r="17" spans="1:6" s="17" customFormat="1" x14ac:dyDescent="0.25">
      <c r="A17" s="74" t="s">
        <v>1341</v>
      </c>
      <c r="B17" s="133" t="s">
        <v>673</v>
      </c>
      <c r="C17" s="130" t="s">
        <v>304</v>
      </c>
      <c r="D17" s="131"/>
      <c r="E17" s="132"/>
      <c r="F17" s="214"/>
    </row>
    <row r="18" spans="1:6" s="17" customFormat="1" ht="15" customHeight="1" x14ac:dyDescent="0.25">
      <c r="A18" s="74"/>
      <c r="B18" s="133"/>
      <c r="C18" s="130"/>
      <c r="D18" s="131"/>
      <c r="E18" s="132"/>
      <c r="F18" s="214"/>
    </row>
    <row r="19" spans="1:6" s="17" customFormat="1" ht="15" customHeight="1" x14ac:dyDescent="0.25">
      <c r="A19" s="74" t="s">
        <v>1342</v>
      </c>
      <c r="B19" s="129" t="s">
        <v>326</v>
      </c>
      <c r="C19" s="130"/>
      <c r="D19" s="131"/>
      <c r="E19" s="132"/>
      <c r="F19" s="214"/>
    </row>
    <row r="20" spans="1:6" s="17" customFormat="1" ht="60" x14ac:dyDescent="0.25">
      <c r="A20" s="74"/>
      <c r="B20" s="133" t="s">
        <v>327</v>
      </c>
      <c r="C20" s="130" t="s">
        <v>304</v>
      </c>
      <c r="D20" s="256"/>
      <c r="E20" s="132"/>
      <c r="F20" s="214"/>
    </row>
    <row r="21" spans="1:6" s="17" customFormat="1" ht="15" customHeight="1" x14ac:dyDescent="0.25">
      <c r="A21" s="74"/>
      <c r="B21" s="133"/>
      <c r="C21" s="130"/>
      <c r="D21" s="131"/>
      <c r="E21" s="132"/>
      <c r="F21" s="214"/>
    </row>
    <row r="22" spans="1:6" s="17" customFormat="1" ht="15" customHeight="1" x14ac:dyDescent="0.25">
      <c r="A22" s="212">
        <v>16.3</v>
      </c>
      <c r="B22" s="129" t="s">
        <v>328</v>
      </c>
      <c r="C22" s="130"/>
      <c r="D22" s="131"/>
      <c r="E22" s="132"/>
      <c r="F22" s="214"/>
    </row>
    <row r="23" spans="1:6" s="17" customFormat="1" x14ac:dyDescent="0.25">
      <c r="A23" s="74" t="s">
        <v>1343</v>
      </c>
      <c r="B23" s="133" t="s">
        <v>674</v>
      </c>
      <c r="C23" s="130" t="s">
        <v>287</v>
      </c>
      <c r="D23" s="131"/>
      <c r="E23" s="132"/>
      <c r="F23" s="214"/>
    </row>
    <row r="24" spans="1:6" s="17" customFormat="1" ht="15" customHeight="1" x14ac:dyDescent="0.25">
      <c r="A24" s="74"/>
      <c r="B24" s="133"/>
      <c r="C24" s="130"/>
      <c r="D24" s="131"/>
      <c r="E24" s="132"/>
      <c r="F24" s="214"/>
    </row>
    <row r="25" spans="1:6" s="17" customFormat="1" ht="15" customHeight="1" x14ac:dyDescent="0.25">
      <c r="A25" s="212">
        <v>16.399999999999999</v>
      </c>
      <c r="B25" s="129" t="s">
        <v>331</v>
      </c>
      <c r="C25" s="130"/>
      <c r="D25" s="131"/>
      <c r="E25" s="132"/>
      <c r="F25" s="214"/>
    </row>
    <row r="26" spans="1:6" s="17" customFormat="1" ht="15" customHeight="1" x14ac:dyDescent="0.25">
      <c r="A26" s="74"/>
      <c r="B26" s="129" t="s">
        <v>540</v>
      </c>
      <c r="C26" s="130"/>
      <c r="D26" s="131"/>
      <c r="E26" s="132"/>
      <c r="F26" s="214"/>
    </row>
    <row r="27" spans="1:6" s="347" customFormat="1" ht="15" customHeight="1" x14ac:dyDescent="0.25">
      <c r="A27" s="228" t="s">
        <v>1344</v>
      </c>
      <c r="B27" s="133" t="s">
        <v>595</v>
      </c>
      <c r="C27" s="130" t="s">
        <v>334</v>
      </c>
      <c r="D27" s="131"/>
      <c r="E27" s="132"/>
      <c r="F27" s="214"/>
    </row>
    <row r="28" spans="1:6" s="17" customFormat="1" ht="15" customHeight="1" x14ac:dyDescent="0.25">
      <c r="A28" s="74"/>
      <c r="B28" s="133"/>
      <c r="C28" s="130"/>
      <c r="D28" s="131"/>
      <c r="E28" s="132"/>
      <c r="F28" s="214"/>
    </row>
    <row r="29" spans="1:6" s="17" customFormat="1" ht="15" customHeight="1" x14ac:dyDescent="0.25">
      <c r="A29" s="74" t="s">
        <v>1345</v>
      </c>
      <c r="B29" s="133" t="s">
        <v>675</v>
      </c>
      <c r="C29" s="130" t="s">
        <v>287</v>
      </c>
      <c r="D29" s="131"/>
      <c r="E29" s="132"/>
      <c r="F29" s="214"/>
    </row>
    <row r="30" spans="1:6" s="17" customFormat="1" ht="15" customHeight="1" x14ac:dyDescent="0.25">
      <c r="A30" s="74"/>
      <c r="B30" s="133"/>
      <c r="C30" s="130"/>
      <c r="D30" s="131"/>
      <c r="E30" s="132"/>
      <c r="F30" s="214"/>
    </row>
    <row r="31" spans="1:6" s="17" customFormat="1" ht="15" customHeight="1" x14ac:dyDescent="0.25">
      <c r="A31" s="212">
        <v>16.5</v>
      </c>
      <c r="B31" s="129" t="s">
        <v>341</v>
      </c>
      <c r="C31" s="130"/>
      <c r="D31" s="131"/>
      <c r="E31" s="132"/>
      <c r="F31" s="214"/>
    </row>
    <row r="32" spans="1:6" s="17" customFormat="1" ht="15" customHeight="1" x14ac:dyDescent="0.25">
      <c r="A32" s="74"/>
      <c r="B32" s="129" t="s">
        <v>342</v>
      </c>
      <c r="C32" s="130"/>
      <c r="D32" s="131"/>
      <c r="E32" s="132"/>
      <c r="F32" s="214"/>
    </row>
    <row r="33" spans="1:6" s="17" customFormat="1" ht="30" x14ac:dyDescent="0.25">
      <c r="A33" s="74" t="s">
        <v>1346</v>
      </c>
      <c r="B33" s="133" t="s">
        <v>676</v>
      </c>
      <c r="C33" s="248" t="s">
        <v>287</v>
      </c>
      <c r="D33" s="132"/>
      <c r="E33" s="360"/>
      <c r="F33" s="214"/>
    </row>
    <row r="34" spans="1:6" s="17" customFormat="1" ht="15" customHeight="1" x14ac:dyDescent="0.25">
      <c r="A34" s="74"/>
      <c r="B34" s="133"/>
      <c r="C34" s="130"/>
      <c r="D34" s="131"/>
      <c r="E34" s="132"/>
      <c r="F34" s="214"/>
    </row>
    <row r="35" spans="1:6" s="17" customFormat="1" ht="15" customHeight="1" x14ac:dyDescent="0.2">
      <c r="A35" s="212">
        <v>16.600000000000001</v>
      </c>
      <c r="B35" s="129" t="s">
        <v>681</v>
      </c>
    </row>
    <row r="36" spans="1:6" s="17" customFormat="1" ht="15" customHeight="1" x14ac:dyDescent="0.25">
      <c r="A36" s="74" t="s">
        <v>1844</v>
      </c>
      <c r="B36" s="133" t="s">
        <v>682</v>
      </c>
      <c r="C36" s="130" t="s">
        <v>287</v>
      </c>
      <c r="D36" s="131"/>
      <c r="E36" s="132"/>
      <c r="F36" s="214"/>
    </row>
    <row r="37" spans="1:6" s="17" customFormat="1" ht="15" customHeight="1" x14ac:dyDescent="0.25">
      <c r="A37" s="74" t="s">
        <v>1845</v>
      </c>
      <c r="B37" s="133" t="s">
        <v>683</v>
      </c>
      <c r="C37" s="130" t="s">
        <v>37</v>
      </c>
      <c r="D37" s="131"/>
      <c r="E37" s="132"/>
      <c r="F37" s="214"/>
    </row>
    <row r="38" spans="1:6" s="17" customFormat="1" ht="15" customHeight="1" x14ac:dyDescent="0.25">
      <c r="A38" s="74"/>
      <c r="B38" s="133"/>
      <c r="C38" s="130"/>
      <c r="D38" s="131"/>
      <c r="E38" s="132"/>
      <c r="F38" s="214"/>
    </row>
    <row r="39" spans="1:6" s="17" customFormat="1" ht="15" customHeight="1" x14ac:dyDescent="0.25">
      <c r="A39" s="212">
        <v>16.7</v>
      </c>
      <c r="B39" s="129" t="s">
        <v>684</v>
      </c>
      <c r="C39" s="130"/>
      <c r="D39" s="131"/>
      <c r="E39" s="132"/>
      <c r="F39" s="214"/>
    </row>
    <row r="40" spans="1:6" s="17" customFormat="1" ht="15" customHeight="1" x14ac:dyDescent="0.25">
      <c r="A40" s="74" t="s">
        <v>1347</v>
      </c>
      <c r="B40" s="133" t="s">
        <v>1790</v>
      </c>
      <c r="C40" s="130" t="s">
        <v>340</v>
      </c>
      <c r="D40" s="131"/>
      <c r="E40" s="132"/>
      <c r="F40" s="214"/>
    </row>
    <row r="41" spans="1:6" s="17" customFormat="1" ht="15" customHeight="1" x14ac:dyDescent="0.25">
      <c r="A41" s="74"/>
      <c r="B41" s="133"/>
      <c r="C41" s="130"/>
      <c r="D41" s="131"/>
      <c r="E41" s="132"/>
      <c r="F41" s="214"/>
    </row>
    <row r="42" spans="1:6" s="17" customFormat="1" ht="15" customHeight="1" x14ac:dyDescent="0.25">
      <c r="A42" s="227" t="s">
        <v>1348</v>
      </c>
      <c r="B42" s="133" t="s">
        <v>1791</v>
      </c>
      <c r="C42" s="130" t="s">
        <v>340</v>
      </c>
      <c r="D42" s="131"/>
      <c r="E42" s="132"/>
      <c r="F42" s="214"/>
    </row>
    <row r="43" spans="1:6" s="17" customFormat="1" ht="15" customHeight="1" x14ac:dyDescent="0.25">
      <c r="A43" s="227"/>
      <c r="B43" s="133"/>
      <c r="C43" s="130"/>
      <c r="D43" s="132"/>
      <c r="E43" s="132"/>
      <c r="F43" s="214"/>
    </row>
    <row r="44" spans="1:6" s="17" customFormat="1" ht="15" customHeight="1" x14ac:dyDescent="0.25">
      <c r="A44" s="227" t="s">
        <v>1349</v>
      </c>
      <c r="B44" s="133" t="s">
        <v>1818</v>
      </c>
      <c r="C44" s="130" t="s">
        <v>340</v>
      </c>
      <c r="D44" s="131"/>
      <c r="E44" s="132"/>
      <c r="F44" s="214"/>
    </row>
    <row r="45" spans="1:6" s="17" customFormat="1" ht="15" customHeight="1" x14ac:dyDescent="0.25">
      <c r="A45" s="227"/>
      <c r="B45" s="133"/>
      <c r="C45" s="130"/>
      <c r="D45" s="131"/>
      <c r="E45" s="132"/>
      <c r="F45" s="214"/>
    </row>
    <row r="46" spans="1:6" s="17" customFormat="1" ht="15" customHeight="1" x14ac:dyDescent="0.25">
      <c r="A46" s="227" t="s">
        <v>1350</v>
      </c>
      <c r="B46" s="133" t="s">
        <v>879</v>
      </c>
      <c r="C46" s="130" t="s">
        <v>340</v>
      </c>
      <c r="D46" s="131"/>
      <c r="E46" s="132"/>
      <c r="F46" s="214"/>
    </row>
    <row r="47" spans="1:6" s="17" customFormat="1" ht="15" customHeight="1" x14ac:dyDescent="0.25">
      <c r="A47" s="227"/>
      <c r="B47" s="133"/>
      <c r="C47" s="130"/>
      <c r="D47" s="132"/>
      <c r="E47" s="132"/>
      <c r="F47" s="214"/>
    </row>
    <row r="48" spans="1:6" s="17" customFormat="1" ht="15" customHeight="1" x14ac:dyDescent="0.25">
      <c r="A48" s="227" t="s">
        <v>1351</v>
      </c>
      <c r="B48" s="133" t="s">
        <v>689</v>
      </c>
      <c r="C48" s="130" t="s">
        <v>340</v>
      </c>
      <c r="D48" s="131"/>
      <c r="E48" s="132"/>
      <c r="F48" s="214"/>
    </row>
    <row r="49" spans="1:6" s="17" customFormat="1" ht="15" customHeight="1" x14ac:dyDescent="0.25">
      <c r="A49" s="227"/>
      <c r="B49" s="133"/>
      <c r="C49" s="130"/>
      <c r="D49" s="131"/>
      <c r="E49" s="132"/>
      <c r="F49" s="214"/>
    </row>
    <row r="50" spans="1:6" s="368" customFormat="1" ht="15" customHeight="1" x14ac:dyDescent="0.25">
      <c r="A50" s="228" t="s">
        <v>1352</v>
      </c>
      <c r="B50" s="133" t="s">
        <v>1819</v>
      </c>
      <c r="C50" s="130" t="s">
        <v>340</v>
      </c>
      <c r="D50" s="131"/>
      <c r="E50" s="132"/>
      <c r="F50" s="214"/>
    </row>
    <row r="51" spans="1:6" s="17" customFormat="1" ht="15" customHeight="1" x14ac:dyDescent="0.25">
      <c r="A51" s="74"/>
      <c r="B51" s="133"/>
      <c r="C51" s="130"/>
      <c r="D51" s="131"/>
      <c r="E51" s="132"/>
      <c r="F51" s="214"/>
    </row>
    <row r="52" spans="1:6" s="17" customFormat="1" ht="15" customHeight="1" x14ac:dyDescent="0.2">
      <c r="A52" s="229"/>
      <c r="B52" s="129" t="s">
        <v>1678</v>
      </c>
      <c r="C52" s="134"/>
      <c r="D52" s="135"/>
      <c r="E52" s="122"/>
      <c r="F52" s="123"/>
    </row>
    <row r="53" spans="1:6" s="17" customFormat="1" ht="15" customHeight="1" x14ac:dyDescent="0.2">
      <c r="A53" s="251" t="s">
        <v>38</v>
      </c>
      <c r="B53" s="129" t="s">
        <v>299</v>
      </c>
      <c r="C53" s="134" t="s">
        <v>3</v>
      </c>
      <c r="D53" s="135" t="s">
        <v>300</v>
      </c>
      <c r="E53" s="122" t="s">
        <v>39</v>
      </c>
      <c r="F53" s="123" t="s">
        <v>589</v>
      </c>
    </row>
    <row r="54" spans="1:6" s="17" customFormat="1" ht="15" customHeight="1" x14ac:dyDescent="0.25">
      <c r="A54" s="212">
        <v>16.8</v>
      </c>
      <c r="B54" s="129" t="s">
        <v>691</v>
      </c>
      <c r="C54" s="130"/>
      <c r="D54" s="132"/>
      <c r="E54" s="132"/>
      <c r="F54" s="214"/>
    </row>
    <row r="55" spans="1:6" s="17" customFormat="1" ht="15" customHeight="1" x14ac:dyDescent="0.25">
      <c r="A55" s="74" t="s">
        <v>1846</v>
      </c>
      <c r="B55" s="133" t="s">
        <v>692</v>
      </c>
      <c r="C55" s="130" t="s">
        <v>287</v>
      </c>
      <c r="D55" s="132">
        <v>115.05</v>
      </c>
      <c r="E55" s="132"/>
      <c r="F55" s="214"/>
    </row>
    <row r="56" spans="1:6" s="17" customFormat="1" ht="15" customHeight="1" x14ac:dyDescent="0.25">
      <c r="A56" s="74"/>
      <c r="B56" s="133"/>
      <c r="C56" s="130"/>
      <c r="D56" s="132"/>
      <c r="E56" s="132"/>
      <c r="F56" s="214"/>
    </row>
    <row r="57" spans="1:6" s="17" customFormat="1" ht="15" customHeight="1" x14ac:dyDescent="0.25">
      <c r="A57" s="74" t="s">
        <v>1847</v>
      </c>
      <c r="B57" s="133" t="s">
        <v>694</v>
      </c>
      <c r="C57" s="130" t="s">
        <v>340</v>
      </c>
      <c r="D57" s="132">
        <v>17.7</v>
      </c>
      <c r="E57" s="132"/>
      <c r="F57" s="214"/>
    </row>
    <row r="58" spans="1:6" s="17" customFormat="1" ht="15" customHeight="1" x14ac:dyDescent="0.2">
      <c r="A58" s="229"/>
      <c r="B58" s="129"/>
      <c r="C58" s="134"/>
      <c r="D58" s="135"/>
      <c r="E58" s="122"/>
      <c r="F58" s="123"/>
    </row>
    <row r="59" spans="1:6" s="17" customFormat="1" ht="32.25" customHeight="1" x14ac:dyDescent="0.25">
      <c r="A59" s="212">
        <v>16.899999999999999</v>
      </c>
      <c r="B59" s="129" t="s">
        <v>363</v>
      </c>
      <c r="C59" s="130"/>
      <c r="D59" s="131"/>
      <c r="E59" s="132"/>
      <c r="F59" s="123"/>
    </row>
    <row r="60" spans="1:6" s="17" customFormat="1" x14ac:dyDescent="0.25">
      <c r="A60" s="74"/>
      <c r="B60" s="129" t="s">
        <v>695</v>
      </c>
      <c r="C60" s="130"/>
      <c r="D60" s="132"/>
      <c r="E60" s="132"/>
      <c r="F60" s="214"/>
    </row>
    <row r="61" spans="1:6" s="17" customFormat="1" x14ac:dyDescent="0.25">
      <c r="A61" s="74"/>
      <c r="B61" s="129" t="s">
        <v>364</v>
      </c>
      <c r="C61" s="130"/>
      <c r="D61" s="132"/>
      <c r="E61" s="132"/>
      <c r="F61" s="214"/>
    </row>
    <row r="62" spans="1:6" s="17" customFormat="1" ht="27.75" customHeight="1" x14ac:dyDescent="0.25">
      <c r="A62" s="74" t="s">
        <v>1353</v>
      </c>
      <c r="B62" s="133" t="s">
        <v>696</v>
      </c>
      <c r="C62" s="130" t="s">
        <v>287</v>
      </c>
      <c r="D62" s="132">
        <v>176.73</v>
      </c>
      <c r="E62" s="132"/>
      <c r="F62" s="214"/>
    </row>
    <row r="63" spans="1:6" s="17" customFormat="1" ht="15" customHeight="1" x14ac:dyDescent="0.25">
      <c r="A63" s="74"/>
      <c r="B63" s="133"/>
      <c r="C63" s="130"/>
      <c r="D63" s="132"/>
      <c r="E63" s="132"/>
      <c r="F63" s="214"/>
    </row>
    <row r="64" spans="1:6" s="17" customFormat="1" ht="15" customHeight="1" x14ac:dyDescent="0.25">
      <c r="A64" s="74"/>
      <c r="B64" s="129" t="s">
        <v>366</v>
      </c>
      <c r="C64" s="130"/>
      <c r="D64" s="132"/>
      <c r="E64" s="132"/>
      <c r="F64" s="214"/>
    </row>
    <row r="65" spans="1:6" s="17" customFormat="1" ht="28.5" customHeight="1" x14ac:dyDescent="0.25">
      <c r="A65" s="74" t="s">
        <v>1354</v>
      </c>
      <c r="B65" s="133" t="s">
        <v>697</v>
      </c>
      <c r="C65" s="248" t="s">
        <v>340</v>
      </c>
      <c r="D65" s="132">
        <v>377.4</v>
      </c>
      <c r="E65" s="132"/>
      <c r="F65" s="214"/>
    </row>
    <row r="66" spans="1:6" s="17" customFormat="1" ht="15" customHeight="1" x14ac:dyDescent="0.25">
      <c r="A66" s="74"/>
      <c r="B66" s="133"/>
      <c r="C66" s="130"/>
      <c r="D66" s="131"/>
      <c r="E66" s="132"/>
      <c r="F66" s="214"/>
    </row>
    <row r="67" spans="1:6" s="17" customFormat="1" ht="15" customHeight="1" x14ac:dyDescent="0.25">
      <c r="A67" s="74" t="s">
        <v>1355</v>
      </c>
      <c r="B67" s="133" t="s">
        <v>698</v>
      </c>
      <c r="C67" s="130" t="s">
        <v>340</v>
      </c>
      <c r="D67" s="131">
        <v>62.5</v>
      </c>
      <c r="E67" s="132"/>
      <c r="F67" s="214"/>
    </row>
    <row r="68" spans="1:6" s="17" customFormat="1" ht="15" customHeight="1" x14ac:dyDescent="0.25">
      <c r="A68" s="74"/>
      <c r="B68" s="133"/>
      <c r="C68" s="130"/>
      <c r="D68" s="131"/>
      <c r="E68" s="132"/>
      <c r="F68" s="214"/>
    </row>
    <row r="69" spans="1:6" s="17" customFormat="1" ht="15" customHeight="1" x14ac:dyDescent="0.25">
      <c r="A69" s="74" t="s">
        <v>1356</v>
      </c>
      <c r="B69" s="133" t="s">
        <v>699</v>
      </c>
      <c r="C69" s="130" t="s">
        <v>340</v>
      </c>
      <c r="D69" s="131">
        <v>68.459999999999994</v>
      </c>
      <c r="E69" s="132"/>
      <c r="F69" s="214"/>
    </row>
    <row r="70" spans="1:6" s="17" customFormat="1" ht="15" customHeight="1" x14ac:dyDescent="0.25">
      <c r="A70" s="74"/>
      <c r="B70" s="133"/>
      <c r="C70" s="130"/>
      <c r="D70" s="132"/>
      <c r="E70" s="132"/>
      <c r="F70" s="214"/>
    </row>
    <row r="71" spans="1:6" s="17" customFormat="1" ht="15" customHeight="1" x14ac:dyDescent="0.25">
      <c r="A71" s="215">
        <v>16.100000000000001</v>
      </c>
      <c r="B71" s="129" t="s">
        <v>649</v>
      </c>
      <c r="C71" s="130"/>
      <c r="D71" s="131"/>
      <c r="E71" s="132"/>
      <c r="F71" s="214"/>
    </row>
    <row r="72" spans="1:6" s="17" customFormat="1" ht="30.75" customHeight="1" x14ac:dyDescent="0.25">
      <c r="A72" s="74" t="s">
        <v>1357</v>
      </c>
      <c r="B72" s="133" t="s">
        <v>880</v>
      </c>
      <c r="C72" s="130" t="s">
        <v>287</v>
      </c>
      <c r="D72" s="131">
        <v>32</v>
      </c>
      <c r="E72" s="132"/>
      <c r="F72" s="214"/>
    </row>
    <row r="73" spans="1:6" s="17" customFormat="1" ht="15" customHeight="1" x14ac:dyDescent="0.25">
      <c r="A73" s="74"/>
      <c r="B73" s="133"/>
      <c r="C73" s="130"/>
      <c r="D73" s="131"/>
      <c r="E73" s="132"/>
      <c r="F73" s="214"/>
    </row>
    <row r="74" spans="1:6" s="17" customFormat="1" ht="15" customHeight="1" x14ac:dyDescent="0.25">
      <c r="A74" s="74" t="s">
        <v>1358</v>
      </c>
      <c r="B74" s="133" t="s">
        <v>881</v>
      </c>
      <c r="C74" s="130" t="s">
        <v>287</v>
      </c>
      <c r="D74" s="131">
        <v>190.74</v>
      </c>
      <c r="E74" s="132"/>
      <c r="F74" s="214"/>
    </row>
    <row r="75" spans="1:6" s="17" customFormat="1" ht="15" customHeight="1" x14ac:dyDescent="0.25">
      <c r="A75" s="74"/>
      <c r="B75" s="133"/>
      <c r="C75" s="130"/>
      <c r="D75" s="131"/>
      <c r="E75" s="132"/>
      <c r="F75" s="214"/>
    </row>
    <row r="76" spans="1:6" s="17" customFormat="1" ht="15" customHeight="1" x14ac:dyDescent="0.25">
      <c r="A76" s="215">
        <v>16.11</v>
      </c>
      <c r="B76" s="129" t="s">
        <v>368</v>
      </c>
      <c r="C76" s="130"/>
      <c r="D76" s="131"/>
      <c r="E76" s="132"/>
      <c r="F76" s="214"/>
    </row>
    <row r="77" spans="1:6" s="17" customFormat="1" ht="15" customHeight="1" x14ac:dyDescent="0.25">
      <c r="A77" s="74"/>
      <c r="B77" s="129" t="s">
        <v>369</v>
      </c>
      <c r="C77" s="130"/>
      <c r="D77" s="131"/>
      <c r="E77" s="132"/>
      <c r="F77" s="214"/>
    </row>
    <row r="78" spans="1:6" s="17" customFormat="1" ht="15" customHeight="1" x14ac:dyDescent="0.25">
      <c r="A78" s="74" t="s">
        <v>1340</v>
      </c>
      <c r="B78" s="133" t="s">
        <v>701</v>
      </c>
      <c r="C78" s="130"/>
      <c r="D78" s="131"/>
      <c r="E78" s="132"/>
      <c r="F78" s="214"/>
    </row>
    <row r="79" spans="1:6" s="17" customFormat="1" ht="30" customHeight="1" x14ac:dyDescent="0.25">
      <c r="A79" s="74"/>
      <c r="B79" s="133" t="s">
        <v>702</v>
      </c>
      <c r="C79" s="130" t="s">
        <v>287</v>
      </c>
      <c r="D79" s="131">
        <v>190.74</v>
      </c>
      <c r="E79" s="132"/>
      <c r="F79" s="214"/>
    </row>
    <row r="80" spans="1:6" s="17" customFormat="1" ht="15" customHeight="1" x14ac:dyDescent="0.25">
      <c r="A80" s="74"/>
      <c r="B80" s="133"/>
      <c r="C80" s="130"/>
      <c r="D80" s="131"/>
      <c r="E80" s="132"/>
      <c r="F80" s="214"/>
    </row>
    <row r="81" spans="1:6" s="17" customFormat="1" ht="32.25" customHeight="1" x14ac:dyDescent="0.25">
      <c r="A81" s="74"/>
      <c r="B81" s="129" t="s">
        <v>658</v>
      </c>
      <c r="C81" s="130"/>
      <c r="D81" s="131"/>
      <c r="E81" s="132"/>
      <c r="F81" s="214"/>
    </row>
    <row r="82" spans="1:6" s="17" customFormat="1" ht="30.75" customHeight="1" x14ac:dyDescent="0.25">
      <c r="A82" s="74" t="s">
        <v>1359</v>
      </c>
      <c r="B82" s="133" t="s">
        <v>703</v>
      </c>
      <c r="C82" s="130" t="s">
        <v>287</v>
      </c>
      <c r="D82" s="131">
        <v>212.3</v>
      </c>
      <c r="E82" s="132"/>
      <c r="F82" s="214"/>
    </row>
    <row r="83" spans="1:6" s="17" customFormat="1" ht="15" customHeight="1" x14ac:dyDescent="0.25">
      <c r="A83" s="74"/>
      <c r="B83" s="133"/>
      <c r="C83" s="130"/>
      <c r="D83" s="131"/>
      <c r="E83" s="132"/>
      <c r="F83" s="214"/>
    </row>
    <row r="84" spans="1:6" s="17" customFormat="1" ht="15" customHeight="1" x14ac:dyDescent="0.25">
      <c r="A84" s="215">
        <v>16.12</v>
      </c>
      <c r="B84" s="129" t="s">
        <v>288</v>
      </c>
      <c r="C84" s="130"/>
      <c r="D84" s="131"/>
      <c r="E84" s="132"/>
      <c r="F84" s="214"/>
    </row>
    <row r="85" spans="1:6" s="17" customFormat="1" ht="15" customHeight="1" x14ac:dyDescent="0.25">
      <c r="A85" s="74"/>
      <c r="B85" s="129" t="s">
        <v>704</v>
      </c>
      <c r="C85" s="130"/>
      <c r="D85" s="131"/>
      <c r="E85" s="132"/>
      <c r="F85" s="214"/>
    </row>
    <row r="86" spans="1:6" s="17" customFormat="1" ht="15" customHeight="1" x14ac:dyDescent="0.25">
      <c r="A86" s="74" t="s">
        <v>1360</v>
      </c>
      <c r="B86" s="133" t="s">
        <v>705</v>
      </c>
      <c r="C86" s="130" t="s">
        <v>340</v>
      </c>
      <c r="D86" s="254">
        <v>35.4</v>
      </c>
      <c r="E86" s="132"/>
      <c r="F86" s="214"/>
    </row>
    <row r="87" spans="1:6" s="17" customFormat="1" ht="15" customHeight="1" x14ac:dyDescent="0.25">
      <c r="A87" s="74"/>
      <c r="B87" s="133"/>
      <c r="C87" s="130"/>
      <c r="D87" s="131"/>
      <c r="E87" s="132"/>
      <c r="F87" s="214"/>
    </row>
    <row r="88" spans="1:6" s="17" customFormat="1" ht="15" customHeight="1" x14ac:dyDescent="0.25">
      <c r="A88" s="74" t="s">
        <v>1361</v>
      </c>
      <c r="B88" s="133" t="s">
        <v>706</v>
      </c>
      <c r="C88" s="130" t="s">
        <v>340</v>
      </c>
      <c r="D88" s="254">
        <v>16.8</v>
      </c>
      <c r="E88" s="132"/>
      <c r="F88" s="214"/>
    </row>
    <row r="89" spans="1:6" s="17" customFormat="1" ht="15" customHeight="1" x14ac:dyDescent="0.25">
      <c r="A89" s="74"/>
      <c r="B89" s="133"/>
      <c r="C89" s="130"/>
      <c r="D89" s="131"/>
      <c r="E89" s="132"/>
      <c r="F89" s="214"/>
    </row>
    <row r="90" spans="1:6" s="17" customFormat="1" ht="15" customHeight="1" x14ac:dyDescent="0.25">
      <c r="A90" s="215">
        <v>16.13</v>
      </c>
      <c r="B90" s="129" t="s">
        <v>707</v>
      </c>
      <c r="C90" s="130"/>
      <c r="D90" s="131"/>
      <c r="E90" s="132"/>
      <c r="F90" s="214"/>
    </row>
    <row r="91" spans="1:6" s="368" customFormat="1" x14ac:dyDescent="0.25">
      <c r="A91" s="228" t="s">
        <v>1362</v>
      </c>
      <c r="B91" s="133" t="s">
        <v>769</v>
      </c>
      <c r="C91" s="130" t="s">
        <v>7</v>
      </c>
      <c r="D91" s="131">
        <v>2</v>
      </c>
      <c r="E91" s="132"/>
      <c r="F91" s="214"/>
    </row>
    <row r="92" spans="1:6" s="347" customFormat="1" ht="15" customHeight="1" x14ac:dyDescent="0.25">
      <c r="A92" s="348"/>
      <c r="B92" s="344"/>
      <c r="C92" s="358"/>
      <c r="D92" s="345"/>
      <c r="E92" s="343"/>
      <c r="F92" s="214"/>
    </row>
    <row r="93" spans="1:6" s="368" customFormat="1" ht="30" x14ac:dyDescent="0.25">
      <c r="A93" s="228" t="s">
        <v>1363</v>
      </c>
      <c r="B93" s="133" t="s">
        <v>709</v>
      </c>
      <c r="C93" s="130" t="s">
        <v>7</v>
      </c>
      <c r="D93" s="131">
        <v>2</v>
      </c>
      <c r="E93" s="132"/>
      <c r="F93" s="214"/>
    </row>
    <row r="94" spans="1:6" s="347" customFormat="1" ht="15" customHeight="1" x14ac:dyDescent="0.25">
      <c r="A94" s="348"/>
      <c r="B94" s="344"/>
      <c r="C94" s="358"/>
      <c r="D94" s="345"/>
      <c r="E94" s="343"/>
      <c r="F94" s="214"/>
    </row>
    <row r="95" spans="1:6" s="368" customFormat="1" ht="15" customHeight="1" x14ac:dyDescent="0.25">
      <c r="A95" s="228" t="s">
        <v>1364</v>
      </c>
      <c r="B95" s="133" t="s">
        <v>770</v>
      </c>
      <c r="C95" s="130" t="s">
        <v>37</v>
      </c>
      <c r="D95" s="131">
        <v>3</v>
      </c>
      <c r="E95" s="132"/>
      <c r="F95" s="214"/>
    </row>
    <row r="96" spans="1:6" s="347" customFormat="1" ht="15" customHeight="1" x14ac:dyDescent="0.25">
      <c r="A96" s="348"/>
      <c r="B96" s="344"/>
      <c r="C96" s="358"/>
      <c r="D96" s="345"/>
      <c r="E96" s="343"/>
      <c r="F96" s="214"/>
    </row>
    <row r="97" spans="1:6" s="368" customFormat="1" ht="15" customHeight="1" x14ac:dyDescent="0.25">
      <c r="A97" s="228" t="s">
        <v>1365</v>
      </c>
      <c r="B97" s="133" t="s">
        <v>882</v>
      </c>
      <c r="C97" s="130" t="s">
        <v>37</v>
      </c>
      <c r="D97" s="131">
        <v>2</v>
      </c>
      <c r="E97" s="132"/>
      <c r="F97" s="214"/>
    </row>
    <row r="98" spans="1:6" s="17" customFormat="1" ht="15" customHeight="1" x14ac:dyDescent="0.25">
      <c r="A98" s="74"/>
      <c r="B98" s="133"/>
      <c r="C98" s="130"/>
      <c r="D98" s="131"/>
      <c r="E98" s="132"/>
      <c r="F98" s="214"/>
    </row>
    <row r="99" spans="1:6" s="17" customFormat="1" ht="15" customHeight="1" x14ac:dyDescent="0.25">
      <c r="A99" s="74"/>
      <c r="B99" s="129" t="s">
        <v>710</v>
      </c>
      <c r="C99" s="130"/>
      <c r="D99" s="131"/>
      <c r="E99" s="132"/>
      <c r="F99" s="214"/>
    </row>
    <row r="100" spans="1:6" s="17" customFormat="1" ht="30.75" customHeight="1" x14ac:dyDescent="0.25">
      <c r="A100" s="74" t="s">
        <v>1366</v>
      </c>
      <c r="B100" s="133" t="s">
        <v>772</v>
      </c>
      <c r="C100" s="130" t="s">
        <v>7</v>
      </c>
      <c r="D100" s="131">
        <v>1</v>
      </c>
      <c r="E100" s="132"/>
      <c r="F100" s="214"/>
    </row>
    <row r="101" spans="1:6" s="17" customFormat="1" ht="15" customHeight="1" x14ac:dyDescent="0.25">
      <c r="A101" s="74"/>
      <c r="B101" s="133"/>
      <c r="C101" s="130"/>
      <c r="D101" s="131"/>
      <c r="E101" s="132"/>
      <c r="F101" s="214"/>
    </row>
    <row r="102" spans="1:6" s="17" customFormat="1" ht="15" customHeight="1" x14ac:dyDescent="0.25">
      <c r="A102" s="74" t="s">
        <v>1367</v>
      </c>
      <c r="B102" s="133" t="s">
        <v>883</v>
      </c>
      <c r="C102" s="130" t="s">
        <v>37</v>
      </c>
      <c r="D102" s="131">
        <v>5</v>
      </c>
      <c r="E102" s="132"/>
      <c r="F102" s="214"/>
    </row>
    <row r="103" spans="1:6" s="17" customFormat="1" ht="15" customHeight="1" x14ac:dyDescent="0.25">
      <c r="A103" s="74"/>
      <c r="B103" s="133"/>
      <c r="C103" s="130"/>
      <c r="D103" s="131"/>
      <c r="E103" s="132"/>
      <c r="F103" s="214"/>
    </row>
    <row r="104" spans="1:6" s="17" customFormat="1" ht="15" customHeight="1" x14ac:dyDescent="0.25">
      <c r="A104" s="215">
        <v>16.14</v>
      </c>
      <c r="B104" s="129" t="s">
        <v>725</v>
      </c>
      <c r="C104" s="130"/>
      <c r="D104" s="131"/>
      <c r="E104" s="132"/>
      <c r="F104" s="214"/>
    </row>
    <row r="105" spans="1:6" s="17" customFormat="1" ht="30" x14ac:dyDescent="0.25">
      <c r="A105" s="74" t="s">
        <v>1368</v>
      </c>
      <c r="B105" s="133" t="s">
        <v>1762</v>
      </c>
      <c r="C105" s="130" t="s">
        <v>287</v>
      </c>
      <c r="D105" s="131">
        <v>25.32</v>
      </c>
      <c r="E105" s="132"/>
      <c r="F105" s="214"/>
    </row>
    <row r="106" spans="1:6" s="17" customFormat="1" ht="15" customHeight="1" x14ac:dyDescent="0.25">
      <c r="A106" s="74"/>
      <c r="B106" s="133"/>
      <c r="C106" s="130"/>
      <c r="D106" s="131"/>
      <c r="E106" s="132"/>
      <c r="F106" s="214"/>
    </row>
    <row r="107" spans="1:6" s="17" customFormat="1" ht="15" customHeight="1" x14ac:dyDescent="0.25">
      <c r="A107" s="215">
        <v>16.149999999999999</v>
      </c>
      <c r="B107" s="129" t="s">
        <v>884</v>
      </c>
      <c r="C107" s="130"/>
      <c r="D107" s="131"/>
      <c r="E107" s="132"/>
      <c r="F107" s="214"/>
    </row>
    <row r="108" spans="1:6" s="17" customFormat="1" x14ac:dyDescent="0.25">
      <c r="A108" s="74" t="s">
        <v>1369</v>
      </c>
      <c r="B108" s="133" t="s">
        <v>885</v>
      </c>
      <c r="C108" s="130" t="s">
        <v>287</v>
      </c>
      <c r="D108" s="131">
        <v>64.260000000000005</v>
      </c>
      <c r="E108" s="132"/>
      <c r="F108" s="214"/>
    </row>
    <row r="109" spans="1:6" s="17" customFormat="1" ht="15" customHeight="1" x14ac:dyDescent="0.25">
      <c r="A109" s="74"/>
      <c r="B109" s="133"/>
      <c r="C109" s="130"/>
      <c r="D109" s="131"/>
      <c r="E109" s="132"/>
      <c r="F109" s="214"/>
    </row>
    <row r="110" spans="1:6" s="17" customFormat="1" ht="30" x14ac:dyDescent="0.25">
      <c r="A110" s="74" t="s">
        <v>1370</v>
      </c>
      <c r="B110" s="133" t="s">
        <v>1763</v>
      </c>
      <c r="C110" s="130" t="s">
        <v>287</v>
      </c>
      <c r="D110" s="131">
        <v>64.260000000000005</v>
      </c>
      <c r="E110" s="132"/>
      <c r="F110" s="214"/>
    </row>
    <row r="111" spans="1:6" s="17" customFormat="1" x14ac:dyDescent="0.25">
      <c r="A111" s="74"/>
      <c r="B111" s="133"/>
      <c r="C111" s="130"/>
      <c r="D111" s="131"/>
      <c r="E111" s="132"/>
      <c r="F111" s="214"/>
    </row>
    <row r="112" spans="1:6" s="17" customFormat="1" ht="15" customHeight="1" x14ac:dyDescent="0.25">
      <c r="A112" s="74"/>
      <c r="B112" s="129" t="s">
        <v>1660</v>
      </c>
      <c r="C112" s="130"/>
      <c r="D112" s="131"/>
      <c r="E112" s="132"/>
      <c r="F112" s="123"/>
    </row>
    <row r="113" spans="1:6" s="17" customFormat="1" ht="15" customHeight="1" x14ac:dyDescent="0.2">
      <c r="A113" s="229" t="s">
        <v>38</v>
      </c>
      <c r="B113" s="129" t="s">
        <v>299</v>
      </c>
      <c r="C113" s="134" t="s">
        <v>3</v>
      </c>
      <c r="D113" s="135" t="s">
        <v>300</v>
      </c>
      <c r="E113" s="122" t="s">
        <v>36</v>
      </c>
      <c r="F113" s="123" t="s">
        <v>39</v>
      </c>
    </row>
    <row r="114" spans="1:6" s="17" customFormat="1" ht="15" customHeight="1" x14ac:dyDescent="0.25">
      <c r="A114" s="215">
        <v>16.16</v>
      </c>
      <c r="B114" s="129" t="s">
        <v>293</v>
      </c>
      <c r="C114" s="130"/>
      <c r="D114" s="131"/>
      <c r="E114" s="132"/>
      <c r="F114" s="214"/>
    </row>
    <row r="115" spans="1:6" s="368" customFormat="1" ht="90" x14ac:dyDescent="0.25">
      <c r="A115" s="370" t="s">
        <v>1371</v>
      </c>
      <c r="B115" s="133" t="s">
        <v>886</v>
      </c>
      <c r="C115" s="248" t="s">
        <v>887</v>
      </c>
      <c r="D115" s="132">
        <v>1</v>
      </c>
      <c r="E115" s="132"/>
      <c r="F115" s="214"/>
    </row>
    <row r="116" spans="1:6" s="17" customFormat="1" x14ac:dyDescent="0.25">
      <c r="A116" s="74"/>
      <c r="B116" s="129"/>
      <c r="C116" s="130"/>
      <c r="D116" s="131"/>
      <c r="E116" s="132"/>
      <c r="F116" s="214"/>
    </row>
    <row r="117" spans="1:6" s="368" customFormat="1" ht="60" x14ac:dyDescent="0.25">
      <c r="A117" s="370" t="s">
        <v>1372</v>
      </c>
      <c r="B117" s="133" t="s">
        <v>888</v>
      </c>
      <c r="C117" s="130" t="s">
        <v>889</v>
      </c>
      <c r="D117" s="131">
        <v>1</v>
      </c>
      <c r="E117" s="132"/>
      <c r="F117" s="214"/>
    </row>
    <row r="118" spans="1:6" s="17" customFormat="1" x14ac:dyDescent="0.25">
      <c r="A118" s="74"/>
      <c r="B118" s="133"/>
      <c r="C118" s="130"/>
      <c r="D118" s="131"/>
      <c r="E118" s="132"/>
      <c r="F118" s="214"/>
    </row>
    <row r="119" spans="1:6" s="368" customFormat="1" ht="90" x14ac:dyDescent="0.25">
      <c r="A119" s="370" t="s">
        <v>1373</v>
      </c>
      <c r="B119" s="133" t="s">
        <v>1764</v>
      </c>
      <c r="C119" s="130" t="s">
        <v>887</v>
      </c>
      <c r="D119" s="131">
        <v>1</v>
      </c>
      <c r="E119" s="132"/>
      <c r="F119" s="214"/>
    </row>
    <row r="120" spans="1:6" s="17" customFormat="1" ht="15" customHeight="1" x14ac:dyDescent="0.25">
      <c r="A120" s="74"/>
      <c r="B120" s="133"/>
      <c r="C120" s="130"/>
      <c r="D120" s="131"/>
      <c r="E120" s="132"/>
      <c r="F120" s="214"/>
    </row>
    <row r="121" spans="1:6" s="17" customFormat="1" ht="15" customHeight="1" x14ac:dyDescent="0.2">
      <c r="A121" s="229"/>
      <c r="B121" s="129" t="s">
        <v>1660</v>
      </c>
      <c r="C121" s="134"/>
      <c r="D121" s="135"/>
      <c r="E121" s="122"/>
      <c r="F121" s="123"/>
    </row>
    <row r="122" spans="1:6" s="17" customFormat="1" ht="15" customHeight="1" x14ac:dyDescent="0.25">
      <c r="A122" s="74"/>
      <c r="B122" s="133"/>
      <c r="C122" s="130"/>
      <c r="D122" s="131"/>
      <c r="E122" s="132"/>
      <c r="F122" s="214"/>
    </row>
    <row r="123" spans="1:6" s="17" customFormat="1" ht="15" customHeight="1" x14ac:dyDescent="0.25">
      <c r="A123" s="74"/>
      <c r="B123" s="133" t="s">
        <v>1680</v>
      </c>
      <c r="C123" s="130"/>
      <c r="D123" s="131"/>
      <c r="E123" s="132"/>
      <c r="F123" s="214"/>
    </row>
    <row r="124" spans="1:6" s="17" customFormat="1" ht="15" customHeight="1" x14ac:dyDescent="0.25">
      <c r="A124" s="74"/>
      <c r="B124" s="133"/>
      <c r="C124" s="130"/>
      <c r="D124" s="131"/>
      <c r="E124" s="132"/>
      <c r="F124" s="214"/>
    </row>
    <row r="125" spans="1:6" s="17" customFormat="1" ht="15" customHeight="1" x14ac:dyDescent="0.25">
      <c r="A125" s="74"/>
      <c r="B125" s="133" t="s">
        <v>1681</v>
      </c>
      <c r="C125" s="130"/>
      <c r="D125" s="131"/>
      <c r="E125" s="132"/>
      <c r="F125" s="214"/>
    </row>
    <row r="126" spans="1:6" s="17" customFormat="1" ht="15" customHeight="1" x14ac:dyDescent="0.25">
      <c r="A126" s="74"/>
      <c r="B126" s="255"/>
      <c r="C126" s="130"/>
      <c r="D126" s="131"/>
      <c r="E126" s="132"/>
      <c r="F126" s="214"/>
    </row>
    <row r="127" spans="1:6" s="17" customFormat="1" ht="15" customHeight="1" x14ac:dyDescent="0.25">
      <c r="A127" s="74"/>
      <c r="B127" s="133" t="s">
        <v>1682</v>
      </c>
      <c r="C127" s="130"/>
      <c r="D127" s="131"/>
      <c r="E127" s="132"/>
      <c r="F127" s="214"/>
    </row>
    <row r="128" spans="1:6" s="17" customFormat="1" ht="15" customHeight="1" x14ac:dyDescent="0.25">
      <c r="A128" s="74"/>
      <c r="B128" s="133"/>
      <c r="C128" s="130"/>
      <c r="D128" s="131"/>
      <c r="E128" s="132"/>
      <c r="F128" s="214"/>
    </row>
    <row r="129" spans="1:6" s="17" customFormat="1" ht="15" customHeight="1" x14ac:dyDescent="0.25">
      <c r="A129" s="74"/>
      <c r="B129" s="133"/>
      <c r="C129" s="130"/>
      <c r="D129" s="131"/>
      <c r="E129" s="132"/>
      <c r="F129" s="214"/>
    </row>
    <row r="130" spans="1:6" s="17" customFormat="1" x14ac:dyDescent="0.25">
      <c r="A130" s="74"/>
      <c r="B130" s="129" t="s">
        <v>1679</v>
      </c>
      <c r="C130" s="130"/>
      <c r="D130" s="131"/>
      <c r="E130" s="132"/>
      <c r="F130" s="123"/>
    </row>
    <row r="131" spans="1:6" s="17" customFormat="1" ht="15" customHeight="1" thickBot="1" x14ac:dyDescent="0.3">
      <c r="A131" s="181"/>
      <c r="B131" s="216"/>
      <c r="C131" s="217"/>
      <c r="D131" s="184"/>
      <c r="E131" s="218"/>
      <c r="F131" s="186"/>
    </row>
  </sheetData>
  <pageMargins left="0.7" right="0.7" top="0.75" bottom="0.75" header="0.3" footer="0.3"/>
  <pageSetup paperSize="5" scale="86" fitToHeight="0" orientation="portrait" r:id="rId1"/>
  <headerFooter>
    <oddFooter>Page &amp;P of &amp;N</oddFooter>
  </headerFooter>
  <rowBreaks count="1" manualBreakCount="1">
    <brk id="52" max="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33"/>
  <sheetViews>
    <sheetView tabSelected="1" view="pageBreakPreview" topLeftCell="A25" zoomScaleNormal="100" zoomScaleSheetLayoutView="100" workbookViewId="0">
      <selection activeCell="F16" sqref="F16"/>
    </sheetView>
  </sheetViews>
  <sheetFormatPr defaultColWidth="9.140625" defaultRowHeight="15" x14ac:dyDescent="0.25"/>
  <cols>
    <col min="1" max="1" width="11" style="54" customWidth="1"/>
    <col min="2" max="2" width="41.28515625" style="15" customWidth="1"/>
    <col min="3" max="3" width="9.7109375" style="32" bestFit="1" customWidth="1"/>
    <col min="4" max="4" width="9.5703125" style="32" bestFit="1" customWidth="1"/>
    <col min="5" max="5" width="13.7109375" style="32" customWidth="1"/>
    <col min="6" max="6" width="19.28515625" style="43" customWidth="1"/>
    <col min="7" max="16384" width="9.140625" style="13"/>
  </cols>
  <sheetData>
    <row r="1" spans="1:6" ht="33.75" customHeight="1" thickBot="1" x14ac:dyDescent="0.3">
      <c r="A1" s="439" t="s">
        <v>1828</v>
      </c>
      <c r="B1" s="440"/>
      <c r="C1" s="440"/>
      <c r="D1" s="440"/>
      <c r="E1" s="440"/>
      <c r="F1" s="441"/>
    </row>
    <row r="2" spans="1:6" ht="15.75" thickBot="1" x14ac:dyDescent="0.3">
      <c r="A2" s="445" t="s">
        <v>1827</v>
      </c>
      <c r="B2" s="446"/>
      <c r="C2" s="446"/>
      <c r="D2" s="446"/>
      <c r="E2" s="446"/>
      <c r="F2" s="447"/>
    </row>
    <row r="3" spans="1:6" ht="22.5" customHeight="1" x14ac:dyDescent="0.25">
      <c r="A3" s="442" t="s">
        <v>0</v>
      </c>
      <c r="B3" s="443"/>
      <c r="C3" s="443"/>
      <c r="D3" s="443"/>
      <c r="E3" s="443"/>
      <c r="F3" s="444"/>
    </row>
    <row r="4" spans="1:6" x14ac:dyDescent="0.25">
      <c r="A4" s="57"/>
      <c r="B4" s="58"/>
      <c r="C4" s="58"/>
      <c r="D4" s="58"/>
      <c r="E4" s="58"/>
      <c r="F4" s="59"/>
    </row>
    <row r="5" spans="1:6" ht="29.25" customHeight="1" x14ac:dyDescent="0.25">
      <c r="A5" s="47" t="s">
        <v>1</v>
      </c>
      <c r="B5" s="86" t="s">
        <v>2</v>
      </c>
      <c r="C5" s="86" t="s">
        <v>3</v>
      </c>
      <c r="D5" s="86" t="s">
        <v>60</v>
      </c>
      <c r="E5" s="381" t="s">
        <v>1885</v>
      </c>
      <c r="F5" s="40" t="s">
        <v>71</v>
      </c>
    </row>
    <row r="6" spans="1:6" s="16" customFormat="1" ht="19.5" customHeight="1" x14ac:dyDescent="0.2">
      <c r="A6" s="63"/>
      <c r="B6" s="382" t="s">
        <v>61</v>
      </c>
      <c r="C6" s="244"/>
      <c r="D6" s="383"/>
      <c r="E6" s="384"/>
      <c r="F6" s="385"/>
    </row>
    <row r="7" spans="1:6" s="17" customFormat="1" ht="22.5" customHeight="1" x14ac:dyDescent="0.25">
      <c r="A7" s="63">
        <v>1.1000000000000001</v>
      </c>
      <c r="B7" s="382" t="s">
        <v>62</v>
      </c>
      <c r="C7" s="386"/>
      <c r="D7" s="383"/>
      <c r="E7" s="384"/>
      <c r="F7" s="385"/>
    </row>
    <row r="8" spans="1:6" s="16" customFormat="1" x14ac:dyDescent="0.25">
      <c r="A8" s="63"/>
      <c r="B8" s="387"/>
      <c r="C8" s="244"/>
      <c r="D8" s="383"/>
      <c r="E8" s="384"/>
      <c r="F8" s="385"/>
    </row>
    <row r="9" spans="1:6" s="16" customFormat="1" ht="30" x14ac:dyDescent="0.25">
      <c r="A9" s="63" t="s">
        <v>4</v>
      </c>
      <c r="B9" s="2" t="s">
        <v>63</v>
      </c>
      <c r="C9" s="244" t="s">
        <v>5</v>
      </c>
      <c r="D9" s="383" t="s">
        <v>38</v>
      </c>
      <c r="E9" s="384">
        <v>100000</v>
      </c>
      <c r="F9" s="385">
        <f>E9</f>
        <v>100000</v>
      </c>
    </row>
    <row r="10" spans="1:6" s="16" customFormat="1" x14ac:dyDescent="0.25">
      <c r="A10" s="63"/>
      <c r="B10" s="388"/>
      <c r="C10" s="244"/>
      <c r="D10" s="383"/>
      <c r="E10" s="384"/>
      <c r="F10" s="385"/>
    </row>
    <row r="11" spans="1:6" s="16" customFormat="1" ht="90" x14ac:dyDescent="0.25">
      <c r="A11" s="63" t="s">
        <v>59</v>
      </c>
      <c r="B11" s="2" t="s">
        <v>64</v>
      </c>
      <c r="C11" s="244" t="s">
        <v>5</v>
      </c>
      <c r="D11" s="383" t="s">
        <v>38</v>
      </c>
      <c r="E11" s="384">
        <v>100000</v>
      </c>
      <c r="F11" s="385">
        <f t="shared" ref="F11" si="0">E11</f>
        <v>100000</v>
      </c>
    </row>
    <row r="12" spans="1:6" s="16" customFormat="1" x14ac:dyDescent="0.25">
      <c r="A12" s="63"/>
      <c r="B12" s="387"/>
      <c r="C12" s="244"/>
      <c r="D12" s="383"/>
      <c r="E12" s="384"/>
      <c r="F12" s="385"/>
    </row>
    <row r="13" spans="1:6" s="17" customFormat="1" ht="24.75" customHeight="1" x14ac:dyDescent="0.2">
      <c r="A13" s="63">
        <v>1.2</v>
      </c>
      <c r="B13" s="382" t="s">
        <v>65</v>
      </c>
      <c r="C13" s="244"/>
      <c r="D13" s="383"/>
      <c r="E13" s="384"/>
      <c r="F13" s="385"/>
    </row>
    <row r="14" spans="1:6" s="16" customFormat="1" x14ac:dyDescent="0.25">
      <c r="A14" s="63"/>
      <c r="B14" s="387"/>
      <c r="C14" s="383"/>
      <c r="D14" s="383"/>
      <c r="E14" s="384"/>
      <c r="F14" s="385"/>
    </row>
    <row r="15" spans="1:6" s="16" customFormat="1" ht="75" x14ac:dyDescent="0.25">
      <c r="A15" s="63" t="s">
        <v>6</v>
      </c>
      <c r="B15" s="387" t="s">
        <v>191</v>
      </c>
      <c r="C15" s="383" t="s">
        <v>66</v>
      </c>
      <c r="D15" s="383" t="s">
        <v>38</v>
      </c>
      <c r="E15" s="384"/>
      <c r="F15" s="385"/>
    </row>
    <row r="16" spans="1:6" s="16" customFormat="1" ht="75" x14ac:dyDescent="0.25">
      <c r="A16" s="63" t="s">
        <v>67</v>
      </c>
      <c r="B16" s="387" t="s">
        <v>1623</v>
      </c>
      <c r="C16" s="383" t="s">
        <v>66</v>
      </c>
      <c r="D16" s="383" t="s">
        <v>38</v>
      </c>
      <c r="E16" s="384"/>
      <c r="F16" s="385"/>
    </row>
    <row r="17" spans="1:6" s="16" customFormat="1" x14ac:dyDescent="0.25">
      <c r="A17" s="63"/>
      <c r="B17" s="387"/>
      <c r="C17" s="244"/>
      <c r="D17" s="383"/>
      <c r="E17" s="384"/>
      <c r="F17" s="385"/>
    </row>
    <row r="18" spans="1:6" s="16" customFormat="1" ht="30" x14ac:dyDescent="0.25">
      <c r="A18" s="63" t="s">
        <v>74</v>
      </c>
      <c r="B18" s="387" t="s">
        <v>1902</v>
      </c>
      <c r="C18" s="389" t="s">
        <v>68</v>
      </c>
      <c r="D18" s="383">
        <v>0.1</v>
      </c>
      <c r="E18" s="384"/>
      <c r="F18" s="385"/>
    </row>
    <row r="19" spans="1:6" s="16" customFormat="1" x14ac:dyDescent="0.25">
      <c r="A19" s="63"/>
      <c r="B19" s="387"/>
      <c r="C19" s="244"/>
      <c r="D19" s="383"/>
      <c r="E19" s="384"/>
      <c r="F19" s="385"/>
    </row>
    <row r="20" spans="1:6" s="16" customFormat="1" ht="75" x14ac:dyDescent="0.25">
      <c r="A20" s="63">
        <v>1.3</v>
      </c>
      <c r="B20" s="387" t="s">
        <v>1903</v>
      </c>
      <c r="C20" s="244" t="s">
        <v>7</v>
      </c>
      <c r="D20" s="390">
        <v>2</v>
      </c>
      <c r="E20" s="384"/>
      <c r="F20" s="385"/>
    </row>
    <row r="21" spans="1:6" s="16" customFormat="1" x14ac:dyDescent="0.25">
      <c r="A21" s="63"/>
      <c r="B21" s="387"/>
      <c r="C21" s="244"/>
      <c r="D21" s="383"/>
      <c r="E21" s="384"/>
      <c r="F21" s="385"/>
    </row>
    <row r="22" spans="1:6" s="16" customFormat="1" ht="150" x14ac:dyDescent="0.25">
      <c r="A22" s="63">
        <v>1.4</v>
      </c>
      <c r="B22" s="387" t="s">
        <v>493</v>
      </c>
      <c r="C22" s="244" t="s">
        <v>5</v>
      </c>
      <c r="D22" s="383" t="s">
        <v>38</v>
      </c>
      <c r="E22" s="384"/>
      <c r="F22" s="385"/>
    </row>
    <row r="23" spans="1:6" s="16" customFormat="1" x14ac:dyDescent="0.25">
      <c r="A23" s="63"/>
      <c r="B23" s="387"/>
      <c r="C23" s="244"/>
      <c r="D23" s="383"/>
      <c r="E23" s="384"/>
      <c r="F23" s="385"/>
    </row>
    <row r="24" spans="1:6" s="16" customFormat="1" ht="90" x14ac:dyDescent="0.25">
      <c r="A24" s="63">
        <v>1.5</v>
      </c>
      <c r="B24" s="2" t="s">
        <v>494</v>
      </c>
      <c r="C24" s="244" t="s">
        <v>5</v>
      </c>
      <c r="D24" s="383" t="s">
        <v>38</v>
      </c>
      <c r="E24" s="384"/>
      <c r="F24" s="385"/>
    </row>
    <row r="25" spans="1:6" s="16" customFormat="1" x14ac:dyDescent="0.25">
      <c r="A25" s="63"/>
      <c r="B25" s="2"/>
      <c r="C25" s="244"/>
      <c r="D25" s="383"/>
      <c r="E25" s="384"/>
      <c r="F25" s="385"/>
    </row>
    <row r="26" spans="1:6" s="16" customFormat="1" ht="30" x14ac:dyDescent="0.25">
      <c r="A26" s="63">
        <v>1.6</v>
      </c>
      <c r="B26" s="2" t="s">
        <v>496</v>
      </c>
      <c r="C26" s="244" t="s">
        <v>495</v>
      </c>
      <c r="D26" s="383">
        <v>0.1</v>
      </c>
      <c r="E26" s="384"/>
      <c r="F26" s="385"/>
    </row>
    <row r="27" spans="1:6" s="16" customFormat="1" ht="75" x14ac:dyDescent="0.25">
      <c r="A27" s="63">
        <v>1.5</v>
      </c>
      <c r="B27" s="2" t="s">
        <v>129</v>
      </c>
      <c r="C27" s="244" t="s">
        <v>5</v>
      </c>
      <c r="D27" s="383" t="s">
        <v>38</v>
      </c>
      <c r="E27" s="384"/>
      <c r="F27" s="385"/>
    </row>
    <row r="28" spans="1:6" s="16" customFormat="1" ht="14.25" x14ac:dyDescent="0.25">
      <c r="A28" s="396" t="s">
        <v>38</v>
      </c>
      <c r="B28" s="397" t="s">
        <v>299</v>
      </c>
      <c r="C28" s="398" t="s">
        <v>3</v>
      </c>
      <c r="D28" s="399" t="s">
        <v>300</v>
      </c>
      <c r="E28" s="400" t="s">
        <v>36</v>
      </c>
      <c r="F28" s="395" t="s">
        <v>39</v>
      </c>
    </row>
    <row r="29" spans="1:6" s="16" customFormat="1" ht="90" x14ac:dyDescent="0.25">
      <c r="A29" s="63">
        <v>1.6</v>
      </c>
      <c r="B29" s="387" t="s">
        <v>497</v>
      </c>
      <c r="C29" s="389" t="s">
        <v>5</v>
      </c>
      <c r="D29" s="383" t="s">
        <v>38</v>
      </c>
      <c r="E29" s="384">
        <v>150000</v>
      </c>
      <c r="F29" s="385">
        <f>E29</f>
        <v>150000</v>
      </c>
    </row>
    <row r="30" spans="1:6" s="16" customFormat="1" x14ac:dyDescent="0.25">
      <c r="A30" s="63"/>
      <c r="B30" s="387"/>
      <c r="C30" s="389"/>
      <c r="D30" s="383"/>
      <c r="E30" s="384"/>
      <c r="F30" s="385"/>
    </row>
    <row r="31" spans="1:6" s="17" customFormat="1" ht="33" customHeight="1" thickBot="1" x14ac:dyDescent="0.3">
      <c r="A31" s="391"/>
      <c r="B31" s="84" t="s">
        <v>69</v>
      </c>
      <c r="C31" s="392"/>
      <c r="D31" s="393"/>
      <c r="E31" s="394"/>
      <c r="F31" s="395">
        <f>SUM(F9:F30)</f>
        <v>350000</v>
      </c>
    </row>
    <row r="32" spans="1:6" s="46" customFormat="1" x14ac:dyDescent="0.25">
      <c r="A32" s="54"/>
      <c r="C32" s="32"/>
      <c r="D32" s="32"/>
      <c r="E32" s="32"/>
      <c r="F32" s="43"/>
    </row>
    <row r="33" spans="2:2" x14ac:dyDescent="0.25">
      <c r="B33" s="46"/>
    </row>
  </sheetData>
  <mergeCells count="3">
    <mergeCell ref="A1:F1"/>
    <mergeCell ref="A3:F3"/>
    <mergeCell ref="A2:F2"/>
  </mergeCells>
  <phoneticPr fontId="5" type="noConversion"/>
  <pageMargins left="0.7" right="0.7" top="0.75" bottom="0.75" header="0.3" footer="0.3"/>
  <pageSetup paperSize="5" scale="86" fitToHeight="0" orientation="portrait" r:id="rId1"/>
  <headerFooter>
    <oddFooter>Page &amp;P of &amp;N</oddFooter>
  </headerFooter>
  <rowBreaks count="1" manualBreakCount="1">
    <brk id="27" max="5"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EF0BAB-8B17-4354-B8B1-4CCF26AD2E55}">
  <dimension ref="A1:F187"/>
  <sheetViews>
    <sheetView view="pageBreakPreview" topLeftCell="A136" zoomScaleNormal="100" zoomScaleSheetLayoutView="100" workbookViewId="0">
      <selection activeCell="E142" sqref="E142:F187"/>
    </sheetView>
  </sheetViews>
  <sheetFormatPr defaultColWidth="9.140625" defaultRowHeight="15" x14ac:dyDescent="0.25"/>
  <cols>
    <col min="1" max="1" width="11" style="54" customWidth="1"/>
    <col min="2" max="2" width="42.42578125" style="15" customWidth="1"/>
    <col min="3" max="3" width="9.7109375" style="32" bestFit="1" customWidth="1"/>
    <col min="4" max="4" width="9.5703125" style="32" bestFit="1" customWidth="1"/>
    <col min="5" max="5" width="13.7109375" style="32" customWidth="1"/>
    <col min="6" max="6" width="19.28515625" style="43" customWidth="1"/>
    <col min="7" max="16384" width="9.140625" style="13"/>
  </cols>
  <sheetData>
    <row r="1" spans="1:6" s="17" customFormat="1" ht="33" customHeight="1" x14ac:dyDescent="0.25">
      <c r="A1" s="225" t="s">
        <v>890</v>
      </c>
      <c r="B1" s="87" t="s">
        <v>891</v>
      </c>
      <c r="C1" s="124"/>
      <c r="D1" s="125"/>
      <c r="E1" s="126"/>
      <c r="F1" s="226"/>
    </row>
    <row r="2" spans="1:6" s="17" customFormat="1" ht="15" customHeight="1" x14ac:dyDescent="0.25">
      <c r="A2" s="212">
        <v>17.100000000000001</v>
      </c>
      <c r="B2" s="129" t="s">
        <v>101</v>
      </c>
      <c r="C2" s="130"/>
      <c r="D2" s="131"/>
      <c r="E2" s="132"/>
      <c r="F2" s="123"/>
    </row>
    <row r="3" spans="1:6" s="17" customFormat="1" ht="15" customHeight="1" x14ac:dyDescent="0.25">
      <c r="A3" s="74"/>
      <c r="B3" s="129" t="s">
        <v>892</v>
      </c>
      <c r="C3" s="130"/>
      <c r="D3" s="131"/>
      <c r="E3" s="132"/>
      <c r="F3" s="123"/>
    </row>
    <row r="4" spans="1:6" s="17" customFormat="1" ht="29.25" customHeight="1" x14ac:dyDescent="0.25">
      <c r="A4" s="74" t="s">
        <v>1374</v>
      </c>
      <c r="B4" s="133" t="s">
        <v>893</v>
      </c>
      <c r="C4" s="130" t="s">
        <v>287</v>
      </c>
      <c r="D4" s="131">
        <v>95.7</v>
      </c>
      <c r="E4" s="132"/>
      <c r="F4" s="214"/>
    </row>
    <row r="5" spans="1:6" s="17" customFormat="1" ht="15" customHeight="1" x14ac:dyDescent="0.25">
      <c r="A5" s="74"/>
      <c r="B5" s="133"/>
      <c r="C5" s="130"/>
      <c r="D5" s="131"/>
      <c r="E5" s="132"/>
      <c r="F5" s="214"/>
    </row>
    <row r="6" spans="1:6" s="17" customFormat="1" ht="30" x14ac:dyDescent="0.25">
      <c r="A6" s="74" t="s">
        <v>1375</v>
      </c>
      <c r="B6" s="133" t="s">
        <v>894</v>
      </c>
      <c r="C6" s="130" t="s">
        <v>304</v>
      </c>
      <c r="D6" s="131">
        <v>42</v>
      </c>
      <c r="E6" s="132"/>
      <c r="F6" s="214"/>
    </row>
    <row r="7" spans="1:6" s="17" customFormat="1" ht="15" customHeight="1" x14ac:dyDescent="0.25">
      <c r="A7" s="74"/>
      <c r="B7" s="133"/>
      <c r="C7" s="130"/>
      <c r="D7" s="131"/>
      <c r="E7" s="132"/>
      <c r="F7" s="214"/>
    </row>
    <row r="8" spans="1:6" s="17" customFormat="1" ht="15" customHeight="1" x14ac:dyDescent="0.25">
      <c r="A8" s="74"/>
      <c r="B8" s="129" t="s">
        <v>895</v>
      </c>
      <c r="C8" s="130"/>
      <c r="D8" s="131"/>
      <c r="E8" s="132"/>
      <c r="F8" s="214"/>
    </row>
    <row r="9" spans="1:6" s="17" customFormat="1" ht="30" customHeight="1" x14ac:dyDescent="0.25">
      <c r="A9" s="74" t="s">
        <v>1376</v>
      </c>
      <c r="B9" s="133" t="s">
        <v>1765</v>
      </c>
      <c r="C9" s="130" t="s">
        <v>304</v>
      </c>
      <c r="D9" s="131">
        <v>30</v>
      </c>
      <c r="E9" s="132"/>
      <c r="F9" s="214"/>
    </row>
    <row r="10" spans="1:6" s="17" customFormat="1" ht="15" customHeight="1" x14ac:dyDescent="0.25">
      <c r="A10" s="74"/>
      <c r="B10" s="129"/>
      <c r="C10" s="130"/>
      <c r="D10" s="131"/>
      <c r="E10" s="132"/>
      <c r="F10" s="214"/>
    </row>
    <row r="11" spans="1:6" s="17" customFormat="1" ht="45" x14ac:dyDescent="0.25">
      <c r="A11" s="74" t="s">
        <v>1377</v>
      </c>
      <c r="B11" s="133" t="s">
        <v>896</v>
      </c>
      <c r="C11" s="130" t="s">
        <v>304</v>
      </c>
      <c r="D11" s="131">
        <v>80</v>
      </c>
      <c r="E11" s="132"/>
      <c r="F11" s="214"/>
    </row>
    <row r="12" spans="1:6" s="17" customFormat="1" ht="15" customHeight="1" x14ac:dyDescent="0.25">
      <c r="A12" s="74" t="s">
        <v>1378</v>
      </c>
      <c r="B12" s="133" t="s">
        <v>322</v>
      </c>
      <c r="C12" s="130" t="s">
        <v>304</v>
      </c>
      <c r="D12" s="131">
        <f>D4*0.3</f>
        <v>28.71</v>
      </c>
      <c r="E12" s="132"/>
      <c r="F12" s="214"/>
    </row>
    <row r="13" spans="1:6" s="17" customFormat="1" ht="15" customHeight="1" x14ac:dyDescent="0.25">
      <c r="A13" s="74"/>
      <c r="B13" s="133"/>
      <c r="C13" s="130"/>
      <c r="D13" s="131"/>
      <c r="E13" s="132"/>
      <c r="F13" s="214"/>
    </row>
    <row r="14" spans="1:6" s="17" customFormat="1" ht="15" customHeight="1" x14ac:dyDescent="0.25">
      <c r="A14" s="212">
        <v>17.2</v>
      </c>
      <c r="B14" s="129" t="s">
        <v>323</v>
      </c>
      <c r="C14" s="130"/>
      <c r="D14" s="131"/>
      <c r="E14" s="132"/>
      <c r="F14" s="214"/>
    </row>
    <row r="15" spans="1:6" s="17" customFormat="1" ht="30.75" customHeight="1" x14ac:dyDescent="0.25">
      <c r="A15" s="74" t="s">
        <v>1379</v>
      </c>
      <c r="B15" s="133" t="s">
        <v>897</v>
      </c>
      <c r="C15" s="130" t="s">
        <v>287</v>
      </c>
      <c r="D15" s="131">
        <v>66</v>
      </c>
      <c r="E15" s="132"/>
      <c r="F15" s="214"/>
    </row>
    <row r="16" spans="1:6" s="17" customFormat="1" ht="15" customHeight="1" x14ac:dyDescent="0.25">
      <c r="A16" s="74"/>
      <c r="B16" s="133"/>
      <c r="C16" s="130"/>
      <c r="D16" s="131"/>
      <c r="E16" s="132"/>
      <c r="F16" s="214"/>
    </row>
    <row r="17" spans="1:6" s="17" customFormat="1" ht="15" customHeight="1" x14ac:dyDescent="0.25">
      <c r="A17" s="212">
        <v>17.3</v>
      </c>
      <c r="B17" s="129" t="s">
        <v>308</v>
      </c>
      <c r="C17" s="130"/>
      <c r="D17" s="131"/>
      <c r="E17" s="132"/>
      <c r="F17" s="214"/>
    </row>
    <row r="18" spans="1:6" s="17" customFormat="1" ht="28.5" x14ac:dyDescent="0.25">
      <c r="A18" s="74"/>
      <c r="B18" s="129" t="s">
        <v>1848</v>
      </c>
      <c r="C18" s="130"/>
      <c r="D18" s="131"/>
      <c r="E18" s="132"/>
      <c r="F18" s="214"/>
    </row>
    <row r="19" spans="1:6" s="17" customFormat="1" x14ac:dyDescent="0.25">
      <c r="A19" s="74" t="s">
        <v>1380</v>
      </c>
      <c r="B19" s="133" t="s">
        <v>898</v>
      </c>
      <c r="C19" s="130" t="s">
        <v>304</v>
      </c>
      <c r="D19" s="131">
        <v>20</v>
      </c>
      <c r="E19" s="132"/>
      <c r="F19" s="214"/>
    </row>
    <row r="20" spans="1:6" s="17" customFormat="1" ht="15" customHeight="1" x14ac:dyDescent="0.25">
      <c r="A20" s="74"/>
      <c r="B20" s="133"/>
      <c r="C20" s="130"/>
      <c r="D20" s="131"/>
      <c r="E20" s="132"/>
      <c r="F20" s="214"/>
    </row>
    <row r="21" spans="1:6" s="17" customFormat="1" ht="15" customHeight="1" x14ac:dyDescent="0.25">
      <c r="A21" s="74"/>
      <c r="B21" s="129" t="s">
        <v>326</v>
      </c>
      <c r="C21" s="130"/>
      <c r="D21" s="131"/>
      <c r="E21" s="132"/>
      <c r="F21" s="214"/>
    </row>
    <row r="22" spans="1:6" s="17" customFormat="1" ht="60" x14ac:dyDescent="0.25">
      <c r="A22" s="74" t="s">
        <v>1381</v>
      </c>
      <c r="B22" s="133" t="s">
        <v>327</v>
      </c>
      <c r="C22" s="130" t="s">
        <v>304</v>
      </c>
      <c r="D22" s="259">
        <v>50</v>
      </c>
      <c r="E22" s="132"/>
      <c r="F22" s="214"/>
    </row>
    <row r="23" spans="1:6" s="17" customFormat="1" ht="15" customHeight="1" x14ac:dyDescent="0.25">
      <c r="A23" s="74"/>
      <c r="B23" s="133"/>
      <c r="C23" s="130"/>
      <c r="D23" s="256"/>
      <c r="E23" s="132"/>
      <c r="F23" s="214"/>
    </row>
    <row r="24" spans="1:6" s="17" customFormat="1" ht="15" customHeight="1" x14ac:dyDescent="0.25">
      <c r="A24" s="212">
        <v>17.399999999999999</v>
      </c>
      <c r="B24" s="129" t="s">
        <v>899</v>
      </c>
      <c r="C24" s="130"/>
      <c r="D24" s="256"/>
      <c r="E24" s="132"/>
      <c r="F24" s="214"/>
    </row>
    <row r="25" spans="1:6" s="17" customFormat="1" ht="30" x14ac:dyDescent="0.25">
      <c r="A25" s="74" t="s">
        <v>1382</v>
      </c>
      <c r="B25" s="133" t="s">
        <v>1766</v>
      </c>
      <c r="C25" s="130" t="s">
        <v>287</v>
      </c>
      <c r="D25" s="256">
        <v>66</v>
      </c>
      <c r="E25" s="132"/>
      <c r="F25" s="214"/>
    </row>
    <row r="26" spans="1:6" s="17" customFormat="1" ht="15" customHeight="1" x14ac:dyDescent="0.25">
      <c r="A26" s="74"/>
      <c r="B26" s="133"/>
      <c r="C26" s="130"/>
      <c r="D26" s="256"/>
      <c r="E26" s="132"/>
      <c r="F26" s="214"/>
    </row>
    <row r="27" spans="1:6" s="17" customFormat="1" ht="18.95" customHeight="1" x14ac:dyDescent="0.25">
      <c r="A27" s="74" t="s">
        <v>1383</v>
      </c>
      <c r="B27" s="133" t="s">
        <v>900</v>
      </c>
      <c r="C27" s="130" t="s">
        <v>38</v>
      </c>
      <c r="D27" s="256">
        <v>1</v>
      </c>
      <c r="E27" s="132"/>
      <c r="F27" s="214"/>
    </row>
    <row r="28" spans="1:6" s="17" customFormat="1" ht="15" customHeight="1" x14ac:dyDescent="0.25">
      <c r="A28" s="74"/>
      <c r="B28" s="133"/>
      <c r="C28" s="130"/>
      <c r="D28" s="256"/>
      <c r="E28" s="132"/>
      <c r="F28" s="214"/>
    </row>
    <row r="29" spans="1:6" s="17" customFormat="1" ht="15" customHeight="1" x14ac:dyDescent="0.25">
      <c r="A29" s="212">
        <v>17.5</v>
      </c>
      <c r="B29" s="129" t="s">
        <v>901</v>
      </c>
      <c r="C29" s="130"/>
      <c r="D29" s="256"/>
      <c r="E29" s="132"/>
      <c r="F29" s="214"/>
    </row>
    <row r="30" spans="1:6" s="17" customFormat="1" ht="28.5" customHeight="1" x14ac:dyDescent="0.25">
      <c r="A30" s="74" t="s">
        <v>1384</v>
      </c>
      <c r="B30" s="133" t="s">
        <v>902</v>
      </c>
      <c r="C30" s="130" t="s">
        <v>287</v>
      </c>
      <c r="D30" s="256">
        <f>D25</f>
        <v>66</v>
      </c>
      <c r="E30" s="132"/>
      <c r="F30" s="214"/>
    </row>
    <row r="31" spans="1:6" s="17" customFormat="1" ht="15" customHeight="1" x14ac:dyDescent="0.25">
      <c r="A31" s="74"/>
      <c r="B31" s="133"/>
      <c r="C31" s="130"/>
      <c r="D31" s="256"/>
      <c r="E31" s="132"/>
      <c r="F31" s="214"/>
    </row>
    <row r="32" spans="1:6" s="17" customFormat="1" ht="15" customHeight="1" x14ac:dyDescent="0.25">
      <c r="A32" s="212">
        <v>17.600000000000001</v>
      </c>
      <c r="B32" s="129" t="s">
        <v>903</v>
      </c>
      <c r="C32" s="130"/>
      <c r="D32" s="256"/>
      <c r="E32" s="132"/>
      <c r="F32" s="214"/>
    </row>
    <row r="33" spans="1:6" s="17" customFormat="1" ht="29.25" customHeight="1" x14ac:dyDescent="0.25">
      <c r="A33" s="74" t="s">
        <v>1385</v>
      </c>
      <c r="B33" s="133" t="s">
        <v>904</v>
      </c>
      <c r="C33" s="130" t="s">
        <v>287</v>
      </c>
      <c r="D33" s="256">
        <f>D30</f>
        <v>66</v>
      </c>
      <c r="E33" s="132"/>
      <c r="F33" s="214"/>
    </row>
    <row r="34" spans="1:6" s="17" customFormat="1" ht="15" customHeight="1" x14ac:dyDescent="0.25">
      <c r="A34" s="74"/>
      <c r="B34" s="133"/>
      <c r="C34" s="130"/>
      <c r="D34" s="256"/>
      <c r="E34" s="132"/>
      <c r="F34" s="214"/>
    </row>
    <row r="35" spans="1:6" s="17" customFormat="1" ht="28.5" customHeight="1" x14ac:dyDescent="0.25">
      <c r="A35" s="74" t="s">
        <v>1386</v>
      </c>
      <c r="B35" s="133" t="s">
        <v>905</v>
      </c>
      <c r="C35" s="130" t="s">
        <v>340</v>
      </c>
      <c r="D35" s="256">
        <v>55</v>
      </c>
      <c r="E35" s="132"/>
      <c r="F35" s="214"/>
    </row>
    <row r="36" spans="1:6" s="17" customFormat="1" ht="15" customHeight="1" x14ac:dyDescent="0.25">
      <c r="A36" s="74"/>
      <c r="B36" s="133"/>
      <c r="C36" s="130"/>
      <c r="D36" s="256"/>
      <c r="E36" s="132"/>
      <c r="F36" s="214"/>
    </row>
    <row r="37" spans="1:6" s="17" customFormat="1" ht="15" customHeight="1" x14ac:dyDescent="0.25">
      <c r="A37" s="212">
        <v>17.7</v>
      </c>
      <c r="B37" s="129" t="s">
        <v>725</v>
      </c>
      <c r="C37" s="130"/>
      <c r="D37" s="256"/>
      <c r="E37" s="132"/>
      <c r="F37" s="214"/>
    </row>
    <row r="38" spans="1:6" s="17" customFormat="1" ht="15" customHeight="1" x14ac:dyDescent="0.25">
      <c r="A38" s="74"/>
      <c r="B38" s="129" t="s">
        <v>907</v>
      </c>
      <c r="C38" s="130"/>
      <c r="D38" s="256"/>
      <c r="E38" s="132"/>
      <c r="F38" s="214"/>
    </row>
    <row r="39" spans="1:6" s="368" customFormat="1" ht="30" customHeight="1" x14ac:dyDescent="0.25">
      <c r="A39" s="228" t="s">
        <v>1388</v>
      </c>
      <c r="B39" s="133" t="s">
        <v>906</v>
      </c>
      <c r="C39" s="130" t="s">
        <v>304</v>
      </c>
      <c r="D39" s="256">
        <v>12</v>
      </c>
      <c r="E39" s="132"/>
      <c r="F39" s="214"/>
    </row>
    <row r="40" spans="1:6" s="17" customFormat="1" ht="15" customHeight="1" x14ac:dyDescent="0.25">
      <c r="A40" s="74"/>
      <c r="B40" s="133"/>
      <c r="C40" s="130"/>
      <c r="D40" s="256"/>
      <c r="E40" s="132"/>
      <c r="F40" s="214"/>
    </row>
    <row r="41" spans="1:6" s="17" customFormat="1" ht="15" customHeight="1" x14ac:dyDescent="0.25">
      <c r="A41" s="74"/>
      <c r="B41" s="129" t="s">
        <v>811</v>
      </c>
      <c r="C41" s="130"/>
      <c r="D41" s="256"/>
      <c r="E41" s="132"/>
      <c r="F41" s="214"/>
    </row>
    <row r="42" spans="1:6" s="17" customFormat="1" ht="60" x14ac:dyDescent="0.25">
      <c r="A42" s="74" t="s">
        <v>1389</v>
      </c>
      <c r="B42" s="133" t="s">
        <v>908</v>
      </c>
      <c r="C42" s="130" t="s">
        <v>304</v>
      </c>
      <c r="D42" s="256">
        <v>1</v>
      </c>
      <c r="E42" s="132"/>
      <c r="F42" s="214"/>
    </row>
    <row r="43" spans="1:6" s="17" customFormat="1" ht="15" customHeight="1" x14ac:dyDescent="0.25">
      <c r="A43" s="74"/>
      <c r="B43" s="133"/>
      <c r="C43" s="130"/>
      <c r="D43" s="256"/>
      <c r="E43" s="132"/>
      <c r="F43" s="214"/>
    </row>
    <row r="44" spans="1:6" s="17" customFormat="1" ht="15" customHeight="1" x14ac:dyDescent="0.25">
      <c r="A44" s="74"/>
      <c r="B44" s="129" t="s">
        <v>909</v>
      </c>
      <c r="C44" s="130"/>
      <c r="D44" s="256"/>
      <c r="E44" s="132"/>
      <c r="F44" s="214"/>
    </row>
    <row r="45" spans="1:6" s="17" customFormat="1" ht="33" customHeight="1" x14ac:dyDescent="0.25">
      <c r="A45" s="74" t="s">
        <v>1390</v>
      </c>
      <c r="B45" s="133" t="s">
        <v>910</v>
      </c>
      <c r="C45" s="130" t="s">
        <v>304</v>
      </c>
      <c r="D45" s="256">
        <v>2</v>
      </c>
      <c r="E45" s="132"/>
      <c r="F45" s="214"/>
    </row>
    <row r="46" spans="1:6" s="17" customFormat="1" ht="15" customHeight="1" x14ac:dyDescent="0.25">
      <c r="A46" s="74"/>
      <c r="B46" s="133"/>
      <c r="C46" s="130"/>
      <c r="D46" s="256"/>
      <c r="E46" s="132"/>
      <c r="F46" s="214"/>
    </row>
    <row r="47" spans="1:6" s="17" customFormat="1" ht="15" customHeight="1" x14ac:dyDescent="0.25">
      <c r="A47" s="212">
        <v>17.399999999999999</v>
      </c>
      <c r="B47" s="129" t="s">
        <v>328</v>
      </c>
      <c r="C47" s="130"/>
      <c r="D47" s="131"/>
      <c r="E47" s="132"/>
      <c r="F47" s="214"/>
    </row>
    <row r="48" spans="1:6" s="17" customFormat="1" ht="15" customHeight="1" x14ac:dyDescent="0.25">
      <c r="A48" s="74" t="s">
        <v>1382</v>
      </c>
      <c r="B48" s="133" t="s">
        <v>674</v>
      </c>
      <c r="C48" s="130" t="s">
        <v>287</v>
      </c>
      <c r="D48" s="131">
        <v>123.92</v>
      </c>
      <c r="E48" s="132"/>
      <c r="F48" s="214"/>
    </row>
    <row r="49" spans="1:6" s="17" customFormat="1" ht="15" customHeight="1" x14ac:dyDescent="0.25">
      <c r="A49" s="74"/>
      <c r="B49" s="133"/>
      <c r="C49" s="130"/>
      <c r="D49" s="131"/>
      <c r="E49" s="132"/>
      <c r="F49" s="214"/>
    </row>
    <row r="50" spans="1:6" s="17" customFormat="1" ht="15" customHeight="1" x14ac:dyDescent="0.25">
      <c r="A50" s="74"/>
      <c r="B50" s="129" t="s">
        <v>1660</v>
      </c>
      <c r="C50" s="130"/>
      <c r="D50" s="131"/>
      <c r="E50" s="132"/>
      <c r="F50" s="123"/>
    </row>
    <row r="51" spans="1:6" s="17" customFormat="1" ht="15" customHeight="1" x14ac:dyDescent="0.25">
      <c r="A51" s="74"/>
      <c r="B51" s="133"/>
      <c r="C51" s="130"/>
      <c r="D51" s="131"/>
      <c r="E51" s="132"/>
      <c r="F51" s="214"/>
    </row>
    <row r="52" spans="1:6" s="17" customFormat="1" ht="15" customHeight="1" x14ac:dyDescent="0.2">
      <c r="A52" s="229" t="s">
        <v>38</v>
      </c>
      <c r="B52" s="129" t="s">
        <v>299</v>
      </c>
      <c r="C52" s="134" t="s">
        <v>3</v>
      </c>
      <c r="D52" s="135" t="s">
        <v>300</v>
      </c>
      <c r="E52" s="122" t="s">
        <v>36</v>
      </c>
      <c r="F52" s="123" t="s">
        <v>39</v>
      </c>
    </row>
    <row r="53" spans="1:6" s="17" customFormat="1" ht="15" customHeight="1" x14ac:dyDescent="0.25">
      <c r="A53" s="212">
        <v>17.5</v>
      </c>
      <c r="B53" s="129" t="s">
        <v>331</v>
      </c>
      <c r="C53" s="130"/>
      <c r="D53" s="131"/>
      <c r="E53" s="132"/>
      <c r="F53" s="214"/>
    </row>
    <row r="54" spans="1:6" s="17" customFormat="1" ht="15" customHeight="1" x14ac:dyDescent="0.25">
      <c r="A54" s="74"/>
      <c r="B54" s="129" t="s">
        <v>540</v>
      </c>
      <c r="C54" s="130"/>
      <c r="D54" s="131"/>
      <c r="E54" s="132"/>
      <c r="F54" s="214"/>
    </row>
    <row r="55" spans="1:6" s="17" customFormat="1" ht="15" customHeight="1" x14ac:dyDescent="0.25">
      <c r="A55" s="74" t="s">
        <v>1384</v>
      </c>
      <c r="B55" s="133" t="s">
        <v>911</v>
      </c>
      <c r="C55" s="130" t="s">
        <v>334</v>
      </c>
      <c r="D55" s="131">
        <v>290</v>
      </c>
      <c r="E55" s="132"/>
      <c r="F55" s="214"/>
    </row>
    <row r="56" spans="1:6" s="17" customFormat="1" ht="15" customHeight="1" x14ac:dyDescent="0.25">
      <c r="A56" s="74"/>
      <c r="B56" s="133"/>
      <c r="C56" s="130"/>
      <c r="D56" s="131"/>
      <c r="E56" s="132"/>
      <c r="F56" s="214"/>
    </row>
    <row r="57" spans="1:6" s="17" customFormat="1" ht="15" customHeight="1" x14ac:dyDescent="0.25">
      <c r="A57" s="74" t="s">
        <v>1391</v>
      </c>
      <c r="B57" s="133" t="s">
        <v>675</v>
      </c>
      <c r="C57" s="130" t="s">
        <v>287</v>
      </c>
      <c r="D57" s="131">
        <v>67.62</v>
      </c>
      <c r="E57" s="132"/>
      <c r="F57" s="214"/>
    </row>
    <row r="58" spans="1:6" s="17" customFormat="1" ht="15" customHeight="1" x14ac:dyDescent="0.25">
      <c r="A58" s="74"/>
      <c r="B58" s="133"/>
      <c r="C58" s="130"/>
      <c r="D58" s="131"/>
      <c r="E58" s="132"/>
      <c r="F58" s="214"/>
    </row>
    <row r="59" spans="1:6" s="17" customFormat="1" ht="15" customHeight="1" x14ac:dyDescent="0.25">
      <c r="A59" s="212">
        <v>17.600000000000001</v>
      </c>
      <c r="B59" s="129" t="s">
        <v>912</v>
      </c>
      <c r="C59" s="130"/>
      <c r="D59" s="131"/>
      <c r="E59" s="132"/>
      <c r="F59" s="214"/>
    </row>
    <row r="60" spans="1:6" s="17" customFormat="1" ht="60" x14ac:dyDescent="0.25">
      <c r="A60" s="74" t="s">
        <v>1385</v>
      </c>
      <c r="B60" s="133" t="s">
        <v>913</v>
      </c>
      <c r="C60" s="130" t="s">
        <v>287</v>
      </c>
      <c r="D60" s="131">
        <v>360</v>
      </c>
      <c r="E60" s="132"/>
      <c r="F60" s="214"/>
    </row>
    <row r="61" spans="1:6" s="17" customFormat="1" ht="15" customHeight="1" x14ac:dyDescent="0.25">
      <c r="A61" s="74"/>
      <c r="B61" s="133"/>
      <c r="C61" s="130"/>
      <c r="D61" s="131"/>
      <c r="E61" s="132"/>
      <c r="F61" s="214"/>
    </row>
    <row r="62" spans="1:6" s="17" customFormat="1" ht="60" x14ac:dyDescent="0.25">
      <c r="A62" s="74" t="s">
        <v>1386</v>
      </c>
      <c r="B62" s="133" t="s">
        <v>914</v>
      </c>
      <c r="C62" s="130" t="s">
        <v>287</v>
      </c>
      <c r="D62" s="131">
        <v>6</v>
      </c>
      <c r="E62" s="132"/>
      <c r="F62" s="214"/>
    </row>
    <row r="63" spans="1:6" s="17" customFormat="1" ht="15" customHeight="1" x14ac:dyDescent="0.25">
      <c r="A63" s="74"/>
      <c r="B63" s="133"/>
      <c r="C63" s="130"/>
      <c r="D63" s="131"/>
      <c r="E63" s="132"/>
      <c r="F63" s="214"/>
    </row>
    <row r="64" spans="1:6" s="17" customFormat="1" ht="45" customHeight="1" x14ac:dyDescent="0.25">
      <c r="A64" s="74" t="s">
        <v>1387</v>
      </c>
      <c r="B64" s="133" t="s">
        <v>915</v>
      </c>
      <c r="C64" s="130" t="s">
        <v>889</v>
      </c>
      <c r="D64" s="131">
        <v>1</v>
      </c>
      <c r="E64" s="132"/>
      <c r="F64" s="214"/>
    </row>
    <row r="65" spans="1:6" s="17" customFormat="1" ht="15" customHeight="1" x14ac:dyDescent="0.25">
      <c r="A65" s="74"/>
      <c r="B65" s="133"/>
      <c r="C65" s="130"/>
      <c r="D65" s="131"/>
      <c r="E65" s="132"/>
      <c r="F65" s="214"/>
    </row>
    <row r="66" spans="1:6" s="17" customFormat="1" ht="15" customHeight="1" x14ac:dyDescent="0.25">
      <c r="A66" s="212">
        <v>17.7</v>
      </c>
      <c r="B66" s="129" t="s">
        <v>916</v>
      </c>
      <c r="C66" s="130"/>
      <c r="D66" s="131"/>
      <c r="E66" s="132"/>
      <c r="F66" s="214"/>
    </row>
    <row r="67" spans="1:6" s="17" customFormat="1" ht="33" customHeight="1" x14ac:dyDescent="0.25">
      <c r="A67" s="74" t="s">
        <v>1388</v>
      </c>
      <c r="B67" s="133" t="s">
        <v>917</v>
      </c>
      <c r="C67" s="130" t="s">
        <v>287</v>
      </c>
      <c r="D67" s="131">
        <v>95.7</v>
      </c>
      <c r="E67" s="132"/>
      <c r="F67" s="214"/>
    </row>
    <row r="68" spans="1:6" s="17" customFormat="1" ht="15" customHeight="1" x14ac:dyDescent="0.25">
      <c r="A68" s="74"/>
      <c r="B68" s="133"/>
      <c r="C68" s="130"/>
      <c r="D68" s="131"/>
      <c r="E68" s="132"/>
      <c r="F68" s="214"/>
    </row>
    <row r="69" spans="1:6" s="17" customFormat="1" ht="15" customHeight="1" x14ac:dyDescent="0.25">
      <c r="A69" s="74"/>
      <c r="B69" s="129" t="s">
        <v>918</v>
      </c>
      <c r="C69" s="130"/>
      <c r="D69" s="131"/>
      <c r="E69" s="132"/>
      <c r="F69" s="214"/>
    </row>
    <row r="70" spans="1:6" s="17" customFormat="1" ht="45" x14ac:dyDescent="0.25">
      <c r="A70" s="74" t="s">
        <v>1389</v>
      </c>
      <c r="B70" s="133" t="s">
        <v>919</v>
      </c>
      <c r="C70" s="130" t="s">
        <v>37</v>
      </c>
      <c r="D70" s="131">
        <v>24</v>
      </c>
      <c r="E70" s="132"/>
      <c r="F70" s="214"/>
    </row>
    <row r="71" spans="1:6" s="17" customFormat="1" ht="15" customHeight="1" x14ac:dyDescent="0.25">
      <c r="A71" s="74"/>
      <c r="B71" s="133"/>
      <c r="C71" s="130"/>
      <c r="D71" s="131"/>
      <c r="E71" s="132"/>
      <c r="F71" s="214"/>
    </row>
    <row r="72" spans="1:6" s="17" customFormat="1" ht="45" x14ac:dyDescent="0.25">
      <c r="A72" s="74" t="s">
        <v>1390</v>
      </c>
      <c r="B72" s="133" t="s">
        <v>920</v>
      </c>
      <c r="C72" s="130" t="s">
        <v>287</v>
      </c>
      <c r="D72" s="131">
        <v>110</v>
      </c>
      <c r="E72" s="132"/>
      <c r="F72" s="214"/>
    </row>
    <row r="73" spans="1:6" s="17" customFormat="1" ht="15" customHeight="1" x14ac:dyDescent="0.25">
      <c r="A73" s="74"/>
      <c r="B73" s="133"/>
      <c r="C73" s="130"/>
      <c r="D73" s="131"/>
      <c r="E73" s="132"/>
      <c r="F73" s="214"/>
    </row>
    <row r="74" spans="1:6" s="17" customFormat="1" ht="45" x14ac:dyDescent="0.25">
      <c r="A74" s="74" t="s">
        <v>1392</v>
      </c>
      <c r="B74" s="133" t="s">
        <v>921</v>
      </c>
      <c r="C74" s="130" t="s">
        <v>287</v>
      </c>
      <c r="D74" s="131">
        <v>249</v>
      </c>
      <c r="E74" s="132"/>
      <c r="F74" s="214"/>
    </row>
    <row r="75" spans="1:6" s="17" customFormat="1" ht="15" customHeight="1" x14ac:dyDescent="0.25">
      <c r="A75" s="74"/>
      <c r="B75" s="133"/>
      <c r="C75" s="130"/>
      <c r="D75" s="131"/>
      <c r="E75" s="132"/>
      <c r="F75" s="214"/>
    </row>
    <row r="76" spans="1:6" s="17" customFormat="1" ht="60" x14ac:dyDescent="0.25">
      <c r="A76" s="74" t="s">
        <v>1393</v>
      </c>
      <c r="B76" s="133" t="s">
        <v>922</v>
      </c>
      <c r="C76" s="130" t="s">
        <v>889</v>
      </c>
      <c r="D76" s="131">
        <v>1</v>
      </c>
      <c r="E76" s="132"/>
      <c r="F76" s="214"/>
    </row>
    <row r="77" spans="1:6" s="17" customFormat="1" ht="15" customHeight="1" x14ac:dyDescent="0.25">
      <c r="A77" s="74"/>
      <c r="B77" s="133"/>
      <c r="C77" s="130"/>
      <c r="D77" s="131"/>
      <c r="E77" s="132"/>
      <c r="F77" s="214"/>
    </row>
    <row r="78" spans="1:6" s="17" customFormat="1" ht="45" x14ac:dyDescent="0.25">
      <c r="A78" s="74" t="s">
        <v>1394</v>
      </c>
      <c r="B78" s="133" t="s">
        <v>923</v>
      </c>
      <c r="C78" s="130" t="s">
        <v>37</v>
      </c>
      <c r="D78" s="131">
        <v>10</v>
      </c>
      <c r="E78" s="132"/>
      <c r="F78" s="214"/>
    </row>
    <row r="79" spans="1:6" s="17" customFormat="1" ht="15" customHeight="1" x14ac:dyDescent="0.25">
      <c r="A79" s="74"/>
      <c r="B79" s="133"/>
      <c r="C79" s="130"/>
      <c r="D79" s="131"/>
      <c r="E79" s="132"/>
      <c r="F79" s="214"/>
    </row>
    <row r="80" spans="1:6" s="17" customFormat="1" ht="15" customHeight="1" x14ac:dyDescent="0.25">
      <c r="A80" s="212">
        <v>17.8</v>
      </c>
      <c r="B80" s="129" t="s">
        <v>884</v>
      </c>
      <c r="C80" s="130"/>
      <c r="D80" s="131"/>
      <c r="E80" s="132"/>
      <c r="F80" s="214"/>
    </row>
    <row r="81" spans="1:6" s="17" customFormat="1" ht="15" customHeight="1" x14ac:dyDescent="0.25">
      <c r="A81" s="74" t="s">
        <v>1395</v>
      </c>
      <c r="B81" s="133" t="s">
        <v>885</v>
      </c>
      <c r="C81" s="130" t="s">
        <v>287</v>
      </c>
      <c r="D81" s="131">
        <v>82</v>
      </c>
      <c r="E81" s="132"/>
      <c r="F81" s="214"/>
    </row>
    <row r="82" spans="1:6" s="17" customFormat="1" ht="15" customHeight="1" x14ac:dyDescent="0.25">
      <c r="A82" s="74"/>
      <c r="B82" s="133"/>
      <c r="C82" s="130"/>
      <c r="D82" s="131"/>
      <c r="E82" s="132"/>
      <c r="F82" s="214"/>
    </row>
    <row r="83" spans="1:6" s="17" customFormat="1" ht="30" x14ac:dyDescent="0.25">
      <c r="A83" s="74" t="s">
        <v>1396</v>
      </c>
      <c r="B83" s="133" t="s">
        <v>1774</v>
      </c>
      <c r="C83" s="130" t="s">
        <v>287</v>
      </c>
      <c r="D83" s="131">
        <v>82</v>
      </c>
      <c r="E83" s="132"/>
      <c r="F83" s="214"/>
    </row>
    <row r="84" spans="1:6" s="17" customFormat="1" ht="15" customHeight="1" x14ac:dyDescent="0.25">
      <c r="A84" s="74"/>
      <c r="B84" s="133"/>
      <c r="C84" s="130"/>
      <c r="D84" s="131"/>
      <c r="E84" s="132"/>
      <c r="F84" s="214"/>
    </row>
    <row r="85" spans="1:6" s="17" customFormat="1" ht="15" customHeight="1" x14ac:dyDescent="0.25">
      <c r="A85" s="212">
        <v>17.899999999999999</v>
      </c>
      <c r="B85" s="129" t="s">
        <v>924</v>
      </c>
      <c r="C85" s="130"/>
      <c r="D85" s="131"/>
      <c r="E85" s="132"/>
      <c r="F85" s="214"/>
    </row>
    <row r="86" spans="1:6" s="17" customFormat="1" ht="30" x14ac:dyDescent="0.25">
      <c r="A86" s="74" t="s">
        <v>1397</v>
      </c>
      <c r="B86" s="133" t="s">
        <v>1849</v>
      </c>
      <c r="C86" s="130" t="s">
        <v>7</v>
      </c>
      <c r="D86" s="131">
        <v>6</v>
      </c>
      <c r="E86" s="132"/>
      <c r="F86" s="214"/>
    </row>
    <row r="87" spans="1:6" s="17" customFormat="1" ht="15" customHeight="1" x14ac:dyDescent="0.25">
      <c r="A87" s="74"/>
      <c r="B87" s="133"/>
      <c r="C87" s="130"/>
      <c r="D87" s="131"/>
      <c r="E87" s="132"/>
      <c r="F87" s="214"/>
    </row>
    <row r="88" spans="1:6" s="17" customFormat="1" ht="27.75" customHeight="1" x14ac:dyDescent="0.25">
      <c r="A88" s="74" t="s">
        <v>1398</v>
      </c>
      <c r="B88" s="133" t="s">
        <v>1849</v>
      </c>
      <c r="C88" s="130" t="s">
        <v>7</v>
      </c>
      <c r="D88" s="131">
        <v>4</v>
      </c>
      <c r="E88" s="132"/>
      <c r="F88" s="214"/>
    </row>
    <row r="89" spans="1:6" s="17" customFormat="1" ht="15" customHeight="1" x14ac:dyDescent="0.25">
      <c r="A89" s="74"/>
      <c r="B89" s="133"/>
      <c r="C89" s="130"/>
      <c r="D89" s="131"/>
      <c r="E89" s="132"/>
      <c r="F89" s="214"/>
    </row>
    <row r="90" spans="1:6" s="368" customFormat="1" ht="31.5" customHeight="1" x14ac:dyDescent="0.25">
      <c r="A90" s="228" t="s">
        <v>1399</v>
      </c>
      <c r="B90" s="133" t="s">
        <v>1820</v>
      </c>
      <c r="C90" s="130" t="s">
        <v>37</v>
      </c>
      <c r="D90" s="131">
        <v>2</v>
      </c>
      <c r="E90" s="132"/>
      <c r="F90" s="214"/>
    </row>
    <row r="91" spans="1:6" s="17" customFormat="1" ht="15" customHeight="1" x14ac:dyDescent="0.25">
      <c r="A91" s="74"/>
      <c r="B91" s="133"/>
      <c r="C91" s="130"/>
      <c r="D91" s="131"/>
      <c r="E91" s="132"/>
      <c r="F91" s="214"/>
    </row>
    <row r="92" spans="1:6" s="17" customFormat="1" ht="34.5" customHeight="1" x14ac:dyDescent="0.25">
      <c r="A92" s="74" t="s">
        <v>1400</v>
      </c>
      <c r="B92" s="133" t="s">
        <v>1850</v>
      </c>
      <c r="C92" s="130" t="s">
        <v>37</v>
      </c>
      <c r="D92" s="131">
        <v>2</v>
      </c>
      <c r="E92" s="132"/>
      <c r="F92" s="214"/>
    </row>
    <row r="93" spans="1:6" s="17" customFormat="1" ht="15" customHeight="1" x14ac:dyDescent="0.25">
      <c r="A93" s="74"/>
      <c r="B93" s="133"/>
      <c r="C93" s="130"/>
      <c r="D93" s="131"/>
      <c r="E93" s="132"/>
      <c r="F93" s="214"/>
    </row>
    <row r="94" spans="1:6" s="17" customFormat="1" ht="30.75" customHeight="1" x14ac:dyDescent="0.25">
      <c r="A94" s="74" t="s">
        <v>1401</v>
      </c>
      <c r="B94" s="133" t="s">
        <v>925</v>
      </c>
      <c r="C94" s="130" t="s">
        <v>37</v>
      </c>
      <c r="D94" s="131">
        <v>4</v>
      </c>
      <c r="E94" s="132"/>
      <c r="F94" s="214"/>
    </row>
    <row r="95" spans="1:6" s="17" customFormat="1" ht="15" customHeight="1" x14ac:dyDescent="0.25">
      <c r="A95" s="74"/>
      <c r="B95" s="133"/>
      <c r="C95" s="130"/>
      <c r="D95" s="131"/>
      <c r="E95" s="132"/>
      <c r="F95" s="214"/>
    </row>
    <row r="96" spans="1:6" s="17" customFormat="1" ht="15" customHeight="1" x14ac:dyDescent="0.25">
      <c r="A96" s="74"/>
      <c r="B96" s="129" t="s">
        <v>1660</v>
      </c>
      <c r="C96" s="130"/>
      <c r="D96" s="131"/>
      <c r="E96" s="132"/>
      <c r="F96" s="123"/>
    </row>
    <row r="97" spans="1:6" s="17" customFormat="1" ht="15" customHeight="1" x14ac:dyDescent="0.25">
      <c r="A97" s="74"/>
      <c r="B97" s="133"/>
      <c r="C97" s="130"/>
      <c r="D97" s="131"/>
      <c r="E97" s="132"/>
      <c r="F97" s="214"/>
    </row>
    <row r="98" spans="1:6" s="17" customFormat="1" ht="15" customHeight="1" x14ac:dyDescent="0.2">
      <c r="A98" s="229" t="s">
        <v>38</v>
      </c>
      <c r="B98" s="129" t="s">
        <v>299</v>
      </c>
      <c r="C98" s="134" t="s">
        <v>3</v>
      </c>
      <c r="D98" s="135" t="s">
        <v>300</v>
      </c>
      <c r="E98" s="122" t="s">
        <v>36</v>
      </c>
      <c r="F98" s="123" t="s">
        <v>39</v>
      </c>
    </row>
    <row r="99" spans="1:6" s="17" customFormat="1" ht="15" customHeight="1" x14ac:dyDescent="0.25">
      <c r="A99" s="215">
        <v>17.100000000000001</v>
      </c>
      <c r="B99" s="129" t="s">
        <v>926</v>
      </c>
      <c r="C99" s="130"/>
      <c r="D99" s="131"/>
      <c r="E99" s="132"/>
      <c r="F99" s="214"/>
    </row>
    <row r="100" spans="1:6" s="17" customFormat="1" ht="30" x14ac:dyDescent="0.25">
      <c r="A100" s="74" t="s">
        <v>1402</v>
      </c>
      <c r="B100" s="133" t="s">
        <v>1776</v>
      </c>
      <c r="C100" s="130" t="s">
        <v>340</v>
      </c>
      <c r="D100" s="131">
        <v>48</v>
      </c>
      <c r="E100" s="132"/>
      <c r="F100" s="214"/>
    </row>
    <row r="101" spans="1:6" s="17" customFormat="1" ht="15" customHeight="1" x14ac:dyDescent="0.25">
      <c r="A101" s="74"/>
      <c r="B101" s="133"/>
      <c r="C101" s="130"/>
      <c r="D101" s="131"/>
      <c r="E101" s="132"/>
      <c r="F101" s="214"/>
    </row>
    <row r="102" spans="1:6" s="17" customFormat="1" ht="45" x14ac:dyDescent="0.25">
      <c r="A102" s="74" t="s">
        <v>1403</v>
      </c>
      <c r="B102" s="133" t="s">
        <v>1775</v>
      </c>
      <c r="C102" s="130" t="s">
        <v>340</v>
      </c>
      <c r="D102" s="131">
        <v>71</v>
      </c>
      <c r="E102" s="132"/>
      <c r="F102" s="214"/>
    </row>
    <row r="103" spans="1:6" s="17" customFormat="1" ht="15" customHeight="1" x14ac:dyDescent="0.25">
      <c r="A103" s="74"/>
      <c r="B103" s="133"/>
      <c r="C103" s="130"/>
      <c r="D103" s="131"/>
      <c r="E103" s="132"/>
      <c r="F103" s="214"/>
    </row>
    <row r="104" spans="1:6" s="17" customFormat="1" ht="36.75" customHeight="1" x14ac:dyDescent="0.25">
      <c r="A104" s="74" t="s">
        <v>1404</v>
      </c>
      <c r="B104" s="133" t="s">
        <v>1777</v>
      </c>
      <c r="C104" s="130" t="s">
        <v>340</v>
      </c>
      <c r="D104" s="131">
        <v>5</v>
      </c>
      <c r="E104" s="132"/>
      <c r="F104" s="214"/>
    </row>
    <row r="105" spans="1:6" s="17" customFormat="1" ht="15" customHeight="1" x14ac:dyDescent="0.25">
      <c r="A105" s="74"/>
      <c r="B105" s="133"/>
      <c r="C105" s="130"/>
      <c r="D105" s="131"/>
      <c r="E105" s="132"/>
      <c r="F105" s="214"/>
    </row>
    <row r="106" spans="1:6" s="17" customFormat="1" ht="35.25" customHeight="1" x14ac:dyDescent="0.25">
      <c r="A106" s="74" t="s">
        <v>1405</v>
      </c>
      <c r="B106" s="133" t="s">
        <v>1778</v>
      </c>
      <c r="C106" s="130" t="s">
        <v>340</v>
      </c>
      <c r="D106" s="131">
        <v>150</v>
      </c>
      <c r="E106" s="132"/>
      <c r="F106" s="214"/>
    </row>
    <row r="107" spans="1:6" s="17" customFormat="1" ht="15" customHeight="1" x14ac:dyDescent="0.25">
      <c r="A107" s="74"/>
      <c r="B107" s="133"/>
      <c r="C107" s="130"/>
      <c r="D107" s="131"/>
      <c r="E107" s="132"/>
      <c r="F107" s="214"/>
    </row>
    <row r="108" spans="1:6" s="17" customFormat="1" ht="36" customHeight="1" x14ac:dyDescent="0.25">
      <c r="A108" s="74" t="s">
        <v>1406</v>
      </c>
      <c r="B108" s="133" t="s">
        <v>1780</v>
      </c>
      <c r="C108" s="130" t="s">
        <v>340</v>
      </c>
      <c r="D108" s="131">
        <v>546</v>
      </c>
      <c r="E108" s="132"/>
      <c r="F108" s="214"/>
    </row>
    <row r="109" spans="1:6" s="17" customFormat="1" ht="15" customHeight="1" x14ac:dyDescent="0.25">
      <c r="A109" s="74"/>
      <c r="B109" s="133"/>
      <c r="C109" s="130"/>
      <c r="D109" s="131"/>
      <c r="E109" s="132"/>
      <c r="F109" s="214"/>
    </row>
    <row r="110" spans="1:6" s="17" customFormat="1" ht="15.75" x14ac:dyDescent="0.25">
      <c r="A110" s="74" t="s">
        <v>1407</v>
      </c>
      <c r="B110" s="261" t="s">
        <v>927</v>
      </c>
      <c r="C110" s="130" t="s">
        <v>287</v>
      </c>
      <c r="D110" s="131">
        <v>126</v>
      </c>
      <c r="E110" s="132"/>
      <c r="F110" s="214"/>
    </row>
    <row r="111" spans="1:6" s="17" customFormat="1" ht="15" customHeight="1" x14ac:dyDescent="0.25">
      <c r="A111" s="74"/>
      <c r="B111" s="133"/>
      <c r="C111" s="130"/>
      <c r="D111" s="131"/>
      <c r="E111" s="132"/>
      <c r="F111" s="214"/>
    </row>
    <row r="112" spans="1:6" s="17" customFormat="1" ht="32.25" customHeight="1" x14ac:dyDescent="0.25">
      <c r="A112" s="74" t="s">
        <v>1408</v>
      </c>
      <c r="B112" s="283" t="s">
        <v>1779</v>
      </c>
      <c r="C112" s="130" t="s">
        <v>340</v>
      </c>
      <c r="D112" s="131">
        <v>101</v>
      </c>
      <c r="E112" s="132"/>
      <c r="F112" s="214"/>
    </row>
    <row r="113" spans="1:6" s="17" customFormat="1" ht="15" customHeight="1" x14ac:dyDescent="0.25">
      <c r="A113" s="74"/>
      <c r="B113" s="262"/>
      <c r="C113" s="130"/>
      <c r="D113" s="131"/>
      <c r="E113" s="132"/>
      <c r="F113" s="214"/>
    </row>
    <row r="114" spans="1:6" s="17" customFormat="1" ht="15" customHeight="1" x14ac:dyDescent="0.25">
      <c r="A114" s="309">
        <v>17.11</v>
      </c>
      <c r="B114" s="266" t="s">
        <v>928</v>
      </c>
      <c r="C114" s="267"/>
      <c r="D114" s="268"/>
      <c r="E114" s="269"/>
      <c r="F114" s="214"/>
    </row>
    <row r="115" spans="1:6" s="17" customFormat="1" ht="90" x14ac:dyDescent="0.25">
      <c r="A115" s="265" t="s">
        <v>1409</v>
      </c>
      <c r="B115" s="283" t="s">
        <v>1781</v>
      </c>
      <c r="C115" s="267" t="s">
        <v>889</v>
      </c>
      <c r="D115" s="268">
        <v>1</v>
      </c>
      <c r="E115" s="269"/>
      <c r="F115" s="214"/>
    </row>
    <row r="116" spans="1:6" s="17" customFormat="1" ht="15" customHeight="1" x14ac:dyDescent="0.25">
      <c r="A116" s="265"/>
      <c r="B116" s="272"/>
      <c r="C116" s="267"/>
      <c r="D116" s="268"/>
      <c r="E116" s="269"/>
      <c r="F116" s="214"/>
    </row>
    <row r="117" spans="1:6" s="17" customFormat="1" ht="90" x14ac:dyDescent="0.25">
      <c r="A117" s="265" t="s">
        <v>1410</v>
      </c>
      <c r="B117" s="284" t="s">
        <v>929</v>
      </c>
      <c r="C117" s="267" t="s">
        <v>889</v>
      </c>
      <c r="D117" s="268">
        <v>1</v>
      </c>
      <c r="E117" s="269"/>
      <c r="F117" s="214"/>
    </row>
    <row r="118" spans="1:6" s="17" customFormat="1" ht="15" customHeight="1" x14ac:dyDescent="0.25">
      <c r="A118" s="265"/>
      <c r="B118" s="272"/>
      <c r="C118" s="267"/>
      <c r="D118" s="268"/>
      <c r="E118" s="269"/>
      <c r="F118" s="214"/>
    </row>
    <row r="119" spans="1:6" s="17" customFormat="1" ht="90" x14ac:dyDescent="0.25">
      <c r="A119" s="265" t="s">
        <v>1411</v>
      </c>
      <c r="B119" s="283" t="s">
        <v>930</v>
      </c>
      <c r="C119" s="267" t="s">
        <v>889</v>
      </c>
      <c r="D119" s="268">
        <v>1</v>
      </c>
      <c r="E119" s="269"/>
      <c r="F119" s="214"/>
    </row>
    <row r="120" spans="1:6" s="17" customFormat="1" ht="15" customHeight="1" x14ac:dyDescent="0.25">
      <c r="A120" s="265"/>
      <c r="B120" s="272"/>
      <c r="C120" s="267"/>
      <c r="D120" s="268"/>
      <c r="E120" s="269"/>
      <c r="F120" s="214"/>
    </row>
    <row r="121" spans="1:6" s="17" customFormat="1" ht="75" x14ac:dyDescent="0.25">
      <c r="A121" s="265" t="s">
        <v>1412</v>
      </c>
      <c r="B121" s="283" t="s">
        <v>1782</v>
      </c>
      <c r="C121" s="267" t="s">
        <v>889</v>
      </c>
      <c r="D121" s="268">
        <v>1</v>
      </c>
      <c r="E121" s="269"/>
      <c r="F121" s="214"/>
    </row>
    <row r="122" spans="1:6" s="17" customFormat="1" ht="15" customHeight="1" x14ac:dyDescent="0.25">
      <c r="A122" s="265"/>
      <c r="B122" s="272"/>
      <c r="C122" s="267"/>
      <c r="D122" s="268"/>
      <c r="E122" s="269"/>
      <c r="F122" s="214"/>
    </row>
    <row r="123" spans="1:6" s="17" customFormat="1" ht="45" x14ac:dyDescent="0.25">
      <c r="A123" s="265" t="s">
        <v>1413</v>
      </c>
      <c r="B123" s="283" t="s">
        <v>1783</v>
      </c>
      <c r="C123" s="267" t="s">
        <v>340</v>
      </c>
      <c r="D123" s="268">
        <v>400</v>
      </c>
      <c r="E123" s="269"/>
      <c r="F123" s="214"/>
    </row>
    <row r="124" spans="1:6" s="17" customFormat="1" ht="15" customHeight="1" x14ac:dyDescent="0.25">
      <c r="A124" s="265"/>
      <c r="B124" s="272"/>
      <c r="C124" s="267"/>
      <c r="D124" s="268"/>
      <c r="E124" s="269"/>
      <c r="F124" s="214"/>
    </row>
    <row r="125" spans="1:6" s="17" customFormat="1" ht="15" customHeight="1" x14ac:dyDescent="0.25">
      <c r="A125" s="309">
        <v>17.12</v>
      </c>
      <c r="B125" s="266" t="s">
        <v>931</v>
      </c>
      <c r="C125" s="267"/>
      <c r="D125" s="268"/>
      <c r="E125" s="269"/>
      <c r="F125" s="214"/>
    </row>
    <row r="126" spans="1:6" s="347" customFormat="1" ht="30" x14ac:dyDescent="0.25">
      <c r="A126" s="421" t="s">
        <v>1414</v>
      </c>
      <c r="B126" s="422" t="s">
        <v>932</v>
      </c>
      <c r="C126" s="267" t="s">
        <v>7</v>
      </c>
      <c r="D126" s="268">
        <v>4</v>
      </c>
      <c r="E126" s="269"/>
      <c r="F126" s="214"/>
    </row>
    <row r="127" spans="1:6" s="17" customFormat="1" ht="15" customHeight="1" x14ac:dyDescent="0.25">
      <c r="A127" s="265"/>
      <c r="B127" s="272"/>
      <c r="C127" s="267"/>
      <c r="D127" s="268"/>
      <c r="E127" s="269"/>
      <c r="F127" s="214"/>
    </row>
    <row r="128" spans="1:6" s="17" customFormat="1" ht="31.5" x14ac:dyDescent="0.25">
      <c r="A128" s="265" t="s">
        <v>1415</v>
      </c>
      <c r="B128" s="273" t="s">
        <v>933</v>
      </c>
      <c r="C128" s="267" t="s">
        <v>287</v>
      </c>
      <c r="D128" s="268">
        <v>43</v>
      </c>
      <c r="E128" s="269"/>
      <c r="F128" s="214"/>
    </row>
    <row r="129" spans="1:6" s="17" customFormat="1" ht="15" customHeight="1" x14ac:dyDescent="0.25">
      <c r="A129" s="265"/>
      <c r="B129" s="272"/>
      <c r="C129" s="267"/>
      <c r="D129" s="268"/>
      <c r="E129" s="269"/>
      <c r="F129" s="214"/>
    </row>
    <row r="130" spans="1:6" s="17" customFormat="1" ht="15" customHeight="1" x14ac:dyDescent="0.25">
      <c r="A130" s="309">
        <v>17.13</v>
      </c>
      <c r="B130" s="266" t="s">
        <v>934</v>
      </c>
      <c r="C130" s="267"/>
      <c r="D130" s="268"/>
      <c r="E130" s="269"/>
      <c r="F130" s="214"/>
    </row>
    <row r="131" spans="1:6" s="17" customFormat="1" ht="47.25" x14ac:dyDescent="0.25">
      <c r="A131" s="265" t="s">
        <v>1416</v>
      </c>
      <c r="B131" s="273" t="s">
        <v>935</v>
      </c>
      <c r="C131" s="130" t="s">
        <v>287</v>
      </c>
      <c r="D131" s="131">
        <v>303.7</v>
      </c>
      <c r="E131" s="269"/>
      <c r="F131" s="214"/>
    </row>
    <row r="132" spans="1:6" s="17" customFormat="1" ht="15" customHeight="1" x14ac:dyDescent="0.25">
      <c r="A132" s="265"/>
      <c r="B132" s="272"/>
      <c r="C132" s="267"/>
      <c r="D132" s="268"/>
      <c r="E132" s="269"/>
      <c r="F132" s="214"/>
    </row>
    <row r="133" spans="1:6" s="17" customFormat="1" ht="47.25" x14ac:dyDescent="0.25">
      <c r="A133" s="265" t="s">
        <v>1417</v>
      </c>
      <c r="B133" s="273" t="s">
        <v>936</v>
      </c>
      <c r="C133" s="267" t="s">
        <v>304</v>
      </c>
      <c r="D133" s="268">
        <v>36</v>
      </c>
      <c r="E133" s="269"/>
      <c r="F133" s="214"/>
    </row>
    <row r="134" spans="1:6" s="17" customFormat="1" ht="15" customHeight="1" x14ac:dyDescent="0.25">
      <c r="A134" s="265"/>
      <c r="B134" s="272"/>
      <c r="C134" s="267"/>
      <c r="D134" s="268"/>
      <c r="E134" s="269"/>
      <c r="F134" s="214"/>
    </row>
    <row r="135" spans="1:6" s="17" customFormat="1" ht="47.25" x14ac:dyDescent="0.25">
      <c r="A135" s="265" t="s">
        <v>1418</v>
      </c>
      <c r="B135" s="273" t="s">
        <v>937</v>
      </c>
      <c r="C135" s="267" t="s">
        <v>304</v>
      </c>
      <c r="D135" s="268">
        <v>2</v>
      </c>
      <c r="E135" s="269"/>
      <c r="F135" s="214"/>
    </row>
    <row r="136" spans="1:6" s="17" customFormat="1" ht="15" customHeight="1" x14ac:dyDescent="0.25">
      <c r="A136" s="265"/>
      <c r="B136" s="272"/>
      <c r="C136" s="267"/>
      <c r="D136" s="268"/>
      <c r="E136" s="269"/>
      <c r="F136" s="214"/>
    </row>
    <row r="137" spans="1:6" s="17" customFormat="1" ht="51" customHeight="1" x14ac:dyDescent="0.25">
      <c r="A137" s="265" t="s">
        <v>1419</v>
      </c>
      <c r="B137" s="273" t="s">
        <v>938</v>
      </c>
      <c r="C137" s="267" t="s">
        <v>304</v>
      </c>
      <c r="D137" s="268">
        <v>2</v>
      </c>
      <c r="E137" s="269"/>
      <c r="F137" s="214"/>
    </row>
    <row r="138" spans="1:6" s="17" customFormat="1" ht="15" customHeight="1" x14ac:dyDescent="0.25">
      <c r="A138" s="265"/>
      <c r="B138" s="281"/>
      <c r="C138" s="267"/>
      <c r="D138" s="268"/>
      <c r="E138" s="269"/>
      <c r="F138" s="270"/>
    </row>
    <row r="139" spans="1:6" s="17" customFormat="1" ht="15" customHeight="1" x14ac:dyDescent="0.25">
      <c r="A139" s="265"/>
      <c r="B139" s="282" t="s">
        <v>1669</v>
      </c>
      <c r="C139" s="267"/>
      <c r="D139" s="268"/>
      <c r="E139" s="269"/>
      <c r="F139" s="278"/>
    </row>
    <row r="140" spans="1:6" s="17" customFormat="1" ht="15.75" x14ac:dyDescent="0.25">
      <c r="A140" s="265"/>
      <c r="B140" s="281"/>
      <c r="C140" s="267"/>
      <c r="D140" s="268"/>
      <c r="E140" s="269"/>
      <c r="F140" s="270"/>
    </row>
    <row r="141" spans="1:6" s="17" customFormat="1" ht="15" customHeight="1" x14ac:dyDescent="0.25">
      <c r="A141" s="285" t="s">
        <v>38</v>
      </c>
      <c r="B141" s="266" t="s">
        <v>299</v>
      </c>
      <c r="C141" s="275" t="s">
        <v>3</v>
      </c>
      <c r="D141" s="276" t="s">
        <v>300</v>
      </c>
      <c r="E141" s="277" t="s">
        <v>36</v>
      </c>
      <c r="F141" s="278" t="s">
        <v>39</v>
      </c>
    </row>
    <row r="142" spans="1:6" s="17" customFormat="1" ht="47.25" x14ac:dyDescent="0.25">
      <c r="A142" s="265" t="s">
        <v>1420</v>
      </c>
      <c r="B142" s="273" t="s">
        <v>939</v>
      </c>
      <c r="C142" s="267" t="s">
        <v>304</v>
      </c>
      <c r="D142" s="268">
        <v>6</v>
      </c>
      <c r="E142" s="269"/>
      <c r="F142" s="270"/>
    </row>
    <row r="143" spans="1:6" s="17" customFormat="1" ht="15" customHeight="1" x14ac:dyDescent="0.25">
      <c r="A143" s="265"/>
      <c r="B143" s="274"/>
      <c r="C143" s="267"/>
      <c r="D143" s="268"/>
      <c r="E143" s="269"/>
      <c r="F143" s="270"/>
    </row>
    <row r="144" spans="1:6" s="17" customFormat="1" ht="63" x14ac:dyDescent="0.25">
      <c r="A144" s="279" t="s">
        <v>1421</v>
      </c>
      <c r="B144" s="280" t="s">
        <v>940</v>
      </c>
      <c r="C144" s="267" t="s">
        <v>304</v>
      </c>
      <c r="D144" s="268">
        <v>2</v>
      </c>
      <c r="E144" s="269"/>
      <c r="F144" s="270"/>
    </row>
    <row r="145" spans="1:6" s="17" customFormat="1" ht="15" customHeight="1" x14ac:dyDescent="0.25">
      <c r="A145" s="265"/>
      <c r="B145" s="274"/>
      <c r="C145" s="267"/>
      <c r="D145" s="268"/>
      <c r="E145" s="269"/>
      <c r="F145" s="270"/>
    </row>
    <row r="146" spans="1:6" s="17" customFormat="1" ht="48" customHeight="1" x14ac:dyDescent="0.25">
      <c r="A146" s="265" t="s">
        <v>1422</v>
      </c>
      <c r="B146" s="273" t="s">
        <v>941</v>
      </c>
      <c r="C146" s="267" t="s">
        <v>37</v>
      </c>
      <c r="D146" s="268">
        <v>4</v>
      </c>
      <c r="E146" s="269"/>
      <c r="F146" s="270"/>
    </row>
    <row r="147" spans="1:6" s="17" customFormat="1" ht="15" customHeight="1" x14ac:dyDescent="0.25">
      <c r="A147" s="265"/>
      <c r="B147" s="274"/>
      <c r="C147" s="267"/>
      <c r="D147" s="268"/>
      <c r="E147" s="269"/>
      <c r="F147" s="270"/>
    </row>
    <row r="148" spans="1:6" s="17" customFormat="1" ht="63" x14ac:dyDescent="0.25">
      <c r="A148" s="265" t="s">
        <v>1423</v>
      </c>
      <c r="B148" s="273" t="s">
        <v>942</v>
      </c>
      <c r="C148" s="267" t="s">
        <v>889</v>
      </c>
      <c r="D148" s="268">
        <v>1</v>
      </c>
      <c r="E148" s="269"/>
      <c r="F148" s="270"/>
    </row>
    <row r="149" spans="1:6" s="17" customFormat="1" ht="15" customHeight="1" x14ac:dyDescent="0.25">
      <c r="A149" s="265"/>
      <c r="B149" s="274"/>
      <c r="C149" s="267"/>
      <c r="D149" s="268"/>
      <c r="E149" s="269"/>
      <c r="F149" s="270"/>
    </row>
    <row r="150" spans="1:6" s="17" customFormat="1" ht="31.5" x14ac:dyDescent="0.25">
      <c r="A150" s="265" t="s">
        <v>1424</v>
      </c>
      <c r="B150" s="273" t="s">
        <v>943</v>
      </c>
      <c r="C150" s="267" t="s">
        <v>889</v>
      </c>
      <c r="D150" s="268">
        <v>1</v>
      </c>
      <c r="E150" s="269"/>
      <c r="F150" s="270"/>
    </row>
    <row r="151" spans="1:6" s="17" customFormat="1" ht="14.25" customHeight="1" x14ac:dyDescent="0.25">
      <c r="A151" s="265"/>
      <c r="B151" s="274"/>
      <c r="C151" s="267"/>
      <c r="D151" s="268"/>
      <c r="E151" s="269"/>
      <c r="F151" s="270"/>
    </row>
    <row r="152" spans="1:6" s="17" customFormat="1" ht="63" x14ac:dyDescent="0.25">
      <c r="A152" s="265" t="s">
        <v>1425</v>
      </c>
      <c r="B152" s="273" t="s">
        <v>944</v>
      </c>
      <c r="C152" s="267" t="s">
        <v>340</v>
      </c>
      <c r="D152" s="268">
        <v>300</v>
      </c>
      <c r="E152" s="269"/>
      <c r="F152" s="270"/>
    </row>
    <row r="153" spans="1:6" s="17" customFormat="1" ht="15" customHeight="1" x14ac:dyDescent="0.25">
      <c r="A153" s="265"/>
      <c r="B153" s="274"/>
      <c r="C153" s="267"/>
      <c r="D153" s="268"/>
      <c r="E153" s="269"/>
      <c r="F153" s="270"/>
    </row>
    <row r="154" spans="1:6" s="17" customFormat="1" ht="27" customHeight="1" x14ac:dyDescent="0.25">
      <c r="A154" s="265" t="s">
        <v>1426</v>
      </c>
      <c r="B154" s="273" t="s">
        <v>945</v>
      </c>
      <c r="C154" s="267" t="s">
        <v>287</v>
      </c>
      <c r="D154" s="286">
        <v>10.8</v>
      </c>
      <c r="E154" s="269"/>
      <c r="F154" s="270"/>
    </row>
    <row r="155" spans="1:6" s="17" customFormat="1" ht="15" customHeight="1" x14ac:dyDescent="0.25">
      <c r="A155" s="265"/>
      <c r="B155" s="274"/>
      <c r="C155" s="267"/>
      <c r="D155" s="268"/>
      <c r="E155" s="269"/>
      <c r="F155" s="270"/>
    </row>
    <row r="156" spans="1:6" s="17" customFormat="1" ht="31.5" x14ac:dyDescent="0.25">
      <c r="A156" s="265" t="s">
        <v>1427</v>
      </c>
      <c r="B156" s="273" t="s">
        <v>946</v>
      </c>
      <c r="C156" s="267" t="s">
        <v>287</v>
      </c>
      <c r="D156" s="268">
        <v>71.59</v>
      </c>
      <c r="E156" s="269"/>
      <c r="F156" s="270"/>
    </row>
    <row r="157" spans="1:6" s="17" customFormat="1" ht="15" customHeight="1" x14ac:dyDescent="0.25">
      <c r="A157" s="265"/>
      <c r="B157" s="274"/>
      <c r="C157" s="267"/>
      <c r="D157" s="268"/>
      <c r="E157" s="269"/>
      <c r="F157" s="270"/>
    </row>
    <row r="158" spans="1:6" s="17" customFormat="1" ht="30" customHeight="1" x14ac:dyDescent="0.25">
      <c r="A158" s="265" t="s">
        <v>1428</v>
      </c>
      <c r="B158" s="273" t="s">
        <v>947</v>
      </c>
      <c r="C158" s="267" t="s">
        <v>304</v>
      </c>
      <c r="D158" s="268">
        <v>53.5</v>
      </c>
      <c r="E158" s="269"/>
      <c r="F158" s="270"/>
    </row>
    <row r="159" spans="1:6" s="17" customFormat="1" ht="15" customHeight="1" x14ac:dyDescent="0.25">
      <c r="A159" s="265"/>
      <c r="B159" s="274"/>
      <c r="C159" s="267"/>
      <c r="D159" s="268"/>
      <c r="E159" s="269"/>
      <c r="F159" s="270"/>
    </row>
    <row r="160" spans="1:6" s="17" customFormat="1" ht="31.5" customHeight="1" x14ac:dyDescent="0.25">
      <c r="A160" s="265" t="s">
        <v>1429</v>
      </c>
      <c r="B160" s="273" t="s">
        <v>948</v>
      </c>
      <c r="C160" s="267" t="s">
        <v>334</v>
      </c>
      <c r="D160" s="268">
        <v>350</v>
      </c>
      <c r="E160" s="269"/>
      <c r="F160" s="270"/>
    </row>
    <row r="161" spans="1:6" s="17" customFormat="1" ht="15" customHeight="1" x14ac:dyDescent="0.25">
      <c r="A161" s="265"/>
      <c r="B161" s="281"/>
      <c r="C161" s="267"/>
      <c r="D161" s="268"/>
      <c r="E161" s="269"/>
      <c r="F161" s="270"/>
    </row>
    <row r="162" spans="1:6" s="17" customFormat="1" ht="15" customHeight="1" x14ac:dyDescent="0.25">
      <c r="A162" s="423">
        <v>17.14</v>
      </c>
      <c r="B162" s="282" t="s">
        <v>949</v>
      </c>
      <c r="C162" s="267"/>
      <c r="D162" s="268"/>
      <c r="E162" s="269"/>
      <c r="F162" s="270"/>
    </row>
    <row r="163" spans="1:6" s="17" customFormat="1" ht="15" customHeight="1" x14ac:dyDescent="0.25">
      <c r="A163" s="423"/>
      <c r="B163" s="282" t="s">
        <v>950</v>
      </c>
      <c r="C163" s="267"/>
      <c r="D163" s="268"/>
      <c r="E163" s="269"/>
      <c r="F163" s="270"/>
    </row>
    <row r="164" spans="1:6" s="347" customFormat="1" ht="28.5" customHeight="1" x14ac:dyDescent="0.25">
      <c r="A164" s="424" t="s">
        <v>1891</v>
      </c>
      <c r="B164" s="425" t="s">
        <v>951</v>
      </c>
      <c r="C164" s="267" t="s">
        <v>38</v>
      </c>
      <c r="D164" s="268">
        <v>1</v>
      </c>
      <c r="E164" s="269"/>
      <c r="F164" s="270"/>
    </row>
    <row r="165" spans="1:6" s="17" customFormat="1" ht="15" customHeight="1" x14ac:dyDescent="0.25">
      <c r="A165" s="423"/>
      <c r="B165" s="281"/>
      <c r="C165" s="267"/>
      <c r="D165" s="268"/>
      <c r="E165" s="269"/>
      <c r="F165" s="270"/>
    </row>
    <row r="166" spans="1:6" s="17" customFormat="1" ht="34.5" customHeight="1" x14ac:dyDescent="0.25">
      <c r="A166" s="424" t="s">
        <v>1892</v>
      </c>
      <c r="B166" s="271" t="s">
        <v>952</v>
      </c>
      <c r="C166" s="267" t="s">
        <v>38</v>
      </c>
      <c r="D166" s="268"/>
      <c r="E166" s="269"/>
      <c r="F166" s="270"/>
    </row>
    <row r="167" spans="1:6" s="17" customFormat="1" ht="15" customHeight="1" x14ac:dyDescent="0.25">
      <c r="A167" s="423"/>
      <c r="B167" s="281"/>
      <c r="C167" s="267"/>
      <c r="D167" s="268"/>
      <c r="E167" s="269"/>
      <c r="F167" s="270"/>
    </row>
    <row r="168" spans="1:6" s="347" customFormat="1" ht="15" customHeight="1" x14ac:dyDescent="0.25">
      <c r="A168" s="423" t="s">
        <v>1893</v>
      </c>
      <c r="B168" s="426" t="s">
        <v>953</v>
      </c>
      <c r="C168" s="267" t="s">
        <v>955</v>
      </c>
      <c r="D168" s="268">
        <v>1</v>
      </c>
      <c r="E168" s="269"/>
      <c r="F168" s="270"/>
    </row>
    <row r="169" spans="1:6" s="17" customFormat="1" ht="15" customHeight="1" x14ac:dyDescent="0.25">
      <c r="A169" s="423"/>
      <c r="B169" s="281"/>
      <c r="C169" s="267"/>
      <c r="D169" s="268"/>
      <c r="E169" s="269"/>
      <c r="F169" s="270"/>
    </row>
    <row r="170" spans="1:6" s="17" customFormat="1" ht="15" customHeight="1" x14ac:dyDescent="0.25">
      <c r="A170" s="423"/>
      <c r="B170" s="281"/>
      <c r="C170" s="267"/>
      <c r="D170" s="268"/>
      <c r="E170" s="269"/>
      <c r="F170" s="270"/>
    </row>
    <row r="171" spans="1:6" s="17" customFormat="1" ht="31.5" x14ac:dyDescent="0.25">
      <c r="A171" s="423" t="s">
        <v>1894</v>
      </c>
      <c r="B171" s="273" t="s">
        <v>1908</v>
      </c>
      <c r="C171" s="267" t="s">
        <v>295</v>
      </c>
      <c r="D171" s="438">
        <v>0.1</v>
      </c>
      <c r="E171" s="269"/>
      <c r="F171" s="270"/>
    </row>
    <row r="172" spans="1:6" s="17" customFormat="1" ht="15" customHeight="1" x14ac:dyDescent="0.25">
      <c r="A172" s="423"/>
      <c r="B172" s="264"/>
      <c r="C172" s="130"/>
      <c r="D172" s="131"/>
      <c r="E172" s="132"/>
      <c r="F172" s="214"/>
    </row>
    <row r="173" spans="1:6" s="375" customFormat="1" ht="31.5" x14ac:dyDescent="0.25">
      <c r="A173" s="423" t="s">
        <v>1895</v>
      </c>
      <c r="B173" s="281" t="s">
        <v>954</v>
      </c>
      <c r="C173" s="267" t="s">
        <v>7</v>
      </c>
      <c r="D173" s="374">
        <v>10</v>
      </c>
      <c r="E173" s="374"/>
      <c r="F173" s="270"/>
    </row>
    <row r="174" spans="1:6" s="17" customFormat="1" ht="15" customHeight="1" x14ac:dyDescent="0.25">
      <c r="A174" s="74"/>
      <c r="B174" s="287"/>
      <c r="C174" s="130"/>
      <c r="D174" s="288"/>
      <c r="E174" s="289"/>
      <c r="F174" s="214"/>
    </row>
    <row r="175" spans="1:6" s="17" customFormat="1" ht="15" customHeight="1" x14ac:dyDescent="0.2">
      <c r="A175" s="229"/>
      <c r="B175" s="304" t="s">
        <v>1669</v>
      </c>
      <c r="C175" s="134"/>
      <c r="D175" s="372"/>
      <c r="E175" s="373"/>
      <c r="F175" s="123"/>
    </row>
    <row r="176" spans="1:6" s="17" customFormat="1" ht="15" customHeight="1" x14ac:dyDescent="0.25">
      <c r="A176" s="74"/>
      <c r="B176" s="287"/>
      <c r="C176" s="130"/>
      <c r="D176" s="288"/>
      <c r="E176" s="289"/>
      <c r="F176" s="214"/>
    </row>
    <row r="177" spans="1:6" s="17" customFormat="1" ht="15" customHeight="1" x14ac:dyDescent="0.25">
      <c r="A177" s="74"/>
      <c r="B177" s="287" t="s">
        <v>1661</v>
      </c>
      <c r="C177" s="130"/>
      <c r="D177" s="288"/>
      <c r="E177" s="289"/>
      <c r="F177" s="214"/>
    </row>
    <row r="178" spans="1:6" s="17" customFormat="1" ht="15" customHeight="1" x14ac:dyDescent="0.25">
      <c r="A178" s="74"/>
      <c r="B178" s="287"/>
      <c r="C178" s="130"/>
      <c r="D178" s="288"/>
      <c r="E178" s="289"/>
      <c r="F178" s="214"/>
    </row>
    <row r="179" spans="1:6" s="17" customFormat="1" ht="15" customHeight="1" x14ac:dyDescent="0.25">
      <c r="A179" s="74"/>
      <c r="B179" s="287" t="s">
        <v>1662</v>
      </c>
      <c r="C179" s="130"/>
      <c r="D179" s="288"/>
      <c r="E179" s="289"/>
      <c r="F179" s="214"/>
    </row>
    <row r="180" spans="1:6" s="17" customFormat="1" ht="15" customHeight="1" x14ac:dyDescent="0.25">
      <c r="A180" s="74"/>
      <c r="B180" s="287"/>
      <c r="C180" s="130"/>
      <c r="D180" s="288"/>
      <c r="E180" s="289"/>
      <c r="F180" s="214"/>
    </row>
    <row r="181" spans="1:6" s="17" customFormat="1" ht="15" customHeight="1" x14ac:dyDescent="0.25">
      <c r="A181" s="74"/>
      <c r="B181" s="287" t="s">
        <v>1670</v>
      </c>
      <c r="C181" s="130"/>
      <c r="D181" s="288"/>
      <c r="E181" s="289"/>
      <c r="F181" s="214"/>
    </row>
    <row r="182" spans="1:6" s="17" customFormat="1" ht="15" customHeight="1" x14ac:dyDescent="0.25">
      <c r="A182" s="74"/>
      <c r="B182" s="287"/>
      <c r="C182" s="130"/>
      <c r="D182" s="288"/>
      <c r="E182" s="289"/>
      <c r="F182" s="214"/>
    </row>
    <row r="183" spans="1:6" s="17" customFormat="1" ht="15" customHeight="1" x14ac:dyDescent="0.25">
      <c r="A183" s="74"/>
      <c r="B183" s="287" t="s">
        <v>1684</v>
      </c>
      <c r="C183" s="130"/>
      <c r="D183" s="288"/>
      <c r="E183" s="289"/>
      <c r="F183" s="214"/>
    </row>
    <row r="184" spans="1:6" s="17" customFormat="1" ht="15" customHeight="1" x14ac:dyDescent="0.25">
      <c r="A184" s="74"/>
      <c r="B184" s="264"/>
      <c r="C184" s="130"/>
      <c r="D184" s="131"/>
      <c r="E184" s="132"/>
      <c r="F184" s="214"/>
    </row>
    <row r="185" spans="1:6" s="17" customFormat="1" ht="15" customHeight="1" x14ac:dyDescent="0.25">
      <c r="A185" s="74"/>
      <c r="B185" s="133"/>
      <c r="C185" s="130"/>
      <c r="D185" s="131"/>
      <c r="E185" s="132"/>
      <c r="F185" s="214"/>
    </row>
    <row r="186" spans="1:6" s="17" customFormat="1" ht="15" customHeight="1" x14ac:dyDescent="0.25">
      <c r="A186" s="74"/>
      <c r="B186" s="129" t="s">
        <v>1683</v>
      </c>
      <c r="C186" s="130"/>
      <c r="D186" s="131"/>
      <c r="E186" s="132"/>
      <c r="F186" s="123"/>
    </row>
    <row r="187" spans="1:6" s="17" customFormat="1" ht="15" customHeight="1" thickBot="1" x14ac:dyDescent="0.3">
      <c r="A187" s="181"/>
      <c r="B187" s="216"/>
      <c r="C187" s="217"/>
      <c r="D187" s="184"/>
      <c r="E187" s="218"/>
      <c r="F187" s="186"/>
    </row>
  </sheetData>
  <pageMargins left="0.7" right="0.7" top="0.75" bottom="0.75" header="0.3" footer="0.3"/>
  <pageSetup paperSize="5" scale="61" orientation="portrait" r:id="rId1"/>
  <headerFooter>
    <oddFooter>Page &amp;P of &amp;N</oddFooter>
  </headerFooter>
  <rowBreaks count="3" manualBreakCount="3">
    <brk id="51" max="5" man="1"/>
    <brk id="97" max="5" man="1"/>
    <brk id="140" max="5"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3FBF69-FB8E-4ED8-9FD3-B3BBF2249AD7}">
  <sheetPr>
    <pageSetUpPr fitToPage="1"/>
  </sheetPr>
  <dimension ref="A1:F192"/>
  <sheetViews>
    <sheetView view="pageBreakPreview" topLeftCell="A179" zoomScaleNormal="100" zoomScaleSheetLayoutView="100" workbookViewId="0">
      <selection activeCell="F196" sqref="F196"/>
    </sheetView>
  </sheetViews>
  <sheetFormatPr defaultColWidth="9.140625" defaultRowHeight="15" x14ac:dyDescent="0.25"/>
  <cols>
    <col min="1" max="1" width="11" style="54" customWidth="1"/>
    <col min="2" max="2" width="43.7109375" style="15" customWidth="1"/>
    <col min="3" max="3" width="9.7109375" style="32" bestFit="1" customWidth="1"/>
    <col min="4" max="4" width="9.5703125" style="32" bestFit="1" customWidth="1"/>
    <col min="5" max="5" width="13.7109375" style="32" customWidth="1"/>
    <col min="6" max="6" width="19.28515625" style="43" customWidth="1"/>
    <col min="7" max="16384" width="9.140625" style="13"/>
  </cols>
  <sheetData>
    <row r="1" spans="1:6" s="17" customFormat="1" ht="33" customHeight="1" x14ac:dyDescent="0.25">
      <c r="A1" s="225" t="s">
        <v>956</v>
      </c>
      <c r="B1" s="87" t="s">
        <v>779</v>
      </c>
      <c r="C1" s="124"/>
      <c r="D1" s="125"/>
      <c r="E1" s="126"/>
      <c r="F1" s="226"/>
    </row>
    <row r="2" spans="1:6" s="17" customFormat="1" ht="15" customHeight="1" x14ac:dyDescent="0.25">
      <c r="A2" s="212">
        <v>18.100000000000001</v>
      </c>
      <c r="B2" s="129" t="s">
        <v>101</v>
      </c>
      <c r="C2" s="130"/>
      <c r="D2" s="131"/>
      <c r="E2" s="132"/>
      <c r="F2" s="123"/>
    </row>
    <row r="3" spans="1:6" s="17" customFormat="1" ht="15" customHeight="1" x14ac:dyDescent="0.25">
      <c r="A3" s="74"/>
      <c r="B3" s="129" t="s">
        <v>301</v>
      </c>
      <c r="C3" s="130"/>
      <c r="D3" s="131"/>
      <c r="E3" s="132"/>
      <c r="F3" s="123"/>
    </row>
    <row r="4" spans="1:6" s="17" customFormat="1" ht="15" customHeight="1" x14ac:dyDescent="0.25">
      <c r="A4" s="74" t="s">
        <v>1430</v>
      </c>
      <c r="B4" s="133" t="s">
        <v>302</v>
      </c>
      <c r="C4" s="130" t="s">
        <v>287</v>
      </c>
      <c r="D4" s="256">
        <v>18.48</v>
      </c>
      <c r="E4" s="132"/>
      <c r="F4" s="214"/>
    </row>
    <row r="5" spans="1:6" s="17" customFormat="1" ht="30" x14ac:dyDescent="0.25">
      <c r="A5" s="74" t="s">
        <v>1431</v>
      </c>
      <c r="B5" s="133" t="s">
        <v>1851</v>
      </c>
      <c r="C5" s="130" t="s">
        <v>304</v>
      </c>
      <c r="D5" s="131">
        <v>11</v>
      </c>
      <c r="E5" s="132"/>
      <c r="F5" s="214"/>
    </row>
    <row r="6" spans="1:6" s="17" customFormat="1" ht="33" customHeight="1" x14ac:dyDescent="0.25">
      <c r="A6" s="74" t="s">
        <v>1432</v>
      </c>
      <c r="B6" s="133" t="s">
        <v>1767</v>
      </c>
      <c r="C6" s="130" t="s">
        <v>304</v>
      </c>
      <c r="D6" s="131">
        <f>D5*0.5</f>
        <v>5.5</v>
      </c>
      <c r="E6" s="132"/>
      <c r="F6" s="214"/>
    </row>
    <row r="7" spans="1:6" s="17" customFormat="1" ht="15" customHeight="1" x14ac:dyDescent="0.25">
      <c r="A7" s="74"/>
      <c r="B7" s="133"/>
      <c r="C7" s="130"/>
      <c r="D7" s="131"/>
      <c r="E7" s="132"/>
      <c r="F7" s="214"/>
    </row>
    <row r="8" spans="1:6" s="17" customFormat="1" ht="15" customHeight="1" x14ac:dyDescent="0.25">
      <c r="A8" s="74"/>
      <c r="B8" s="129" t="s">
        <v>780</v>
      </c>
      <c r="C8" s="130"/>
      <c r="D8" s="131"/>
      <c r="E8" s="132"/>
      <c r="F8" s="214"/>
    </row>
    <row r="9" spans="1:6" s="17" customFormat="1" ht="30" x14ac:dyDescent="0.25">
      <c r="A9" s="74" t="s">
        <v>1433</v>
      </c>
      <c r="B9" s="133" t="s">
        <v>781</v>
      </c>
      <c r="C9" s="130" t="s">
        <v>304</v>
      </c>
      <c r="D9" s="131">
        <v>9</v>
      </c>
      <c r="E9" s="132"/>
      <c r="F9" s="214"/>
    </row>
    <row r="10" spans="1:6" s="17" customFormat="1" ht="15" customHeight="1" x14ac:dyDescent="0.25">
      <c r="A10" s="74"/>
      <c r="B10" s="133"/>
      <c r="C10" s="130"/>
      <c r="D10" s="131"/>
      <c r="E10" s="132"/>
      <c r="F10" s="214"/>
    </row>
    <row r="11" spans="1:6" s="17" customFormat="1" ht="15" customHeight="1" x14ac:dyDescent="0.25">
      <c r="A11" s="74"/>
      <c r="B11" s="129" t="s">
        <v>782</v>
      </c>
      <c r="C11" s="130"/>
      <c r="D11" s="131"/>
      <c r="E11" s="132"/>
      <c r="F11" s="214"/>
    </row>
    <row r="12" spans="1:6" s="17" customFormat="1" ht="45" x14ac:dyDescent="0.25">
      <c r="A12" s="74" t="s">
        <v>1434</v>
      </c>
      <c r="B12" s="133" t="s">
        <v>783</v>
      </c>
      <c r="C12" s="130" t="s">
        <v>287</v>
      </c>
      <c r="D12" s="131">
        <v>11</v>
      </c>
      <c r="E12" s="132"/>
      <c r="F12" s="214"/>
    </row>
    <row r="13" spans="1:6" s="17" customFormat="1" ht="60" x14ac:dyDescent="0.25">
      <c r="A13" s="74" t="s">
        <v>1435</v>
      </c>
      <c r="B13" s="133" t="s">
        <v>784</v>
      </c>
      <c r="C13" s="130" t="s">
        <v>287</v>
      </c>
      <c r="D13" s="131">
        <v>11</v>
      </c>
      <c r="E13" s="132"/>
      <c r="F13" s="214"/>
    </row>
    <row r="14" spans="1:6" s="17" customFormat="1" ht="15" customHeight="1" x14ac:dyDescent="0.25">
      <c r="A14" s="74"/>
      <c r="B14" s="133"/>
      <c r="C14" s="130"/>
      <c r="D14" s="131"/>
      <c r="E14" s="132"/>
      <c r="F14" s="214"/>
    </row>
    <row r="15" spans="1:6" s="17" customFormat="1" ht="15" customHeight="1" x14ac:dyDescent="0.25">
      <c r="A15" s="74"/>
      <c r="B15" s="129" t="s">
        <v>785</v>
      </c>
      <c r="C15" s="130"/>
      <c r="D15" s="131"/>
      <c r="E15" s="132"/>
      <c r="F15" s="214"/>
    </row>
    <row r="16" spans="1:6" s="17" customFormat="1" ht="30" x14ac:dyDescent="0.25">
      <c r="A16" s="74" t="s">
        <v>1436</v>
      </c>
      <c r="B16" s="133" t="s">
        <v>786</v>
      </c>
      <c r="C16" s="130" t="s">
        <v>304</v>
      </c>
      <c r="D16" s="131">
        <v>25</v>
      </c>
      <c r="E16" s="132"/>
      <c r="F16" s="214"/>
    </row>
    <row r="17" spans="1:6" s="17" customFormat="1" ht="15" customHeight="1" x14ac:dyDescent="0.25">
      <c r="A17" s="74"/>
      <c r="B17" s="133"/>
      <c r="C17" s="130"/>
      <c r="D17" s="131"/>
      <c r="E17" s="132"/>
      <c r="F17" s="214"/>
    </row>
    <row r="18" spans="1:6" s="17" customFormat="1" ht="15" customHeight="1" x14ac:dyDescent="0.25">
      <c r="A18" s="74"/>
      <c r="B18" s="129" t="s">
        <v>787</v>
      </c>
      <c r="C18" s="130"/>
      <c r="D18" s="131"/>
      <c r="E18" s="132"/>
      <c r="F18" s="214"/>
    </row>
    <row r="19" spans="1:6" s="17" customFormat="1" ht="30" x14ac:dyDescent="0.25">
      <c r="A19" s="74" t="s">
        <v>1437</v>
      </c>
      <c r="B19" s="133" t="s">
        <v>788</v>
      </c>
      <c r="C19" s="130" t="s">
        <v>287</v>
      </c>
      <c r="D19" s="131">
        <v>11</v>
      </c>
      <c r="E19" s="132"/>
      <c r="F19" s="214"/>
    </row>
    <row r="20" spans="1:6" s="17" customFormat="1" ht="15" customHeight="1" x14ac:dyDescent="0.25">
      <c r="A20" s="74"/>
      <c r="B20" s="133"/>
      <c r="C20" s="130"/>
      <c r="D20" s="131"/>
      <c r="E20" s="132"/>
      <c r="F20" s="214"/>
    </row>
    <row r="21" spans="1:6" s="17" customFormat="1" ht="15" customHeight="1" x14ac:dyDescent="0.25">
      <c r="A21" s="74"/>
      <c r="B21" s="129" t="s">
        <v>789</v>
      </c>
      <c r="C21" s="130"/>
      <c r="D21" s="131"/>
      <c r="E21" s="132"/>
      <c r="F21" s="214"/>
    </row>
    <row r="22" spans="1:6" s="17" customFormat="1" ht="31.5" customHeight="1" x14ac:dyDescent="0.25">
      <c r="A22" s="74" t="s">
        <v>1438</v>
      </c>
      <c r="B22" s="133" t="s">
        <v>790</v>
      </c>
      <c r="C22" s="130" t="s">
        <v>287</v>
      </c>
      <c r="D22" s="131">
        <v>11</v>
      </c>
      <c r="E22" s="132"/>
      <c r="F22" s="214"/>
    </row>
    <row r="23" spans="1:6" s="17" customFormat="1" ht="15" customHeight="1" x14ac:dyDescent="0.25">
      <c r="A23" s="74"/>
      <c r="B23" s="133"/>
      <c r="C23" s="130"/>
      <c r="D23" s="131"/>
      <c r="E23" s="132"/>
      <c r="F23" s="214"/>
    </row>
    <row r="24" spans="1:6" s="17" customFormat="1" ht="15" customHeight="1" x14ac:dyDescent="0.25">
      <c r="A24" s="212">
        <v>18.2</v>
      </c>
      <c r="B24" s="129" t="s">
        <v>308</v>
      </c>
      <c r="C24" s="130"/>
      <c r="D24" s="131"/>
      <c r="E24" s="132"/>
      <c r="F24" s="214"/>
    </row>
    <row r="25" spans="1:6" s="17" customFormat="1" ht="28.5" x14ac:dyDescent="0.25">
      <c r="A25" s="74"/>
      <c r="B25" s="129" t="s">
        <v>1808</v>
      </c>
      <c r="C25" s="130"/>
      <c r="D25" s="131"/>
      <c r="E25" s="132"/>
      <c r="F25" s="214"/>
    </row>
    <row r="26" spans="1:6" s="368" customFormat="1" ht="32.25" customHeight="1" x14ac:dyDescent="0.25">
      <c r="A26" s="228" t="s">
        <v>1439</v>
      </c>
      <c r="B26" s="133" t="s">
        <v>792</v>
      </c>
      <c r="C26" s="130" t="s">
        <v>304</v>
      </c>
      <c r="D26" s="131">
        <v>1</v>
      </c>
      <c r="E26" s="132"/>
      <c r="F26" s="214"/>
    </row>
    <row r="27" spans="1:6" s="17" customFormat="1" ht="15" customHeight="1" x14ac:dyDescent="0.25">
      <c r="A27" s="74"/>
      <c r="B27" s="133"/>
      <c r="C27" s="130"/>
      <c r="D27" s="131"/>
      <c r="E27" s="132"/>
      <c r="F27" s="214"/>
    </row>
    <row r="28" spans="1:6" s="17" customFormat="1" ht="15" customHeight="1" x14ac:dyDescent="0.25">
      <c r="A28" s="74"/>
      <c r="B28" s="129" t="s">
        <v>326</v>
      </c>
      <c r="C28" s="130"/>
      <c r="D28" s="131"/>
      <c r="E28" s="132"/>
      <c r="F28" s="214"/>
    </row>
    <row r="29" spans="1:6" s="17" customFormat="1" ht="60" x14ac:dyDescent="0.25">
      <c r="A29" s="74" t="s">
        <v>1440</v>
      </c>
      <c r="B29" s="133" t="s">
        <v>791</v>
      </c>
      <c r="C29" s="130" t="s">
        <v>304</v>
      </c>
      <c r="D29" s="131">
        <v>2</v>
      </c>
      <c r="E29" s="132"/>
      <c r="F29" s="214"/>
    </row>
    <row r="30" spans="1:6" s="17" customFormat="1" ht="15" customHeight="1" x14ac:dyDescent="0.25">
      <c r="A30" s="74" t="s">
        <v>1441</v>
      </c>
      <c r="B30" s="133" t="s">
        <v>793</v>
      </c>
      <c r="C30" s="130" t="s">
        <v>287</v>
      </c>
      <c r="D30" s="131">
        <v>11</v>
      </c>
      <c r="E30" s="132"/>
      <c r="F30" s="214"/>
    </row>
    <row r="31" spans="1:6" s="17" customFormat="1" ht="15" customHeight="1" x14ac:dyDescent="0.25">
      <c r="A31" s="74"/>
      <c r="B31" s="133"/>
      <c r="C31" s="130"/>
      <c r="D31" s="131"/>
      <c r="E31" s="132"/>
      <c r="F31" s="214"/>
    </row>
    <row r="32" spans="1:6" s="17" customFormat="1" ht="15" customHeight="1" x14ac:dyDescent="0.25">
      <c r="A32" s="227">
        <v>18.3</v>
      </c>
      <c r="B32" s="129" t="s">
        <v>328</v>
      </c>
      <c r="C32" s="130"/>
      <c r="D32" s="131"/>
      <c r="E32" s="132"/>
      <c r="F32" s="214"/>
    </row>
    <row r="33" spans="1:6" s="17" customFormat="1" ht="42.75" x14ac:dyDescent="0.25">
      <c r="A33" s="227"/>
      <c r="B33" s="129" t="s">
        <v>796</v>
      </c>
      <c r="C33" s="130"/>
      <c r="D33" s="131"/>
      <c r="E33" s="132"/>
      <c r="F33" s="214"/>
    </row>
    <row r="34" spans="1:6" s="17" customFormat="1" ht="15" customHeight="1" x14ac:dyDescent="0.25">
      <c r="A34" s="227"/>
      <c r="B34" s="129" t="s">
        <v>797</v>
      </c>
      <c r="C34" s="130"/>
      <c r="D34" s="131"/>
      <c r="E34" s="132"/>
      <c r="F34" s="214"/>
    </row>
    <row r="35" spans="1:6" s="17" customFormat="1" ht="15" customHeight="1" x14ac:dyDescent="0.25">
      <c r="A35" s="227" t="s">
        <v>1442</v>
      </c>
      <c r="B35" s="133" t="s">
        <v>798</v>
      </c>
      <c r="C35" s="130" t="s">
        <v>340</v>
      </c>
      <c r="D35" s="131">
        <v>13</v>
      </c>
      <c r="E35" s="132"/>
      <c r="F35" s="214"/>
    </row>
    <row r="36" spans="1:6" s="17" customFormat="1" ht="15" customHeight="1" x14ac:dyDescent="0.25">
      <c r="A36" s="74"/>
      <c r="B36" s="133"/>
      <c r="C36" s="130"/>
      <c r="D36" s="131"/>
      <c r="E36" s="132"/>
      <c r="F36" s="214"/>
    </row>
    <row r="37" spans="1:6" s="17" customFormat="1" ht="15" customHeight="1" x14ac:dyDescent="0.25">
      <c r="A37" s="212">
        <v>18.399999999999999</v>
      </c>
      <c r="B37" s="129" t="s">
        <v>331</v>
      </c>
      <c r="C37" s="130"/>
      <c r="D37" s="131"/>
      <c r="E37" s="132"/>
      <c r="F37" s="214"/>
    </row>
    <row r="38" spans="1:6" s="17" customFormat="1" ht="15" customHeight="1" x14ac:dyDescent="0.25">
      <c r="A38" s="74"/>
      <c r="B38" s="129" t="s">
        <v>540</v>
      </c>
      <c r="C38" s="130"/>
      <c r="D38" s="131"/>
      <c r="E38" s="132"/>
      <c r="F38" s="214"/>
    </row>
    <row r="39" spans="1:6" s="17" customFormat="1" ht="15" customHeight="1" x14ac:dyDescent="0.25">
      <c r="A39" s="74" t="s">
        <v>1443</v>
      </c>
      <c r="B39" s="133" t="s">
        <v>794</v>
      </c>
      <c r="C39" s="130" t="s">
        <v>334</v>
      </c>
      <c r="D39" s="131">
        <v>94</v>
      </c>
      <c r="E39" s="132"/>
      <c r="F39" s="214"/>
    </row>
    <row r="40" spans="1:6" s="17" customFormat="1" ht="31.5" customHeight="1" x14ac:dyDescent="0.25">
      <c r="A40" s="74" t="s">
        <v>1444</v>
      </c>
      <c r="B40" s="133" t="s">
        <v>795</v>
      </c>
      <c r="C40" s="130" t="s">
        <v>287</v>
      </c>
      <c r="D40" s="131">
        <v>11</v>
      </c>
      <c r="E40" s="132"/>
      <c r="F40" s="214"/>
    </row>
    <row r="41" spans="1:6" s="17" customFormat="1" ht="15" customHeight="1" x14ac:dyDescent="0.25">
      <c r="A41" s="74"/>
      <c r="B41" s="133"/>
      <c r="C41" s="130"/>
      <c r="D41" s="131"/>
      <c r="E41" s="132"/>
      <c r="F41" s="214"/>
    </row>
    <row r="42" spans="1:6" s="17" customFormat="1" ht="15" customHeight="1" x14ac:dyDescent="0.2">
      <c r="A42" s="229"/>
      <c r="B42" s="129" t="s">
        <v>1685</v>
      </c>
      <c r="C42" s="134"/>
      <c r="D42" s="135"/>
      <c r="E42" s="122"/>
      <c r="F42" s="123"/>
    </row>
    <row r="43" spans="1:6" s="17" customFormat="1" ht="15" customHeight="1" x14ac:dyDescent="0.2">
      <c r="A43" s="229" t="s">
        <v>38</v>
      </c>
      <c r="B43" s="129" t="s">
        <v>34</v>
      </c>
      <c r="C43" s="134" t="s">
        <v>3</v>
      </c>
      <c r="D43" s="135" t="s">
        <v>300</v>
      </c>
      <c r="E43" s="122" t="s">
        <v>39</v>
      </c>
      <c r="F43" s="123" t="s">
        <v>589</v>
      </c>
    </row>
    <row r="44" spans="1:6" s="17" customFormat="1" ht="61.5" customHeight="1" x14ac:dyDescent="0.25">
      <c r="A44" s="212">
        <v>18.5</v>
      </c>
      <c r="B44" s="129" t="s">
        <v>799</v>
      </c>
      <c r="C44" s="130"/>
      <c r="D44" s="131"/>
      <c r="E44" s="132"/>
      <c r="F44" s="214"/>
    </row>
    <row r="45" spans="1:6" s="17" customFormat="1" ht="15" customHeight="1" x14ac:dyDescent="0.25">
      <c r="A45" s="74" t="s">
        <v>1445</v>
      </c>
      <c r="B45" s="133" t="s">
        <v>800</v>
      </c>
      <c r="C45" s="130" t="s">
        <v>801</v>
      </c>
      <c r="D45" s="131">
        <v>20</v>
      </c>
      <c r="E45" s="132"/>
      <c r="F45" s="214"/>
    </row>
    <row r="46" spans="1:6" s="17" customFormat="1" ht="15" customHeight="1" x14ac:dyDescent="0.25">
      <c r="A46" s="74"/>
      <c r="B46" s="133"/>
      <c r="C46" s="130"/>
      <c r="D46" s="131"/>
      <c r="E46" s="132"/>
      <c r="F46" s="214"/>
    </row>
    <row r="47" spans="1:6" s="17" customFormat="1" ht="15" customHeight="1" x14ac:dyDescent="0.25">
      <c r="A47" s="74" t="s">
        <v>1448</v>
      </c>
      <c r="B47" s="129" t="s">
        <v>802</v>
      </c>
      <c r="C47" s="130"/>
      <c r="D47" s="131"/>
      <c r="E47" s="132"/>
      <c r="F47" s="214"/>
    </row>
    <row r="48" spans="1:6" s="17" customFormat="1" ht="15" customHeight="1" x14ac:dyDescent="0.25">
      <c r="A48" s="74"/>
      <c r="B48" s="133" t="s">
        <v>803</v>
      </c>
      <c r="C48" s="130"/>
      <c r="D48" s="131"/>
      <c r="E48" s="132"/>
      <c r="F48" s="214"/>
    </row>
    <row r="49" spans="1:6" s="17" customFormat="1" ht="15" customHeight="1" x14ac:dyDescent="0.25">
      <c r="A49" s="74" t="s">
        <v>1450</v>
      </c>
      <c r="B49" s="133" t="s">
        <v>804</v>
      </c>
      <c r="C49" s="130" t="s">
        <v>340</v>
      </c>
      <c r="D49" s="131">
        <v>13</v>
      </c>
      <c r="E49" s="132"/>
      <c r="F49" s="214"/>
    </row>
    <row r="50" spans="1:6" s="17" customFormat="1" ht="15" customHeight="1" x14ac:dyDescent="0.25">
      <c r="A50" s="74"/>
      <c r="B50" s="133"/>
      <c r="C50" s="130"/>
      <c r="D50" s="131"/>
      <c r="E50" s="132"/>
      <c r="F50" s="214"/>
    </row>
    <row r="51" spans="1:6" s="17" customFormat="1" ht="15" customHeight="1" x14ac:dyDescent="0.25">
      <c r="A51" s="74" t="s">
        <v>1449</v>
      </c>
      <c r="B51" s="129" t="s">
        <v>805</v>
      </c>
      <c r="C51" s="130"/>
      <c r="D51" s="131"/>
      <c r="E51" s="132"/>
      <c r="F51" s="214"/>
    </row>
    <row r="52" spans="1:6" s="17" customFormat="1" ht="30" x14ac:dyDescent="0.25">
      <c r="A52" s="74" t="s">
        <v>1451</v>
      </c>
      <c r="B52" s="133" t="s">
        <v>806</v>
      </c>
      <c r="C52" s="130" t="s">
        <v>287</v>
      </c>
      <c r="D52" s="131">
        <v>11</v>
      </c>
      <c r="E52" s="132"/>
      <c r="F52" s="214"/>
    </row>
    <row r="53" spans="1:6" s="17" customFormat="1" ht="30" x14ac:dyDescent="0.25">
      <c r="A53" s="74" t="s">
        <v>1451</v>
      </c>
      <c r="B53" s="133" t="s">
        <v>807</v>
      </c>
      <c r="C53" s="130" t="s">
        <v>287</v>
      </c>
      <c r="D53" s="131">
        <v>13</v>
      </c>
      <c r="E53" s="132"/>
      <c r="F53" s="214"/>
    </row>
    <row r="54" spans="1:6" s="17" customFormat="1" ht="15" customHeight="1" x14ac:dyDescent="0.25">
      <c r="A54" s="74"/>
      <c r="B54" s="133"/>
      <c r="C54" s="130"/>
      <c r="D54" s="131"/>
      <c r="E54" s="132"/>
      <c r="F54" s="214"/>
    </row>
    <row r="55" spans="1:6" s="17" customFormat="1" ht="15" customHeight="1" x14ac:dyDescent="0.25">
      <c r="A55" s="212"/>
      <c r="B55" s="129" t="s">
        <v>808</v>
      </c>
      <c r="C55" s="130"/>
      <c r="D55" s="131"/>
      <c r="E55" s="132"/>
      <c r="F55" s="214"/>
    </row>
    <row r="56" spans="1:6" s="17" customFormat="1" x14ac:dyDescent="0.25">
      <c r="A56" s="212">
        <v>18.600000000000001</v>
      </c>
      <c r="B56" s="253" t="s">
        <v>809</v>
      </c>
      <c r="C56" s="130"/>
      <c r="D56" s="131"/>
      <c r="E56" s="132"/>
      <c r="F56" s="214"/>
    </row>
    <row r="57" spans="1:6" s="17" customFormat="1" ht="28.5" x14ac:dyDescent="0.25">
      <c r="A57" s="74"/>
      <c r="B57" s="129" t="s">
        <v>810</v>
      </c>
      <c r="C57" s="130"/>
      <c r="D57" s="131"/>
      <c r="E57" s="132"/>
      <c r="F57" s="214"/>
    </row>
    <row r="58" spans="1:6" s="17" customFormat="1" ht="15" customHeight="1" x14ac:dyDescent="0.25">
      <c r="A58" s="74" t="s">
        <v>1446</v>
      </c>
      <c r="B58" s="133" t="s">
        <v>811</v>
      </c>
      <c r="C58" s="130" t="s">
        <v>304</v>
      </c>
      <c r="D58" s="131">
        <v>1</v>
      </c>
      <c r="E58" s="132"/>
      <c r="F58" s="214"/>
    </row>
    <row r="59" spans="1:6" s="17" customFormat="1" ht="15" customHeight="1" x14ac:dyDescent="0.25">
      <c r="A59" s="74"/>
      <c r="B59" s="133"/>
      <c r="C59" s="130"/>
      <c r="D59" s="131"/>
      <c r="E59" s="132"/>
      <c r="F59" s="214"/>
    </row>
    <row r="60" spans="1:6" s="17" customFormat="1" ht="15" customHeight="1" x14ac:dyDescent="0.25">
      <c r="A60" s="212">
        <v>18.7</v>
      </c>
      <c r="B60" s="129" t="s">
        <v>328</v>
      </c>
      <c r="C60" s="130"/>
      <c r="D60" s="131"/>
      <c r="E60" s="132"/>
      <c r="F60" s="214"/>
    </row>
    <row r="61" spans="1:6" s="17" customFormat="1" ht="32.25" customHeight="1" x14ac:dyDescent="0.25">
      <c r="A61" s="74"/>
      <c r="B61" s="129" t="s">
        <v>796</v>
      </c>
      <c r="C61" s="130"/>
      <c r="D61" s="131"/>
      <c r="E61" s="132"/>
      <c r="F61" s="214"/>
    </row>
    <row r="62" spans="1:6" s="17" customFormat="1" ht="15" customHeight="1" x14ac:dyDescent="0.25">
      <c r="A62" s="74"/>
      <c r="B62" s="129" t="s">
        <v>797</v>
      </c>
      <c r="C62" s="130"/>
      <c r="D62" s="131"/>
      <c r="E62" s="132"/>
      <c r="F62" s="214"/>
    </row>
    <row r="63" spans="1:6" s="17" customFormat="1" ht="15" customHeight="1" x14ac:dyDescent="0.25">
      <c r="A63" s="74" t="s">
        <v>1447</v>
      </c>
      <c r="B63" s="133" t="s">
        <v>812</v>
      </c>
      <c r="C63" s="130" t="s">
        <v>287</v>
      </c>
      <c r="D63" s="131">
        <v>11</v>
      </c>
      <c r="E63" s="132"/>
      <c r="F63" s="214"/>
    </row>
    <row r="64" spans="1:6" s="17" customFormat="1" ht="15" customHeight="1" x14ac:dyDescent="0.25">
      <c r="A64" s="74"/>
      <c r="B64" s="133"/>
      <c r="C64" s="130"/>
      <c r="D64" s="131"/>
      <c r="E64" s="132"/>
      <c r="F64" s="214"/>
    </row>
    <row r="65" spans="1:6" s="17" customFormat="1" ht="15" customHeight="1" x14ac:dyDescent="0.25">
      <c r="A65" s="212">
        <v>18.8</v>
      </c>
      <c r="B65" s="129" t="s">
        <v>331</v>
      </c>
      <c r="C65" s="130"/>
      <c r="D65" s="131"/>
      <c r="E65" s="132"/>
      <c r="F65" s="214"/>
    </row>
    <row r="66" spans="1:6" s="17" customFormat="1" ht="27.75" customHeight="1" x14ac:dyDescent="0.25">
      <c r="A66" s="74"/>
      <c r="B66" s="129" t="s">
        <v>813</v>
      </c>
      <c r="C66" s="130"/>
      <c r="D66" s="131"/>
      <c r="E66" s="132"/>
      <c r="F66" s="214"/>
    </row>
    <row r="67" spans="1:6" s="17" customFormat="1" ht="15" customHeight="1" x14ac:dyDescent="0.25">
      <c r="A67" s="74" t="s">
        <v>1452</v>
      </c>
      <c r="B67" s="133" t="s">
        <v>814</v>
      </c>
      <c r="C67" s="130" t="s">
        <v>334</v>
      </c>
      <c r="D67" s="131">
        <v>94</v>
      </c>
      <c r="E67" s="132"/>
      <c r="F67" s="214"/>
    </row>
    <row r="68" spans="1:6" s="17" customFormat="1" ht="15" customHeight="1" x14ac:dyDescent="0.25">
      <c r="A68" s="74"/>
      <c r="B68" s="133"/>
      <c r="C68" s="130"/>
      <c r="D68" s="131"/>
      <c r="E68" s="132"/>
      <c r="F68" s="214"/>
    </row>
    <row r="69" spans="1:6" s="17" customFormat="1" ht="15" customHeight="1" x14ac:dyDescent="0.25">
      <c r="A69" s="212">
        <v>18.899999999999999</v>
      </c>
      <c r="B69" s="129" t="s">
        <v>815</v>
      </c>
      <c r="C69" s="130"/>
      <c r="D69" s="131"/>
      <c r="E69" s="132"/>
      <c r="F69" s="214"/>
    </row>
    <row r="70" spans="1:6" s="17" customFormat="1" ht="15" customHeight="1" x14ac:dyDescent="0.25">
      <c r="A70" s="74"/>
      <c r="B70" s="129" t="s">
        <v>816</v>
      </c>
      <c r="C70" s="130"/>
      <c r="D70" s="131"/>
      <c r="E70" s="132"/>
      <c r="F70" s="214"/>
    </row>
    <row r="71" spans="1:6" s="17" customFormat="1" ht="57" customHeight="1" x14ac:dyDescent="0.25">
      <c r="A71" s="74"/>
      <c r="B71" s="129" t="s">
        <v>799</v>
      </c>
      <c r="C71" s="130"/>
      <c r="D71" s="131"/>
      <c r="E71" s="132"/>
      <c r="F71" s="214"/>
    </row>
    <row r="72" spans="1:6" s="17" customFormat="1" ht="15" customHeight="1" x14ac:dyDescent="0.25">
      <c r="A72" s="74" t="s">
        <v>1453</v>
      </c>
      <c r="B72" s="133" t="s">
        <v>817</v>
      </c>
      <c r="C72" s="130" t="s">
        <v>287</v>
      </c>
      <c r="D72" s="131">
        <v>25</v>
      </c>
      <c r="E72" s="132"/>
      <c r="F72" s="214"/>
    </row>
    <row r="73" spans="1:6" s="17" customFormat="1" ht="15" customHeight="1" x14ac:dyDescent="0.25">
      <c r="A73" s="74"/>
      <c r="B73" s="129" t="s">
        <v>818</v>
      </c>
      <c r="C73" s="130"/>
      <c r="D73" s="131"/>
      <c r="E73" s="132"/>
      <c r="F73" s="214"/>
    </row>
    <row r="74" spans="1:6" s="17" customFormat="1" ht="28.5" customHeight="1" x14ac:dyDescent="0.25">
      <c r="A74" s="74" t="s">
        <v>1454</v>
      </c>
      <c r="B74" s="133" t="s">
        <v>819</v>
      </c>
      <c r="C74" s="130" t="s">
        <v>287</v>
      </c>
      <c r="D74" s="131">
        <v>25</v>
      </c>
      <c r="E74" s="132"/>
      <c r="F74" s="214"/>
    </row>
    <row r="75" spans="1:6" s="17" customFormat="1" ht="15" customHeight="1" x14ac:dyDescent="0.25">
      <c r="A75" s="74"/>
      <c r="B75" s="129" t="s">
        <v>820</v>
      </c>
      <c r="C75" s="130"/>
      <c r="D75" s="131"/>
      <c r="E75" s="132"/>
      <c r="F75" s="214"/>
    </row>
    <row r="76" spans="1:6" s="17" customFormat="1" ht="43.5" customHeight="1" x14ac:dyDescent="0.25">
      <c r="A76" s="74" t="s">
        <v>1455</v>
      </c>
      <c r="B76" s="133" t="s">
        <v>1768</v>
      </c>
      <c r="C76" s="130" t="s">
        <v>287</v>
      </c>
      <c r="D76" s="131">
        <v>2</v>
      </c>
      <c r="E76" s="132"/>
      <c r="F76" s="214"/>
    </row>
    <row r="77" spans="1:6" s="17" customFormat="1" ht="15" customHeight="1" x14ac:dyDescent="0.25">
      <c r="A77" s="74"/>
      <c r="B77" s="133"/>
      <c r="C77" s="130"/>
      <c r="D77" s="131"/>
      <c r="E77" s="132"/>
      <c r="F77" s="214"/>
    </row>
    <row r="78" spans="1:6" s="17" customFormat="1" ht="15" customHeight="1" x14ac:dyDescent="0.25">
      <c r="A78" s="74"/>
      <c r="B78" s="129" t="s">
        <v>821</v>
      </c>
      <c r="C78" s="130"/>
      <c r="D78" s="131"/>
      <c r="E78" s="132"/>
      <c r="F78" s="214"/>
    </row>
    <row r="79" spans="1:6" s="368" customFormat="1" ht="15" customHeight="1" x14ac:dyDescent="0.25">
      <c r="A79" s="228" t="s">
        <v>1456</v>
      </c>
      <c r="B79" s="133" t="s">
        <v>822</v>
      </c>
      <c r="C79" s="130" t="s">
        <v>304</v>
      </c>
      <c r="D79" s="131">
        <v>2</v>
      </c>
      <c r="E79" s="132"/>
      <c r="F79" s="214"/>
    </row>
    <row r="80" spans="1:6" s="17" customFormat="1" ht="15" customHeight="1" x14ac:dyDescent="0.25">
      <c r="A80" s="74"/>
      <c r="B80" s="133"/>
      <c r="C80" s="130"/>
      <c r="D80" s="131"/>
      <c r="E80" s="132"/>
      <c r="F80" s="214"/>
    </row>
    <row r="81" spans="1:6" s="17" customFormat="1" ht="15" customHeight="1" x14ac:dyDescent="0.25">
      <c r="A81" s="74" t="s">
        <v>1457</v>
      </c>
      <c r="B81" s="129" t="s">
        <v>328</v>
      </c>
      <c r="C81" s="130"/>
      <c r="D81" s="131"/>
      <c r="E81" s="132"/>
      <c r="F81" s="214"/>
    </row>
    <row r="82" spans="1:6" s="17" customFormat="1" ht="31.5" customHeight="1" x14ac:dyDescent="0.25">
      <c r="A82" s="74"/>
      <c r="B82" s="133" t="s">
        <v>823</v>
      </c>
      <c r="C82" s="130"/>
      <c r="D82" s="131"/>
      <c r="E82" s="132"/>
      <c r="F82" s="214"/>
    </row>
    <row r="83" spans="1:6" s="17" customFormat="1" ht="15" customHeight="1" x14ac:dyDescent="0.25">
      <c r="A83" s="74" t="s">
        <v>1458</v>
      </c>
      <c r="B83" s="133" t="s">
        <v>824</v>
      </c>
      <c r="C83" s="130" t="s">
        <v>287</v>
      </c>
      <c r="D83" s="131">
        <v>13</v>
      </c>
      <c r="E83" s="132"/>
      <c r="F83" s="214"/>
    </row>
    <row r="84" spans="1:6" s="17" customFormat="1" ht="15" customHeight="1" x14ac:dyDescent="0.25">
      <c r="A84" s="74" t="s">
        <v>1459</v>
      </c>
      <c r="B84" s="129" t="s">
        <v>331</v>
      </c>
      <c r="C84" s="130"/>
      <c r="D84" s="131"/>
      <c r="E84" s="132"/>
      <c r="F84" s="214"/>
    </row>
    <row r="85" spans="1:6" s="17" customFormat="1" ht="18.95" customHeight="1" x14ac:dyDescent="0.25">
      <c r="A85" s="74"/>
      <c r="B85" s="129" t="s">
        <v>825</v>
      </c>
      <c r="C85" s="130"/>
      <c r="D85" s="131"/>
      <c r="E85" s="132"/>
      <c r="F85" s="214"/>
    </row>
    <row r="86" spans="1:6" s="17" customFormat="1" ht="15" customHeight="1" x14ac:dyDescent="0.25">
      <c r="A86" s="74" t="s">
        <v>1460</v>
      </c>
      <c r="B86" s="133" t="s">
        <v>826</v>
      </c>
      <c r="C86" s="130" t="s">
        <v>334</v>
      </c>
      <c r="D86" s="131">
        <v>780</v>
      </c>
      <c r="E86" s="132"/>
      <c r="F86" s="214"/>
    </row>
    <row r="87" spans="1:6" s="17" customFormat="1" ht="15" customHeight="1" x14ac:dyDescent="0.25">
      <c r="A87" s="74"/>
      <c r="B87" s="133"/>
      <c r="C87" s="130"/>
      <c r="D87" s="131"/>
      <c r="E87" s="132"/>
      <c r="F87" s="214"/>
    </row>
    <row r="88" spans="1:6" s="17" customFormat="1" ht="15" customHeight="1" x14ac:dyDescent="0.2">
      <c r="A88" s="229"/>
      <c r="B88" s="129" t="s">
        <v>1686</v>
      </c>
      <c r="C88" s="134"/>
      <c r="D88" s="135"/>
      <c r="E88" s="122"/>
      <c r="F88" s="123"/>
    </row>
    <row r="89" spans="1:6" s="17" customFormat="1" ht="15" customHeight="1" x14ac:dyDescent="0.2">
      <c r="A89" s="229" t="s">
        <v>38</v>
      </c>
      <c r="B89" s="129" t="s">
        <v>299</v>
      </c>
      <c r="C89" s="134" t="s">
        <v>3</v>
      </c>
      <c r="D89" s="135" t="s">
        <v>300</v>
      </c>
      <c r="E89" s="122" t="s">
        <v>827</v>
      </c>
      <c r="F89" s="123" t="s">
        <v>39</v>
      </c>
    </row>
    <row r="90" spans="1:6" s="17" customFormat="1" ht="15" customHeight="1" x14ac:dyDescent="0.2">
      <c r="A90" s="215">
        <v>18.100000000000001</v>
      </c>
      <c r="B90" s="129" t="s">
        <v>828</v>
      </c>
      <c r="C90" s="134"/>
      <c r="D90" s="135"/>
      <c r="E90" s="122"/>
      <c r="F90" s="123"/>
    </row>
    <row r="91" spans="1:6" s="17" customFormat="1" x14ac:dyDescent="0.25">
      <c r="A91" s="74" t="s">
        <v>1461</v>
      </c>
      <c r="B91" s="133" t="s">
        <v>1821</v>
      </c>
      <c r="C91" s="134"/>
      <c r="D91" s="135"/>
      <c r="E91" s="132"/>
      <c r="F91" s="214"/>
    </row>
    <row r="92" spans="1:6" s="17" customFormat="1" ht="15" customHeight="1" x14ac:dyDescent="0.25">
      <c r="A92" s="74"/>
      <c r="B92" s="129"/>
      <c r="C92" s="134"/>
      <c r="D92" s="135"/>
      <c r="E92" s="132"/>
      <c r="F92" s="214"/>
    </row>
    <row r="93" spans="1:6" s="17" customFormat="1" ht="30" x14ac:dyDescent="0.25">
      <c r="A93" s="74" t="s">
        <v>1462</v>
      </c>
      <c r="B93" s="252" t="s">
        <v>829</v>
      </c>
      <c r="C93" s="130" t="s">
        <v>287</v>
      </c>
      <c r="D93" s="131">
        <v>4</v>
      </c>
      <c r="E93" s="132"/>
      <c r="F93" s="214"/>
    </row>
    <row r="94" spans="1:6" s="17" customFormat="1" ht="15" customHeight="1" x14ac:dyDescent="0.25">
      <c r="A94" s="74"/>
      <c r="B94" s="129"/>
      <c r="C94" s="134"/>
      <c r="D94" s="135"/>
      <c r="E94" s="132"/>
      <c r="F94" s="214"/>
    </row>
    <row r="95" spans="1:6" s="17" customFormat="1" x14ac:dyDescent="0.25">
      <c r="A95" s="74" t="s">
        <v>1463</v>
      </c>
      <c r="B95" s="133" t="s">
        <v>830</v>
      </c>
      <c r="C95" s="130" t="s">
        <v>287</v>
      </c>
      <c r="D95" s="131">
        <v>3</v>
      </c>
      <c r="E95" s="132"/>
      <c r="F95" s="214"/>
    </row>
    <row r="96" spans="1:6" s="17" customFormat="1" ht="15" customHeight="1" x14ac:dyDescent="0.25">
      <c r="A96" s="74"/>
      <c r="B96" s="129"/>
      <c r="C96" s="130"/>
      <c r="D96" s="131"/>
      <c r="E96" s="132"/>
      <c r="F96" s="214"/>
    </row>
    <row r="97" spans="1:6" s="17" customFormat="1" ht="30" x14ac:dyDescent="0.25">
      <c r="A97" s="74" t="s">
        <v>1464</v>
      </c>
      <c r="B97" s="133" t="s">
        <v>1769</v>
      </c>
      <c r="C97" s="130" t="s">
        <v>287</v>
      </c>
      <c r="D97" s="131">
        <v>3</v>
      </c>
      <c r="E97" s="132"/>
      <c r="F97" s="214"/>
    </row>
    <row r="98" spans="1:6" s="17" customFormat="1" ht="15" customHeight="1" x14ac:dyDescent="0.25">
      <c r="A98" s="74"/>
      <c r="B98" s="133"/>
      <c r="C98" s="130"/>
      <c r="D98" s="131"/>
      <c r="E98" s="132"/>
      <c r="F98" s="214"/>
    </row>
    <row r="99" spans="1:6" s="17" customFormat="1" ht="15" customHeight="1" x14ac:dyDescent="0.25">
      <c r="A99" s="74" t="s">
        <v>1465</v>
      </c>
      <c r="B99" s="133" t="s">
        <v>831</v>
      </c>
      <c r="C99" s="130" t="s">
        <v>340</v>
      </c>
      <c r="D99" s="131">
        <v>7</v>
      </c>
      <c r="E99" s="132"/>
      <c r="F99" s="214"/>
    </row>
    <row r="100" spans="1:6" s="17" customFormat="1" ht="15" customHeight="1" x14ac:dyDescent="0.25">
      <c r="A100" s="74"/>
      <c r="B100" s="133"/>
      <c r="C100" s="130"/>
      <c r="D100" s="131"/>
      <c r="E100" s="132"/>
      <c r="F100" s="214"/>
    </row>
    <row r="101" spans="1:6" s="17" customFormat="1" ht="30" customHeight="1" x14ac:dyDescent="0.25">
      <c r="A101" s="74" t="s">
        <v>1466</v>
      </c>
      <c r="B101" s="133" t="s">
        <v>832</v>
      </c>
      <c r="C101" s="130" t="s">
        <v>287</v>
      </c>
      <c r="D101" s="131">
        <v>12</v>
      </c>
      <c r="E101" s="132"/>
      <c r="F101" s="214"/>
    </row>
    <row r="102" spans="1:6" s="17" customFormat="1" ht="15" customHeight="1" x14ac:dyDescent="0.25">
      <c r="A102" s="74"/>
      <c r="B102" s="133"/>
      <c r="C102" s="130"/>
      <c r="D102" s="131"/>
      <c r="E102" s="132"/>
      <c r="F102" s="214"/>
    </row>
    <row r="103" spans="1:6" s="17" customFormat="1" ht="31.5" customHeight="1" x14ac:dyDescent="0.25">
      <c r="A103" s="74" t="s">
        <v>1467</v>
      </c>
      <c r="B103" s="133" t="s">
        <v>1770</v>
      </c>
      <c r="C103" s="130" t="s">
        <v>287</v>
      </c>
      <c r="D103" s="131">
        <v>11</v>
      </c>
      <c r="E103" s="132"/>
      <c r="F103" s="214"/>
    </row>
    <row r="104" spans="1:6" s="17" customFormat="1" ht="15" customHeight="1" x14ac:dyDescent="0.25">
      <c r="A104" s="74"/>
      <c r="B104" s="133"/>
      <c r="C104" s="130"/>
      <c r="D104" s="131"/>
      <c r="E104" s="132"/>
      <c r="F104" s="214"/>
    </row>
    <row r="105" spans="1:6" s="17" customFormat="1" ht="30" customHeight="1" x14ac:dyDescent="0.25">
      <c r="A105" s="74" t="s">
        <v>1468</v>
      </c>
      <c r="B105" s="133" t="s">
        <v>1771</v>
      </c>
      <c r="C105" s="130" t="s">
        <v>287</v>
      </c>
      <c r="D105" s="131">
        <v>11</v>
      </c>
      <c r="E105" s="132"/>
      <c r="F105" s="214"/>
    </row>
    <row r="106" spans="1:6" s="17" customFormat="1" ht="15" customHeight="1" x14ac:dyDescent="0.25">
      <c r="A106" s="74"/>
      <c r="B106" s="133"/>
      <c r="C106" s="130"/>
      <c r="D106" s="131"/>
      <c r="E106" s="132"/>
      <c r="F106" s="214"/>
    </row>
    <row r="107" spans="1:6" s="17" customFormat="1" ht="45" customHeight="1" x14ac:dyDescent="0.25">
      <c r="A107" s="74" t="s">
        <v>1469</v>
      </c>
      <c r="B107" s="133" t="s">
        <v>833</v>
      </c>
      <c r="C107" s="130" t="s">
        <v>340</v>
      </c>
      <c r="D107" s="131">
        <v>7</v>
      </c>
      <c r="E107" s="132"/>
      <c r="F107" s="214"/>
    </row>
    <row r="108" spans="1:6" s="17" customFormat="1" ht="15" customHeight="1" x14ac:dyDescent="0.25">
      <c r="A108" s="74"/>
      <c r="B108" s="133"/>
      <c r="C108" s="130"/>
      <c r="D108" s="131"/>
      <c r="E108" s="132"/>
      <c r="F108" s="214"/>
    </row>
    <row r="109" spans="1:6" s="17" customFormat="1" ht="15" customHeight="1" x14ac:dyDescent="0.25">
      <c r="A109" s="215">
        <v>18.11</v>
      </c>
      <c r="B109" s="129" t="s">
        <v>834</v>
      </c>
      <c r="C109" s="130"/>
      <c r="D109" s="131"/>
      <c r="E109" s="132"/>
      <c r="F109" s="214"/>
    </row>
    <row r="110" spans="1:6" s="17" customFormat="1" ht="43.5" customHeight="1" x14ac:dyDescent="0.25">
      <c r="A110" s="74"/>
      <c r="B110" s="129" t="s">
        <v>835</v>
      </c>
      <c r="C110" s="130"/>
      <c r="D110" s="131"/>
      <c r="E110" s="132"/>
      <c r="F110" s="214"/>
    </row>
    <row r="111" spans="1:6" s="17" customFormat="1" ht="16.5" customHeight="1" x14ac:dyDescent="0.25">
      <c r="A111" s="74" t="s">
        <v>1470</v>
      </c>
      <c r="B111" s="133" t="s">
        <v>836</v>
      </c>
      <c r="C111" s="130" t="s">
        <v>37</v>
      </c>
      <c r="D111" s="131">
        <v>3</v>
      </c>
      <c r="E111" s="132"/>
      <c r="F111" s="214"/>
    </row>
    <row r="112" spans="1:6" s="17" customFormat="1" ht="15" customHeight="1" x14ac:dyDescent="0.25">
      <c r="A112" s="74"/>
      <c r="B112" s="133"/>
      <c r="C112" s="130"/>
      <c r="D112" s="131"/>
      <c r="E112" s="132"/>
      <c r="F112" s="214"/>
    </row>
    <row r="113" spans="1:6" s="17" customFormat="1" ht="30" x14ac:dyDescent="0.25">
      <c r="A113" s="74" t="s">
        <v>1471</v>
      </c>
      <c r="B113" s="133" t="s">
        <v>837</v>
      </c>
      <c r="C113" s="130" t="s">
        <v>37</v>
      </c>
      <c r="D113" s="131">
        <v>1</v>
      </c>
      <c r="E113" s="132"/>
      <c r="F113" s="214"/>
    </row>
    <row r="114" spans="1:6" s="17" customFormat="1" ht="15" customHeight="1" x14ac:dyDescent="0.25">
      <c r="A114" s="74"/>
      <c r="B114" s="133"/>
      <c r="C114" s="130"/>
      <c r="D114" s="131"/>
      <c r="E114" s="132"/>
      <c r="F114" s="214"/>
    </row>
    <row r="115" spans="1:6" s="17" customFormat="1" ht="30" x14ac:dyDescent="0.25">
      <c r="A115" s="74" t="s">
        <v>1472</v>
      </c>
      <c r="B115" s="133" t="s">
        <v>838</v>
      </c>
      <c r="C115" s="130" t="s">
        <v>37</v>
      </c>
      <c r="D115" s="131">
        <v>1</v>
      </c>
      <c r="E115" s="132"/>
      <c r="F115" s="214"/>
    </row>
    <row r="116" spans="1:6" s="17" customFormat="1" ht="15" customHeight="1" x14ac:dyDescent="0.25">
      <c r="A116" s="74"/>
      <c r="B116" s="133"/>
      <c r="C116" s="130"/>
      <c r="D116" s="131"/>
      <c r="E116" s="132"/>
      <c r="F116" s="214"/>
    </row>
    <row r="117" spans="1:6" s="17" customFormat="1" ht="30" x14ac:dyDescent="0.25">
      <c r="A117" s="74" t="s">
        <v>1473</v>
      </c>
      <c r="B117" s="133" t="s">
        <v>839</v>
      </c>
      <c r="C117" s="130" t="s">
        <v>37</v>
      </c>
      <c r="D117" s="131">
        <v>1</v>
      </c>
      <c r="E117" s="132"/>
      <c r="F117" s="214"/>
    </row>
    <row r="118" spans="1:6" s="17" customFormat="1" x14ac:dyDescent="0.25">
      <c r="A118" s="74"/>
      <c r="B118" s="133"/>
      <c r="C118" s="130"/>
      <c r="D118" s="131"/>
      <c r="E118" s="132"/>
      <c r="F118" s="214"/>
    </row>
    <row r="119" spans="1:6" s="17" customFormat="1" ht="15" customHeight="1" x14ac:dyDescent="0.25">
      <c r="A119" s="215">
        <v>18.12</v>
      </c>
      <c r="B119" s="129" t="s">
        <v>840</v>
      </c>
      <c r="C119" s="130"/>
      <c r="D119" s="131"/>
      <c r="E119" s="132"/>
      <c r="F119" s="214"/>
    </row>
    <row r="120" spans="1:6" s="17" customFormat="1" ht="15" customHeight="1" x14ac:dyDescent="0.25">
      <c r="A120" s="74" t="s">
        <v>1474</v>
      </c>
      <c r="B120" s="129" t="s">
        <v>841</v>
      </c>
      <c r="C120" s="130"/>
      <c r="D120" s="131"/>
      <c r="E120" s="132"/>
      <c r="F120" s="214"/>
    </row>
    <row r="121" spans="1:6" s="17" customFormat="1" ht="85.5" x14ac:dyDescent="0.25">
      <c r="A121" s="74"/>
      <c r="B121" s="129" t="s">
        <v>842</v>
      </c>
      <c r="C121" s="130"/>
      <c r="D121" s="131"/>
      <c r="E121" s="132"/>
      <c r="F121" s="214"/>
    </row>
    <row r="122" spans="1:6" s="17" customFormat="1" ht="45" x14ac:dyDescent="0.25">
      <c r="A122" s="74" t="s">
        <v>1475</v>
      </c>
      <c r="B122" s="133" t="s">
        <v>843</v>
      </c>
      <c r="C122" s="130" t="s">
        <v>37</v>
      </c>
      <c r="D122" s="131">
        <v>2</v>
      </c>
      <c r="E122" s="132"/>
      <c r="F122" s="214"/>
    </row>
    <row r="123" spans="1:6" s="17" customFormat="1" ht="15" customHeight="1" x14ac:dyDescent="0.25">
      <c r="A123" s="74"/>
      <c r="B123" s="133"/>
      <c r="C123" s="130"/>
      <c r="D123" s="131"/>
      <c r="E123" s="132"/>
      <c r="F123" s="214"/>
    </row>
    <row r="124" spans="1:6" s="17" customFormat="1" x14ac:dyDescent="0.25">
      <c r="A124" s="74" t="s">
        <v>1476</v>
      </c>
      <c r="B124" s="129" t="s">
        <v>844</v>
      </c>
      <c r="C124" s="130"/>
      <c r="D124" s="131"/>
      <c r="E124" s="132"/>
      <c r="F124" s="214"/>
    </row>
    <row r="125" spans="1:6" s="17" customFormat="1" ht="72" x14ac:dyDescent="0.25">
      <c r="A125" s="74"/>
      <c r="B125" s="129" t="s">
        <v>845</v>
      </c>
      <c r="C125" s="130"/>
      <c r="D125" s="131"/>
      <c r="E125" s="132"/>
      <c r="F125" s="214"/>
    </row>
    <row r="126" spans="1:6" s="17" customFormat="1" ht="15" customHeight="1" x14ac:dyDescent="0.25">
      <c r="A126" s="74" t="s">
        <v>1852</v>
      </c>
      <c r="B126" s="133" t="s">
        <v>846</v>
      </c>
      <c r="C126" s="130" t="s">
        <v>37</v>
      </c>
      <c r="D126" s="131">
        <v>2</v>
      </c>
      <c r="E126" s="132"/>
      <c r="F126" s="214"/>
    </row>
    <row r="127" spans="1:6" s="17" customFormat="1" ht="15" customHeight="1" x14ac:dyDescent="0.25">
      <c r="A127" s="74"/>
      <c r="B127" s="133"/>
      <c r="C127" s="130"/>
      <c r="D127" s="131"/>
      <c r="E127" s="132"/>
      <c r="F127" s="214"/>
    </row>
    <row r="128" spans="1:6" s="17" customFormat="1" ht="15" customHeight="1" x14ac:dyDescent="0.25">
      <c r="A128" s="74" t="s">
        <v>1477</v>
      </c>
      <c r="B128" s="129" t="s">
        <v>847</v>
      </c>
      <c r="C128" s="130"/>
      <c r="D128" s="131"/>
      <c r="E128" s="132"/>
      <c r="F128" s="214"/>
    </row>
    <row r="129" spans="1:6" s="17" customFormat="1" ht="15" customHeight="1" x14ac:dyDescent="0.25">
      <c r="A129" s="74"/>
      <c r="B129" s="129" t="s">
        <v>848</v>
      </c>
      <c r="C129" s="130"/>
      <c r="D129" s="131"/>
      <c r="E129" s="132"/>
      <c r="F129" s="214"/>
    </row>
    <row r="130" spans="1:6" s="17" customFormat="1" ht="144" x14ac:dyDescent="0.25">
      <c r="A130" s="74"/>
      <c r="B130" s="129" t="s">
        <v>1853</v>
      </c>
      <c r="C130" s="130"/>
      <c r="D130" s="131"/>
      <c r="E130" s="132"/>
      <c r="F130" s="214"/>
    </row>
    <row r="131" spans="1:6" s="17" customFormat="1" ht="15" customHeight="1" x14ac:dyDescent="0.25">
      <c r="A131" s="74" t="s">
        <v>1478</v>
      </c>
      <c r="B131" s="133" t="s">
        <v>1822</v>
      </c>
      <c r="C131" s="130" t="s">
        <v>37</v>
      </c>
      <c r="D131" s="131">
        <v>1</v>
      </c>
      <c r="E131" s="132"/>
      <c r="F131" s="214"/>
    </row>
    <row r="132" spans="1:6" s="17" customFormat="1" ht="15" customHeight="1" x14ac:dyDescent="0.25">
      <c r="A132" s="74"/>
      <c r="B132" s="133"/>
      <c r="C132" s="130"/>
      <c r="D132" s="131"/>
      <c r="E132" s="132"/>
      <c r="F132" s="214"/>
    </row>
    <row r="133" spans="1:6" s="17" customFormat="1" ht="20.100000000000001" customHeight="1" x14ac:dyDescent="0.25">
      <c r="A133" s="74"/>
      <c r="B133" s="129" t="s">
        <v>1660</v>
      </c>
      <c r="C133" s="134"/>
      <c r="D133" s="135"/>
      <c r="E133" s="122"/>
      <c r="F133" s="123"/>
    </row>
    <row r="134" spans="1:6" s="17" customFormat="1" ht="15" customHeight="1" x14ac:dyDescent="0.25">
      <c r="A134" s="74"/>
      <c r="B134" s="133"/>
      <c r="C134" s="130"/>
      <c r="D134" s="131"/>
      <c r="E134" s="132"/>
      <c r="F134" s="214"/>
    </row>
    <row r="135" spans="1:6" s="17" customFormat="1" ht="15" customHeight="1" x14ac:dyDescent="0.2">
      <c r="A135" s="229" t="s">
        <v>732</v>
      </c>
      <c r="B135" s="129" t="s">
        <v>299</v>
      </c>
      <c r="C135" s="134" t="s">
        <v>3</v>
      </c>
      <c r="D135" s="135" t="s">
        <v>300</v>
      </c>
      <c r="E135" s="122" t="s">
        <v>36</v>
      </c>
      <c r="F135" s="123" t="s">
        <v>39</v>
      </c>
    </row>
    <row r="136" spans="1:6" s="17" customFormat="1" ht="15" customHeight="1" x14ac:dyDescent="0.25">
      <c r="A136" s="215">
        <v>18.13</v>
      </c>
      <c r="B136" s="129" t="s">
        <v>849</v>
      </c>
      <c r="C136" s="130"/>
      <c r="D136" s="131"/>
      <c r="E136" s="132"/>
      <c r="F136" s="214"/>
    </row>
    <row r="137" spans="1:6" s="17" customFormat="1" ht="31.5" customHeight="1" x14ac:dyDescent="0.25">
      <c r="A137" s="74"/>
      <c r="B137" s="129" t="s">
        <v>850</v>
      </c>
      <c r="C137" s="130"/>
      <c r="D137" s="131"/>
      <c r="E137" s="132"/>
      <c r="F137" s="214"/>
    </row>
    <row r="138" spans="1:6" s="17" customFormat="1" ht="15" customHeight="1" x14ac:dyDescent="0.25">
      <c r="A138" s="74" t="s">
        <v>1479</v>
      </c>
      <c r="B138" s="133" t="s">
        <v>851</v>
      </c>
      <c r="C138" s="130" t="s">
        <v>287</v>
      </c>
      <c r="D138" s="131">
        <v>25</v>
      </c>
      <c r="E138" s="132"/>
      <c r="F138" s="214"/>
    </row>
    <row r="139" spans="1:6" s="17" customFormat="1" ht="15" customHeight="1" x14ac:dyDescent="0.25">
      <c r="A139" s="74" t="s">
        <v>1480</v>
      </c>
      <c r="B139" s="133" t="s">
        <v>852</v>
      </c>
      <c r="C139" s="130" t="s">
        <v>287</v>
      </c>
      <c r="D139" s="131">
        <v>2</v>
      </c>
      <c r="E139" s="132"/>
      <c r="F139" s="214"/>
    </row>
    <row r="140" spans="1:6" s="17" customFormat="1" ht="15" customHeight="1" x14ac:dyDescent="0.25">
      <c r="A140" s="74"/>
      <c r="B140" s="133"/>
      <c r="C140" s="130"/>
      <c r="D140" s="131"/>
      <c r="E140" s="132"/>
      <c r="F140" s="214"/>
    </row>
    <row r="141" spans="1:6" s="17" customFormat="1" ht="15" customHeight="1" x14ac:dyDescent="0.25">
      <c r="A141" s="74"/>
      <c r="B141" s="129" t="s">
        <v>853</v>
      </c>
      <c r="C141" s="130"/>
      <c r="D141" s="131"/>
      <c r="E141" s="132"/>
      <c r="F141" s="214"/>
    </row>
    <row r="142" spans="1:6" s="17" customFormat="1" ht="42.75" x14ac:dyDescent="0.25">
      <c r="A142" s="74"/>
      <c r="B142" s="129" t="s">
        <v>854</v>
      </c>
      <c r="C142" s="130"/>
      <c r="D142" s="131"/>
      <c r="E142" s="132"/>
      <c r="F142" s="214"/>
    </row>
    <row r="143" spans="1:6" s="17" customFormat="1" ht="30" customHeight="1" x14ac:dyDescent="0.25">
      <c r="A143" s="74" t="s">
        <v>1481</v>
      </c>
      <c r="B143" s="133" t="s">
        <v>855</v>
      </c>
      <c r="C143" s="130" t="s">
        <v>287</v>
      </c>
      <c r="D143" s="131">
        <v>11</v>
      </c>
      <c r="E143" s="132"/>
      <c r="F143" s="214"/>
    </row>
    <row r="144" spans="1:6" s="17" customFormat="1" ht="30" x14ac:dyDescent="0.25">
      <c r="A144" s="74" t="s">
        <v>1482</v>
      </c>
      <c r="B144" s="133" t="s">
        <v>1823</v>
      </c>
      <c r="C144" s="130" t="s">
        <v>340</v>
      </c>
      <c r="D144" s="131">
        <v>7</v>
      </c>
      <c r="E144" s="132"/>
      <c r="F144" s="214"/>
    </row>
    <row r="145" spans="1:6" s="17" customFormat="1" ht="15" customHeight="1" x14ac:dyDescent="0.25">
      <c r="A145" s="74"/>
      <c r="B145" s="129"/>
      <c r="C145" s="130"/>
      <c r="D145" s="131"/>
      <c r="E145" s="132"/>
      <c r="F145" s="214"/>
    </row>
    <row r="146" spans="1:6" s="17" customFormat="1" ht="15" customHeight="1" x14ac:dyDescent="0.25">
      <c r="A146" s="215">
        <v>18.14</v>
      </c>
      <c r="B146" s="129" t="s">
        <v>856</v>
      </c>
      <c r="C146" s="130"/>
      <c r="D146" s="131"/>
      <c r="E146" s="132"/>
      <c r="F146" s="214"/>
    </row>
    <row r="147" spans="1:6" s="17" customFormat="1" ht="33" customHeight="1" x14ac:dyDescent="0.25">
      <c r="A147" s="74"/>
      <c r="B147" s="129" t="s">
        <v>857</v>
      </c>
      <c r="C147" s="130"/>
      <c r="D147" s="131"/>
      <c r="E147" s="132"/>
      <c r="F147" s="214"/>
    </row>
    <row r="148" spans="1:6" s="17" customFormat="1" ht="15" customHeight="1" x14ac:dyDescent="0.25">
      <c r="A148" s="74" t="s">
        <v>1483</v>
      </c>
      <c r="B148" s="133" t="s">
        <v>858</v>
      </c>
      <c r="C148" s="130" t="s">
        <v>287</v>
      </c>
      <c r="D148" s="131">
        <v>2</v>
      </c>
      <c r="E148" s="132"/>
      <c r="F148" s="214"/>
    </row>
    <row r="149" spans="1:6" s="17" customFormat="1" ht="15" customHeight="1" x14ac:dyDescent="0.25">
      <c r="A149" s="74"/>
      <c r="B149" s="129"/>
      <c r="C149" s="130"/>
      <c r="D149" s="131"/>
      <c r="E149" s="132"/>
      <c r="F149" s="214"/>
    </row>
    <row r="150" spans="1:6" s="17" customFormat="1" ht="15" customHeight="1" x14ac:dyDescent="0.25">
      <c r="A150" s="215">
        <v>18.149999999999999</v>
      </c>
      <c r="B150" s="129" t="s">
        <v>859</v>
      </c>
      <c r="C150" s="130"/>
      <c r="D150" s="131"/>
      <c r="E150" s="132"/>
      <c r="F150" s="214"/>
    </row>
    <row r="151" spans="1:6" s="17" customFormat="1" ht="28.5" customHeight="1" x14ac:dyDescent="0.25">
      <c r="A151" s="74"/>
      <c r="B151" s="129" t="s">
        <v>860</v>
      </c>
      <c r="C151" s="130"/>
      <c r="D151" s="131"/>
      <c r="E151" s="132"/>
      <c r="F151" s="214"/>
    </row>
    <row r="152" spans="1:6" s="17" customFormat="1" ht="15" customHeight="1" x14ac:dyDescent="0.25">
      <c r="A152" s="74" t="s">
        <v>1484</v>
      </c>
      <c r="B152" s="133" t="s">
        <v>861</v>
      </c>
      <c r="C152" s="130" t="s">
        <v>340</v>
      </c>
      <c r="D152" s="131">
        <v>1</v>
      </c>
      <c r="E152" s="132"/>
      <c r="F152" s="214"/>
    </row>
    <row r="153" spans="1:6" s="17" customFormat="1" ht="15" customHeight="1" x14ac:dyDescent="0.25">
      <c r="A153" s="74"/>
      <c r="B153" s="129"/>
      <c r="C153" s="130"/>
      <c r="D153" s="131"/>
      <c r="E153" s="132"/>
      <c r="F153" s="214"/>
    </row>
    <row r="154" spans="1:6" s="17" customFormat="1" ht="33.75" customHeight="1" x14ac:dyDescent="0.25">
      <c r="A154" s="74"/>
      <c r="B154" s="129" t="s">
        <v>862</v>
      </c>
      <c r="C154" s="130"/>
      <c r="D154" s="131"/>
      <c r="E154" s="132"/>
      <c r="F154" s="214"/>
    </row>
    <row r="155" spans="1:6" s="17" customFormat="1" ht="15" customHeight="1" x14ac:dyDescent="0.25">
      <c r="A155" s="74"/>
      <c r="B155" s="129" t="s">
        <v>863</v>
      </c>
      <c r="C155" s="130"/>
      <c r="D155" s="131"/>
      <c r="E155" s="132"/>
      <c r="F155" s="214"/>
    </row>
    <row r="156" spans="1:6" s="17" customFormat="1" ht="15" customHeight="1" x14ac:dyDescent="0.25">
      <c r="A156" s="74" t="s">
        <v>1485</v>
      </c>
      <c r="B156" s="133" t="s">
        <v>864</v>
      </c>
      <c r="C156" s="130" t="s">
        <v>340</v>
      </c>
      <c r="D156" s="131">
        <v>13</v>
      </c>
      <c r="E156" s="132"/>
      <c r="F156" s="214"/>
    </row>
    <row r="157" spans="1:6" s="17" customFormat="1" ht="15" customHeight="1" x14ac:dyDescent="0.25">
      <c r="A157" s="74" t="s">
        <v>1486</v>
      </c>
      <c r="B157" s="133" t="s">
        <v>865</v>
      </c>
      <c r="C157" s="130" t="s">
        <v>340</v>
      </c>
      <c r="D157" s="131">
        <v>7</v>
      </c>
      <c r="E157" s="132"/>
      <c r="F157" s="214"/>
    </row>
    <row r="158" spans="1:6" s="17" customFormat="1" ht="15" customHeight="1" x14ac:dyDescent="0.25">
      <c r="A158" s="74" t="s">
        <v>1487</v>
      </c>
      <c r="B158" s="133" t="s">
        <v>866</v>
      </c>
      <c r="C158" s="130" t="s">
        <v>287</v>
      </c>
      <c r="D158" s="131">
        <v>10</v>
      </c>
      <c r="E158" s="132"/>
      <c r="F158" s="214"/>
    </row>
    <row r="159" spans="1:6" s="17" customFormat="1" ht="15" customHeight="1" x14ac:dyDescent="0.25">
      <c r="A159" s="74"/>
      <c r="B159" s="133"/>
      <c r="C159" s="130"/>
      <c r="D159" s="131"/>
      <c r="E159" s="132"/>
      <c r="F159" s="214"/>
    </row>
    <row r="160" spans="1:6" s="17" customFormat="1" ht="30.75" customHeight="1" x14ac:dyDescent="0.25">
      <c r="A160" s="74"/>
      <c r="B160" s="129" t="s">
        <v>867</v>
      </c>
      <c r="C160" s="130"/>
      <c r="D160" s="131"/>
      <c r="E160" s="132"/>
      <c r="F160" s="214"/>
    </row>
    <row r="161" spans="1:6" s="17" customFormat="1" ht="15" customHeight="1" x14ac:dyDescent="0.25">
      <c r="A161" s="74"/>
      <c r="B161" s="129" t="s">
        <v>1772</v>
      </c>
      <c r="C161" s="130"/>
      <c r="D161" s="131"/>
      <c r="E161" s="132"/>
      <c r="F161" s="214"/>
    </row>
    <row r="162" spans="1:6" s="17" customFormat="1" ht="32.25" customHeight="1" x14ac:dyDescent="0.25">
      <c r="A162" s="74" t="s">
        <v>1488</v>
      </c>
      <c r="B162" s="133" t="s">
        <v>868</v>
      </c>
      <c r="C162" s="130" t="s">
        <v>287</v>
      </c>
      <c r="D162" s="131">
        <v>2</v>
      </c>
      <c r="E162" s="132"/>
      <c r="F162" s="214"/>
    </row>
    <row r="163" spans="1:6" s="17" customFormat="1" ht="15" customHeight="1" x14ac:dyDescent="0.25">
      <c r="A163" s="74"/>
      <c r="B163" s="133"/>
      <c r="C163" s="130"/>
      <c r="D163" s="131"/>
      <c r="E163" s="132"/>
      <c r="F163" s="214"/>
    </row>
    <row r="164" spans="1:6" s="17" customFormat="1" ht="15" customHeight="1" x14ac:dyDescent="0.25">
      <c r="A164" s="74"/>
      <c r="B164" s="129" t="s">
        <v>863</v>
      </c>
      <c r="C164" s="130"/>
      <c r="D164" s="131"/>
      <c r="E164" s="132"/>
      <c r="F164" s="214"/>
    </row>
    <row r="165" spans="1:6" s="17" customFormat="1" ht="28.5" customHeight="1" x14ac:dyDescent="0.25">
      <c r="A165" s="74" t="s">
        <v>1489</v>
      </c>
      <c r="B165" s="133" t="s">
        <v>868</v>
      </c>
      <c r="C165" s="130" t="s">
        <v>287</v>
      </c>
      <c r="D165" s="131">
        <v>2</v>
      </c>
      <c r="E165" s="132"/>
      <c r="F165" s="214"/>
    </row>
    <row r="166" spans="1:6" s="17" customFormat="1" ht="15" customHeight="1" x14ac:dyDescent="0.25">
      <c r="A166" s="74"/>
      <c r="B166" s="133"/>
      <c r="C166" s="130"/>
      <c r="D166" s="131"/>
      <c r="E166" s="132"/>
      <c r="F166" s="214"/>
    </row>
    <row r="167" spans="1:6" s="17" customFormat="1" ht="30" customHeight="1" x14ac:dyDescent="0.25">
      <c r="A167" s="74"/>
      <c r="B167" s="129" t="s">
        <v>869</v>
      </c>
      <c r="C167" s="130"/>
      <c r="D167" s="131"/>
      <c r="E167" s="132"/>
      <c r="F167" s="214"/>
    </row>
    <row r="168" spans="1:6" s="17" customFormat="1" ht="15" customHeight="1" x14ac:dyDescent="0.25">
      <c r="A168" s="74"/>
      <c r="B168" s="129" t="s">
        <v>870</v>
      </c>
      <c r="C168" s="130"/>
      <c r="D168" s="131"/>
      <c r="E168" s="132"/>
      <c r="F168" s="214"/>
    </row>
    <row r="169" spans="1:6" s="17" customFormat="1" x14ac:dyDescent="0.25">
      <c r="A169" s="74" t="s">
        <v>1490</v>
      </c>
      <c r="B169" s="133" t="s">
        <v>1773</v>
      </c>
      <c r="C169" s="130" t="s">
        <v>287</v>
      </c>
      <c r="D169" s="131">
        <v>4</v>
      </c>
      <c r="E169" s="132"/>
      <c r="F169" s="214"/>
    </row>
    <row r="170" spans="1:6" s="17" customFormat="1" ht="15" customHeight="1" x14ac:dyDescent="0.25">
      <c r="A170" s="74"/>
      <c r="B170" s="129" t="s">
        <v>863</v>
      </c>
      <c r="C170" s="130"/>
      <c r="D170" s="131"/>
      <c r="E170" s="132"/>
      <c r="F170" s="214"/>
    </row>
    <row r="171" spans="1:6" s="17" customFormat="1" ht="15" customHeight="1" x14ac:dyDescent="0.25">
      <c r="A171" s="74" t="s">
        <v>1491</v>
      </c>
      <c r="B171" s="133" t="s">
        <v>871</v>
      </c>
      <c r="C171" s="130" t="s">
        <v>287</v>
      </c>
      <c r="D171" s="131">
        <v>13</v>
      </c>
      <c r="E171" s="132"/>
      <c r="F171" s="214"/>
    </row>
    <row r="172" spans="1:6" s="17" customFormat="1" ht="15" customHeight="1" x14ac:dyDescent="0.25">
      <c r="A172" s="74" t="s">
        <v>1492</v>
      </c>
      <c r="B172" s="133" t="s">
        <v>872</v>
      </c>
      <c r="C172" s="130" t="s">
        <v>287</v>
      </c>
      <c r="D172" s="131">
        <v>2</v>
      </c>
      <c r="E172" s="132"/>
      <c r="F172" s="214"/>
    </row>
    <row r="173" spans="1:6" s="17" customFormat="1" ht="15" customHeight="1" x14ac:dyDescent="0.25">
      <c r="A173" s="74"/>
      <c r="B173" s="133"/>
      <c r="C173" s="130"/>
      <c r="D173" s="131"/>
      <c r="E173" s="132"/>
      <c r="F173" s="214"/>
    </row>
    <row r="174" spans="1:6" s="17" customFormat="1" ht="29.25" customHeight="1" x14ac:dyDescent="0.25">
      <c r="A174" s="74"/>
      <c r="B174" s="129" t="s">
        <v>873</v>
      </c>
      <c r="C174" s="130"/>
      <c r="D174" s="131"/>
      <c r="E174" s="132"/>
      <c r="F174" s="214"/>
    </row>
    <row r="175" spans="1:6" s="17" customFormat="1" ht="15" customHeight="1" x14ac:dyDescent="0.25">
      <c r="A175" s="74" t="s">
        <v>1493</v>
      </c>
      <c r="B175" s="133" t="s">
        <v>874</v>
      </c>
      <c r="C175" s="130" t="s">
        <v>287</v>
      </c>
      <c r="D175" s="131">
        <v>11</v>
      </c>
      <c r="E175" s="132"/>
      <c r="F175" s="214"/>
    </row>
    <row r="176" spans="1:6" s="17" customFormat="1" ht="15" customHeight="1" x14ac:dyDescent="0.25">
      <c r="A176" s="74" t="s">
        <v>1494</v>
      </c>
      <c r="B176" s="133" t="s">
        <v>875</v>
      </c>
      <c r="C176" s="130" t="s">
        <v>340</v>
      </c>
      <c r="D176" s="131">
        <v>11</v>
      </c>
      <c r="E176" s="132"/>
      <c r="F176" s="214"/>
    </row>
    <row r="177" spans="1:6" s="17" customFormat="1" ht="15" customHeight="1" x14ac:dyDescent="0.25">
      <c r="A177" s="74"/>
      <c r="B177" s="133"/>
      <c r="C177" s="130"/>
      <c r="D177" s="131"/>
      <c r="E177" s="132"/>
      <c r="F177" s="214"/>
    </row>
    <row r="178" spans="1:6" s="17" customFormat="1" ht="28.5" x14ac:dyDescent="0.25">
      <c r="A178" s="74"/>
      <c r="B178" s="129" t="s">
        <v>876</v>
      </c>
      <c r="C178" s="130"/>
      <c r="D178" s="131"/>
      <c r="E178" s="132"/>
      <c r="F178" s="214"/>
    </row>
    <row r="179" spans="1:6" s="17" customFormat="1" x14ac:dyDescent="0.25">
      <c r="A179" s="74" t="s">
        <v>1495</v>
      </c>
      <c r="B179" s="133" t="s">
        <v>877</v>
      </c>
      <c r="C179" s="130" t="s">
        <v>287</v>
      </c>
      <c r="D179" s="131">
        <v>11</v>
      </c>
      <c r="E179" s="132"/>
      <c r="F179" s="214"/>
    </row>
    <row r="180" spans="1:6" s="17" customFormat="1" ht="15" customHeight="1" x14ac:dyDescent="0.25">
      <c r="A180" s="74"/>
      <c r="B180" s="133"/>
      <c r="C180" s="130"/>
      <c r="D180" s="131"/>
      <c r="E180" s="132"/>
      <c r="F180" s="214"/>
    </row>
    <row r="181" spans="1:6" s="17" customFormat="1" ht="15" customHeight="1" x14ac:dyDescent="0.25">
      <c r="A181" s="74"/>
      <c r="B181" s="129" t="s">
        <v>100</v>
      </c>
      <c r="C181" s="130"/>
      <c r="D181" s="131"/>
      <c r="E181" s="132"/>
      <c r="F181" s="123"/>
    </row>
    <row r="182" spans="1:6" s="17" customFormat="1" ht="15" customHeight="1" x14ac:dyDescent="0.25">
      <c r="A182" s="74"/>
      <c r="B182" s="133"/>
      <c r="C182" s="130"/>
      <c r="D182" s="131"/>
      <c r="E182" s="132"/>
      <c r="F182" s="214"/>
    </row>
    <row r="183" spans="1:6" s="17" customFormat="1" ht="15" customHeight="1" x14ac:dyDescent="0.25">
      <c r="A183" s="74"/>
      <c r="B183" s="133" t="s">
        <v>1664</v>
      </c>
      <c r="C183" s="130"/>
      <c r="D183" s="131"/>
      <c r="E183" s="132"/>
      <c r="F183" s="214"/>
    </row>
    <row r="184" spans="1:6" s="17" customFormat="1" ht="15" customHeight="1" x14ac:dyDescent="0.25">
      <c r="A184" s="74"/>
      <c r="B184" s="133"/>
      <c r="C184" s="130"/>
      <c r="D184" s="131"/>
      <c r="E184" s="132"/>
      <c r="F184" s="214"/>
    </row>
    <row r="185" spans="1:6" s="17" customFormat="1" ht="15" customHeight="1" x14ac:dyDescent="0.25">
      <c r="A185" s="74"/>
      <c r="B185" s="133" t="s">
        <v>1665</v>
      </c>
      <c r="C185" s="130"/>
      <c r="D185" s="131"/>
      <c r="E185" s="132"/>
      <c r="F185" s="214"/>
    </row>
    <row r="186" spans="1:6" s="17" customFormat="1" ht="15" customHeight="1" x14ac:dyDescent="0.25">
      <c r="A186" s="74"/>
      <c r="B186" s="133"/>
      <c r="C186" s="130"/>
      <c r="D186" s="131"/>
      <c r="E186" s="132"/>
      <c r="F186" s="214"/>
    </row>
    <row r="187" spans="1:6" s="17" customFormat="1" ht="15" customHeight="1" x14ac:dyDescent="0.25">
      <c r="A187" s="74"/>
      <c r="B187" s="133" t="s">
        <v>1666</v>
      </c>
      <c r="C187" s="130"/>
      <c r="D187" s="131"/>
      <c r="E187" s="132"/>
      <c r="F187" s="214"/>
    </row>
    <row r="188" spans="1:6" s="17" customFormat="1" ht="15" customHeight="1" x14ac:dyDescent="0.25">
      <c r="A188" s="74"/>
      <c r="B188" s="133"/>
      <c r="C188" s="130"/>
      <c r="D188" s="131"/>
      <c r="E188" s="132"/>
      <c r="F188" s="214"/>
    </row>
    <row r="189" spans="1:6" s="17" customFormat="1" ht="15" customHeight="1" x14ac:dyDescent="0.25">
      <c r="A189" s="74"/>
      <c r="B189" s="133" t="s">
        <v>1667</v>
      </c>
      <c r="C189" s="130"/>
      <c r="D189" s="131"/>
      <c r="E189" s="132"/>
      <c r="F189" s="214"/>
    </row>
    <row r="190" spans="1:6" s="17" customFormat="1" ht="15" customHeight="1" x14ac:dyDescent="0.25">
      <c r="A190" s="74"/>
      <c r="B190" s="133"/>
      <c r="C190" s="130"/>
      <c r="D190" s="131"/>
      <c r="E190" s="132"/>
      <c r="F190" s="214"/>
    </row>
    <row r="191" spans="1:6" s="17" customFormat="1" ht="15" customHeight="1" x14ac:dyDescent="0.25">
      <c r="A191" s="74"/>
      <c r="B191" s="129" t="s">
        <v>1687</v>
      </c>
      <c r="C191" s="130"/>
      <c r="D191" s="131"/>
      <c r="E191" s="132"/>
      <c r="F191" s="123"/>
    </row>
    <row r="192" spans="1:6" s="17" customFormat="1" ht="15" customHeight="1" thickBot="1" x14ac:dyDescent="0.3">
      <c r="A192" s="181"/>
      <c r="B192" s="216"/>
      <c r="C192" s="217"/>
      <c r="D192" s="184"/>
      <c r="E192" s="218"/>
      <c r="F192" s="186"/>
    </row>
  </sheetData>
  <pageMargins left="0.7" right="0.7" top="0.75" bottom="0.75" header="0.3" footer="0.3"/>
  <pageSetup paperSize="5" scale="84" fitToHeight="0" orientation="portrait" r:id="rId1"/>
  <headerFooter>
    <oddFooter>Page &amp;P of &amp;N</oddFooter>
  </headerFooter>
  <rowBreaks count="4" manualBreakCount="4">
    <brk id="42" max="5" man="1"/>
    <brk id="88" max="5" man="1"/>
    <brk id="127" max="5" man="1"/>
    <brk id="134" max="5"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8B74B7-BBFC-45CB-9ACA-4583E23252EF}">
  <sheetPr>
    <pageSetUpPr fitToPage="1"/>
  </sheetPr>
  <dimension ref="A1:H350"/>
  <sheetViews>
    <sheetView view="pageBreakPreview" topLeftCell="A333" zoomScaleNormal="100" zoomScaleSheetLayoutView="100" workbookViewId="0">
      <selection activeCell="G347" sqref="G347"/>
    </sheetView>
  </sheetViews>
  <sheetFormatPr defaultColWidth="9.140625" defaultRowHeight="15" x14ac:dyDescent="0.25"/>
  <cols>
    <col min="1" max="1" width="11" style="54" customWidth="1"/>
    <col min="2" max="2" width="42.42578125" style="15" customWidth="1"/>
    <col min="3" max="3" width="9.7109375" style="32" bestFit="1" customWidth="1"/>
    <col min="4" max="4" width="9.5703125" style="32" bestFit="1" customWidth="1"/>
    <col min="5" max="5" width="13.7109375" style="32" customWidth="1"/>
    <col min="6" max="6" width="19.28515625" style="43" customWidth="1"/>
    <col min="7" max="16384" width="9.140625" style="13"/>
  </cols>
  <sheetData>
    <row r="1" spans="1:8" s="17" customFormat="1" ht="33" customHeight="1" x14ac:dyDescent="0.25">
      <c r="A1" s="225" t="s">
        <v>1083</v>
      </c>
      <c r="B1" s="87" t="s">
        <v>957</v>
      </c>
      <c r="C1" s="124"/>
      <c r="D1" s="125"/>
      <c r="E1" s="126"/>
      <c r="F1" s="226"/>
    </row>
    <row r="2" spans="1:8" s="17" customFormat="1" ht="15" customHeight="1" x14ac:dyDescent="0.25">
      <c r="A2" s="212">
        <v>19.100000000000001</v>
      </c>
      <c r="B2" s="129" t="s">
        <v>958</v>
      </c>
      <c r="C2" s="130"/>
      <c r="D2" s="131"/>
      <c r="E2" s="132"/>
      <c r="F2" s="123"/>
    </row>
    <row r="3" spans="1:8" s="17" customFormat="1" ht="30" x14ac:dyDescent="0.25">
      <c r="A3" s="74" t="s">
        <v>1496</v>
      </c>
      <c r="B3" s="133" t="s">
        <v>1887</v>
      </c>
      <c r="C3" s="247" t="s">
        <v>304</v>
      </c>
      <c r="D3" s="259">
        <f>1.5*1.5*0.55*4</f>
        <v>4.95</v>
      </c>
      <c r="E3" s="132"/>
      <c r="F3" s="214"/>
    </row>
    <row r="4" spans="1:8" s="17" customFormat="1" ht="18" customHeight="1" x14ac:dyDescent="0.25">
      <c r="A4" s="74" t="s">
        <v>1497</v>
      </c>
      <c r="B4" s="133" t="s">
        <v>959</v>
      </c>
      <c r="C4" s="247" t="s">
        <v>304</v>
      </c>
      <c r="D4" s="131">
        <v>5</v>
      </c>
      <c r="E4" s="132"/>
      <c r="F4" s="214"/>
    </row>
    <row r="5" spans="1:8" s="17" customFormat="1" ht="15" customHeight="1" x14ac:dyDescent="0.25">
      <c r="A5" s="74"/>
      <c r="B5" s="133"/>
      <c r="C5" s="247"/>
      <c r="D5" s="131"/>
      <c r="E5" s="132"/>
      <c r="F5" s="214"/>
    </row>
    <row r="6" spans="1:8" s="17" customFormat="1" ht="30" x14ac:dyDescent="0.25">
      <c r="A6" s="74" t="s">
        <v>1498</v>
      </c>
      <c r="B6" s="290" t="s">
        <v>1888</v>
      </c>
      <c r="C6" s="247" t="s">
        <v>304</v>
      </c>
      <c r="D6" s="402">
        <f>1.5*1.5*0.05*4</f>
        <v>0.45</v>
      </c>
      <c r="E6" s="132"/>
      <c r="F6" s="214"/>
    </row>
    <row r="7" spans="1:8" s="17" customFormat="1" ht="90" x14ac:dyDescent="0.25">
      <c r="A7" s="435" t="s">
        <v>1499</v>
      </c>
      <c r="B7" s="437" t="s">
        <v>960</v>
      </c>
      <c r="C7" s="436" t="s">
        <v>304</v>
      </c>
      <c r="D7" s="403">
        <f>1.5*1.5*0.55*4</f>
        <v>4.95</v>
      </c>
      <c r="E7" s="132"/>
      <c r="F7" s="214"/>
    </row>
    <row r="8" spans="1:8" s="17" customFormat="1" ht="15" customHeight="1" x14ac:dyDescent="0.25">
      <c r="A8" s="74"/>
      <c r="B8" s="133"/>
      <c r="C8" s="130"/>
      <c r="D8" s="131"/>
      <c r="E8" s="132"/>
      <c r="F8" s="214"/>
      <c r="H8" s="17" t="s">
        <v>1613</v>
      </c>
    </row>
    <row r="9" spans="1:8" s="17" customFormat="1" ht="15" customHeight="1" x14ac:dyDescent="0.25">
      <c r="A9" s="212">
        <v>19.2</v>
      </c>
      <c r="B9" s="129" t="s">
        <v>961</v>
      </c>
      <c r="C9" s="130"/>
      <c r="D9" s="131"/>
      <c r="E9" s="132"/>
      <c r="F9" s="214"/>
    </row>
    <row r="10" spans="1:8" s="17" customFormat="1" ht="45" x14ac:dyDescent="0.25">
      <c r="A10" s="250" t="s">
        <v>1500</v>
      </c>
      <c r="B10" s="133" t="s">
        <v>1886</v>
      </c>
      <c r="C10" s="248" t="s">
        <v>962</v>
      </c>
      <c r="D10" s="131"/>
      <c r="E10" s="132"/>
      <c r="F10" s="214"/>
    </row>
    <row r="11" spans="1:8" s="17" customFormat="1" ht="15" customHeight="1" x14ac:dyDescent="0.25">
      <c r="A11" s="74"/>
      <c r="B11" s="133"/>
      <c r="C11" s="130"/>
      <c r="D11" s="131"/>
      <c r="E11" s="132"/>
      <c r="F11" s="214"/>
    </row>
    <row r="12" spans="1:8" s="17" customFormat="1" ht="15" customHeight="1" x14ac:dyDescent="0.25">
      <c r="A12" s="212">
        <v>19.3</v>
      </c>
      <c r="B12" s="129" t="s">
        <v>1896</v>
      </c>
      <c r="C12" s="130"/>
      <c r="D12" s="131"/>
      <c r="E12" s="132"/>
      <c r="F12" s="214"/>
    </row>
    <row r="13" spans="1:8" s="17" customFormat="1" ht="60" x14ac:dyDescent="0.25">
      <c r="A13" s="250" t="s">
        <v>1501</v>
      </c>
      <c r="B13" s="133" t="s">
        <v>1889</v>
      </c>
      <c r="C13" s="130" t="s">
        <v>889</v>
      </c>
      <c r="D13" s="131">
        <v>1</v>
      </c>
      <c r="E13" s="132"/>
      <c r="F13" s="214"/>
    </row>
    <row r="14" spans="1:8" s="17" customFormat="1" ht="60" x14ac:dyDescent="0.25">
      <c r="A14" s="250" t="s">
        <v>1502</v>
      </c>
      <c r="B14" s="133" t="s">
        <v>1897</v>
      </c>
      <c r="C14" s="130" t="s">
        <v>889</v>
      </c>
      <c r="D14" s="131">
        <v>1</v>
      </c>
      <c r="E14" s="132"/>
      <c r="F14" s="214"/>
    </row>
    <row r="15" spans="1:8" s="17" customFormat="1" ht="45" x14ac:dyDescent="0.25">
      <c r="A15" s="250" t="s">
        <v>1503</v>
      </c>
      <c r="B15" s="133" t="s">
        <v>963</v>
      </c>
      <c r="C15" s="130" t="s">
        <v>889</v>
      </c>
      <c r="D15" s="131">
        <v>1</v>
      </c>
      <c r="E15" s="132"/>
      <c r="F15" s="214"/>
    </row>
    <row r="16" spans="1:8" s="17" customFormat="1" ht="15" customHeight="1" x14ac:dyDescent="0.25">
      <c r="A16" s="74"/>
      <c r="B16" s="133"/>
      <c r="C16" s="130"/>
      <c r="D16" s="256"/>
      <c r="E16" s="132"/>
      <c r="F16" s="214"/>
    </row>
    <row r="17" spans="1:6" s="17" customFormat="1" ht="15" customHeight="1" x14ac:dyDescent="0.25">
      <c r="A17" s="212">
        <v>19.399999999999999</v>
      </c>
      <c r="B17" s="129" t="s">
        <v>964</v>
      </c>
      <c r="C17" s="130"/>
      <c r="D17" s="256"/>
      <c r="E17" s="132"/>
      <c r="F17" s="214"/>
    </row>
    <row r="18" spans="1:6" s="17" customFormat="1" ht="45" x14ac:dyDescent="0.25">
      <c r="A18" s="74" t="s">
        <v>1504</v>
      </c>
      <c r="B18" s="133" t="s">
        <v>1614</v>
      </c>
      <c r="C18" s="130" t="s">
        <v>340</v>
      </c>
      <c r="D18" s="256">
        <v>90</v>
      </c>
      <c r="E18" s="132"/>
      <c r="F18" s="214"/>
    </row>
    <row r="19" spans="1:6" s="17" customFormat="1" ht="45" x14ac:dyDescent="0.25">
      <c r="A19" s="74" t="s">
        <v>1505</v>
      </c>
      <c r="B19" s="133" t="s">
        <v>1615</v>
      </c>
      <c r="C19" s="130" t="s">
        <v>340</v>
      </c>
      <c r="D19" s="256">
        <v>50</v>
      </c>
      <c r="E19" s="132"/>
      <c r="F19" s="214"/>
    </row>
    <row r="20" spans="1:6" s="17" customFormat="1" ht="30" x14ac:dyDescent="0.25">
      <c r="A20" s="250" t="s">
        <v>1506</v>
      </c>
      <c r="B20" s="252" t="s">
        <v>1788</v>
      </c>
      <c r="C20" s="248" t="s">
        <v>7</v>
      </c>
      <c r="D20" s="259">
        <v>2</v>
      </c>
      <c r="E20" s="132"/>
      <c r="F20" s="214"/>
    </row>
    <row r="21" spans="1:6" s="17" customFormat="1" ht="42.75" customHeight="1" x14ac:dyDescent="0.25">
      <c r="A21" s="250" t="s">
        <v>1510</v>
      </c>
      <c r="B21" s="252" t="s">
        <v>965</v>
      </c>
      <c r="C21" s="248" t="s">
        <v>340</v>
      </c>
      <c r="D21" s="259">
        <v>1</v>
      </c>
      <c r="E21" s="132"/>
      <c r="F21" s="214"/>
    </row>
    <row r="22" spans="1:6" s="17" customFormat="1" ht="15" customHeight="1" x14ac:dyDescent="0.25">
      <c r="A22" s="74"/>
      <c r="B22" s="133"/>
      <c r="C22" s="130"/>
      <c r="D22" s="256"/>
      <c r="E22" s="132"/>
      <c r="F22" s="214"/>
    </row>
    <row r="23" spans="1:6" s="17" customFormat="1" ht="15" customHeight="1" x14ac:dyDescent="0.25">
      <c r="A23" s="212">
        <v>19.5</v>
      </c>
      <c r="B23" s="129" t="s">
        <v>969</v>
      </c>
      <c r="C23" s="130"/>
      <c r="D23" s="256"/>
      <c r="E23" s="132"/>
      <c r="F23" s="214"/>
    </row>
    <row r="24" spans="1:6" s="17" customFormat="1" ht="30" x14ac:dyDescent="0.25">
      <c r="A24" s="74" t="s">
        <v>1507</v>
      </c>
      <c r="B24" s="133" t="s">
        <v>966</v>
      </c>
      <c r="C24" s="130" t="s">
        <v>287</v>
      </c>
      <c r="D24" s="256">
        <v>188</v>
      </c>
      <c r="E24" s="132"/>
      <c r="F24" s="214"/>
    </row>
    <row r="25" spans="1:6" s="17" customFormat="1" ht="30" x14ac:dyDescent="0.25">
      <c r="A25" s="74" t="s">
        <v>1508</v>
      </c>
      <c r="B25" s="133" t="s">
        <v>970</v>
      </c>
      <c r="C25" s="130" t="s">
        <v>889</v>
      </c>
      <c r="D25" s="256">
        <v>188</v>
      </c>
      <c r="E25" s="132"/>
      <c r="F25" s="214"/>
    </row>
    <row r="26" spans="1:6" s="17" customFormat="1" ht="45" x14ac:dyDescent="0.25">
      <c r="A26" s="74" t="s">
        <v>1509</v>
      </c>
      <c r="B26" s="133" t="s">
        <v>967</v>
      </c>
      <c r="C26" s="130" t="s">
        <v>889</v>
      </c>
      <c r="D26" s="256">
        <v>1</v>
      </c>
      <c r="E26" s="132"/>
      <c r="F26" s="214"/>
    </row>
    <row r="27" spans="1:6" s="17" customFormat="1" ht="15" customHeight="1" x14ac:dyDescent="0.25">
      <c r="A27" s="74"/>
      <c r="B27" s="133"/>
      <c r="C27" s="130"/>
      <c r="D27" s="256"/>
      <c r="E27" s="132"/>
      <c r="F27" s="214"/>
    </row>
    <row r="28" spans="1:6" s="17" customFormat="1" ht="15" customHeight="1" x14ac:dyDescent="0.25">
      <c r="A28" s="212">
        <v>19.600000000000001</v>
      </c>
      <c r="B28" s="129" t="s">
        <v>968</v>
      </c>
      <c r="C28" s="130"/>
      <c r="D28" s="131"/>
      <c r="E28" s="132"/>
      <c r="F28" s="214"/>
    </row>
    <row r="29" spans="1:6" s="17" customFormat="1" ht="30" x14ac:dyDescent="0.25">
      <c r="A29" s="74" t="s">
        <v>1511</v>
      </c>
      <c r="B29" s="133" t="s">
        <v>971</v>
      </c>
      <c r="C29" s="130" t="s">
        <v>889</v>
      </c>
      <c r="D29" s="131">
        <v>1</v>
      </c>
      <c r="E29" s="132"/>
      <c r="F29" s="214"/>
    </row>
    <row r="30" spans="1:6" s="17" customFormat="1" ht="15" customHeight="1" x14ac:dyDescent="0.25">
      <c r="A30" s="74"/>
      <c r="B30" s="133"/>
      <c r="C30" s="130"/>
      <c r="D30" s="131"/>
      <c r="E30" s="132"/>
      <c r="F30" s="214"/>
    </row>
    <row r="31" spans="1:6" s="17" customFormat="1" ht="15" customHeight="1" x14ac:dyDescent="0.2">
      <c r="A31" s="229"/>
      <c r="B31" s="129" t="s">
        <v>1660</v>
      </c>
      <c r="C31" s="134"/>
      <c r="D31" s="135"/>
      <c r="E31" s="122"/>
      <c r="F31" s="123"/>
    </row>
    <row r="32" spans="1:6" s="17" customFormat="1" ht="15" customHeight="1" x14ac:dyDescent="0.2">
      <c r="A32" s="229" t="s">
        <v>38</v>
      </c>
      <c r="B32" s="129" t="s">
        <v>299</v>
      </c>
      <c r="C32" s="134" t="s">
        <v>3</v>
      </c>
      <c r="D32" s="135" t="s">
        <v>300</v>
      </c>
      <c r="E32" s="122" t="s">
        <v>36</v>
      </c>
      <c r="F32" s="123" t="s">
        <v>39</v>
      </c>
    </row>
    <row r="33" spans="1:6" s="17" customFormat="1" ht="27.75" customHeight="1" x14ac:dyDescent="0.25">
      <c r="A33" s="212">
        <v>19.7</v>
      </c>
      <c r="B33" s="291" t="s">
        <v>972</v>
      </c>
      <c r="C33" s="130"/>
      <c r="D33" s="131"/>
      <c r="E33" s="132"/>
      <c r="F33" s="214"/>
    </row>
    <row r="34" spans="1:6" s="17" customFormat="1" ht="15" customHeight="1" x14ac:dyDescent="0.25">
      <c r="A34" s="74"/>
      <c r="B34" s="129" t="s">
        <v>973</v>
      </c>
      <c r="C34" s="130"/>
      <c r="D34" s="131"/>
      <c r="E34" s="132"/>
      <c r="F34" s="214"/>
    </row>
    <row r="35" spans="1:6" s="17" customFormat="1" ht="28.5" customHeight="1" x14ac:dyDescent="0.25">
      <c r="A35" s="74"/>
      <c r="B35" s="129" t="s">
        <v>974</v>
      </c>
      <c r="C35" s="130"/>
      <c r="D35" s="131"/>
      <c r="E35" s="132"/>
      <c r="F35" s="214"/>
    </row>
    <row r="36" spans="1:6" s="17" customFormat="1" ht="15" customHeight="1" x14ac:dyDescent="0.25">
      <c r="A36" s="74" t="s">
        <v>1512</v>
      </c>
      <c r="B36" s="133" t="s">
        <v>975</v>
      </c>
      <c r="C36" s="130" t="s">
        <v>340</v>
      </c>
      <c r="D36" s="131">
        <v>115</v>
      </c>
      <c r="E36" s="132"/>
      <c r="F36" s="214"/>
    </row>
    <row r="37" spans="1:6" s="17" customFormat="1" ht="15" customHeight="1" x14ac:dyDescent="0.25">
      <c r="A37" s="74"/>
      <c r="B37" s="133"/>
      <c r="C37" s="130"/>
      <c r="D37" s="131"/>
      <c r="E37" s="132"/>
      <c r="F37" s="214"/>
    </row>
    <row r="38" spans="1:6" s="17" customFormat="1" ht="28.5" x14ac:dyDescent="0.25">
      <c r="A38" s="212">
        <v>19.8</v>
      </c>
      <c r="B38" s="129" t="s">
        <v>976</v>
      </c>
      <c r="C38" s="130"/>
      <c r="D38" s="131"/>
      <c r="E38" s="132"/>
      <c r="F38" s="214"/>
    </row>
    <row r="39" spans="1:6" s="17" customFormat="1" ht="15" customHeight="1" x14ac:dyDescent="0.25">
      <c r="A39" s="74" t="s">
        <v>1513</v>
      </c>
      <c r="B39" s="133" t="s">
        <v>1899</v>
      </c>
      <c r="C39" s="130" t="s">
        <v>37</v>
      </c>
      <c r="D39" s="131">
        <v>1</v>
      </c>
      <c r="E39" s="132"/>
      <c r="F39" s="214"/>
    </row>
    <row r="40" spans="1:6" s="17" customFormat="1" x14ac:dyDescent="0.25">
      <c r="A40" s="74"/>
      <c r="B40" s="133"/>
      <c r="C40" s="130"/>
      <c r="D40" s="131"/>
      <c r="E40" s="132"/>
      <c r="F40" s="214"/>
    </row>
    <row r="41" spans="1:6" s="17" customFormat="1" ht="42.75" x14ac:dyDescent="0.25">
      <c r="A41" s="212">
        <v>19.899999999999999</v>
      </c>
      <c r="B41" s="129" t="s">
        <v>977</v>
      </c>
      <c r="C41" s="130"/>
      <c r="D41" s="135"/>
      <c r="E41" s="132"/>
      <c r="F41" s="214"/>
    </row>
    <row r="42" spans="1:6" s="17" customFormat="1" x14ac:dyDescent="0.25">
      <c r="A42" s="74" t="s">
        <v>1514</v>
      </c>
      <c r="B42" s="133" t="s">
        <v>978</v>
      </c>
      <c r="C42" s="130" t="s">
        <v>889</v>
      </c>
      <c r="D42" s="131">
        <v>1</v>
      </c>
      <c r="E42" s="132"/>
      <c r="F42" s="214"/>
    </row>
    <row r="43" spans="1:6" s="17" customFormat="1" x14ac:dyDescent="0.25">
      <c r="A43" s="74" t="s">
        <v>1515</v>
      </c>
      <c r="B43" s="290" t="s">
        <v>1824</v>
      </c>
      <c r="C43" s="130" t="s">
        <v>7</v>
      </c>
      <c r="D43" s="131">
        <v>3</v>
      </c>
      <c r="E43" s="132"/>
      <c r="F43" s="214"/>
    </row>
    <row r="44" spans="1:6" s="17" customFormat="1" ht="15" customHeight="1" x14ac:dyDescent="0.25">
      <c r="A44" s="74"/>
      <c r="B44" s="133"/>
      <c r="C44" s="130"/>
      <c r="D44" s="131"/>
      <c r="E44" s="132"/>
      <c r="F44" s="214"/>
    </row>
    <row r="45" spans="1:6" s="17" customFormat="1" ht="42.75" x14ac:dyDescent="0.25">
      <c r="A45" s="215">
        <v>19.100000000000001</v>
      </c>
      <c r="B45" s="292" t="s">
        <v>1854</v>
      </c>
      <c r="C45" s="130"/>
      <c r="D45" s="131"/>
      <c r="E45" s="132"/>
      <c r="F45" s="214"/>
    </row>
    <row r="46" spans="1:6" s="17" customFormat="1" ht="15" customHeight="1" x14ac:dyDescent="0.25">
      <c r="A46" s="74"/>
      <c r="B46" s="129" t="s">
        <v>979</v>
      </c>
      <c r="C46" s="130"/>
      <c r="D46" s="131"/>
      <c r="E46" s="132"/>
      <c r="F46" s="214"/>
    </row>
    <row r="47" spans="1:6" s="17" customFormat="1" ht="15" customHeight="1" x14ac:dyDescent="0.25">
      <c r="A47" s="74" t="s">
        <v>1516</v>
      </c>
      <c r="B47" s="129" t="s">
        <v>980</v>
      </c>
      <c r="C47" s="130"/>
      <c r="D47" s="131"/>
      <c r="E47" s="132"/>
      <c r="F47" s="214"/>
    </row>
    <row r="48" spans="1:6" s="17" customFormat="1" ht="51.75" customHeight="1" x14ac:dyDescent="0.25">
      <c r="A48" s="74"/>
      <c r="B48" s="260" t="s">
        <v>981</v>
      </c>
      <c r="C48" s="130"/>
      <c r="D48" s="131"/>
      <c r="E48" s="132"/>
      <c r="F48" s="214"/>
    </row>
    <row r="49" spans="1:6" s="17" customFormat="1" ht="15" customHeight="1" x14ac:dyDescent="0.25">
      <c r="A49" s="74" t="s">
        <v>1517</v>
      </c>
      <c r="B49" s="133" t="s">
        <v>982</v>
      </c>
      <c r="C49" s="130" t="s">
        <v>340</v>
      </c>
      <c r="D49" s="131">
        <v>180</v>
      </c>
      <c r="E49" s="132"/>
      <c r="F49" s="214"/>
    </row>
    <row r="50" spans="1:6" s="17" customFormat="1" ht="15" customHeight="1" x14ac:dyDescent="0.25">
      <c r="A50" s="74"/>
      <c r="B50" s="133"/>
      <c r="C50" s="130"/>
      <c r="D50" s="131"/>
      <c r="E50" s="132"/>
      <c r="F50" s="214"/>
    </row>
    <row r="51" spans="1:6" s="17" customFormat="1" ht="15" customHeight="1" x14ac:dyDescent="0.25">
      <c r="A51" s="215">
        <v>19.11</v>
      </c>
      <c r="B51" s="129" t="s">
        <v>983</v>
      </c>
      <c r="C51" s="130"/>
      <c r="D51" s="131"/>
      <c r="E51" s="132"/>
      <c r="F51" s="214"/>
    </row>
    <row r="52" spans="1:6" s="17" customFormat="1" ht="15" customHeight="1" x14ac:dyDescent="0.25">
      <c r="A52" s="74" t="s">
        <v>1518</v>
      </c>
      <c r="B52" s="293" t="s">
        <v>984</v>
      </c>
      <c r="C52" s="130" t="s">
        <v>986</v>
      </c>
      <c r="D52" s="256">
        <v>0.04</v>
      </c>
      <c r="E52" s="132"/>
      <c r="F52" s="214"/>
    </row>
    <row r="53" spans="1:6" s="17" customFormat="1" ht="15" customHeight="1" x14ac:dyDescent="0.25">
      <c r="A53" s="74" t="s">
        <v>1519</v>
      </c>
      <c r="B53" s="133" t="s">
        <v>985</v>
      </c>
      <c r="C53" s="130" t="s">
        <v>37</v>
      </c>
      <c r="D53" s="131">
        <v>2</v>
      </c>
      <c r="E53" s="132"/>
      <c r="F53" s="214"/>
    </row>
    <row r="54" spans="1:6" s="17" customFormat="1" ht="15" customHeight="1" x14ac:dyDescent="0.25">
      <c r="A54" s="74"/>
      <c r="B54" s="133"/>
      <c r="C54" s="130"/>
      <c r="D54" s="131"/>
      <c r="E54" s="132"/>
      <c r="F54" s="214"/>
    </row>
    <row r="55" spans="1:6" s="17" customFormat="1" ht="15" customHeight="1" x14ac:dyDescent="0.25">
      <c r="A55" s="215">
        <v>19.12</v>
      </c>
      <c r="B55" s="294" t="s">
        <v>987</v>
      </c>
      <c r="C55" s="130"/>
      <c r="D55" s="131"/>
      <c r="E55" s="132"/>
      <c r="F55" s="214"/>
    </row>
    <row r="56" spans="1:6" s="17" customFormat="1" ht="30" x14ac:dyDescent="0.25">
      <c r="A56" s="74"/>
      <c r="B56" s="376" t="s">
        <v>1825</v>
      </c>
      <c r="C56" s="130"/>
      <c r="D56" s="131"/>
      <c r="E56" s="132"/>
      <c r="F56" s="214"/>
    </row>
    <row r="57" spans="1:6" s="17" customFormat="1" ht="15" customHeight="1" x14ac:dyDescent="0.25">
      <c r="A57" s="74" t="s">
        <v>1520</v>
      </c>
      <c r="B57" s="133" t="s">
        <v>988</v>
      </c>
      <c r="C57" s="130" t="s">
        <v>340</v>
      </c>
      <c r="D57" s="131">
        <v>10</v>
      </c>
      <c r="E57" s="132"/>
      <c r="F57" s="214"/>
    </row>
    <row r="58" spans="1:6" s="17" customFormat="1" ht="15" customHeight="1" x14ac:dyDescent="0.25">
      <c r="A58" s="74" t="s">
        <v>1521</v>
      </c>
      <c r="B58" s="133" t="s">
        <v>989</v>
      </c>
      <c r="C58" s="130" t="s">
        <v>340</v>
      </c>
      <c r="D58" s="131">
        <v>170</v>
      </c>
      <c r="E58" s="132"/>
      <c r="F58" s="214"/>
    </row>
    <row r="59" spans="1:6" s="17" customFormat="1" ht="15" customHeight="1" x14ac:dyDescent="0.25">
      <c r="A59" s="74"/>
      <c r="B59" s="133"/>
      <c r="C59" s="130"/>
      <c r="D59" s="131"/>
      <c r="E59" s="132"/>
      <c r="F59" s="214"/>
    </row>
    <row r="60" spans="1:6" s="17" customFormat="1" ht="15" customHeight="1" x14ac:dyDescent="0.25">
      <c r="A60" s="215">
        <v>19.13</v>
      </c>
      <c r="B60" s="129" t="s">
        <v>990</v>
      </c>
      <c r="C60" s="130"/>
      <c r="D60" s="131"/>
      <c r="E60" s="132"/>
      <c r="F60" s="214"/>
    </row>
    <row r="61" spans="1:6" s="17" customFormat="1" ht="15" customHeight="1" x14ac:dyDescent="0.25">
      <c r="A61" s="74"/>
      <c r="B61" s="129" t="s">
        <v>991</v>
      </c>
      <c r="C61" s="130"/>
      <c r="D61" s="131"/>
      <c r="E61" s="132"/>
      <c r="F61" s="214"/>
    </row>
    <row r="62" spans="1:6" s="17" customFormat="1" ht="15" customHeight="1" x14ac:dyDescent="0.25">
      <c r="A62" s="74"/>
      <c r="B62" s="129" t="s">
        <v>992</v>
      </c>
      <c r="C62" s="130"/>
      <c r="D62" s="131"/>
      <c r="E62" s="132"/>
      <c r="F62" s="214"/>
    </row>
    <row r="63" spans="1:6" s="17" customFormat="1" ht="15" customHeight="1" x14ac:dyDescent="0.25">
      <c r="A63" s="74" t="s">
        <v>1522</v>
      </c>
      <c r="B63" s="133" t="s">
        <v>993</v>
      </c>
      <c r="C63" s="130" t="s">
        <v>7</v>
      </c>
      <c r="D63" s="131">
        <v>4</v>
      </c>
      <c r="E63" s="132"/>
      <c r="F63" s="214"/>
    </row>
    <row r="64" spans="1:6" s="17" customFormat="1" ht="15" customHeight="1" x14ac:dyDescent="0.25">
      <c r="A64" s="74" t="s">
        <v>1523</v>
      </c>
      <c r="B64" s="133" t="s">
        <v>994</v>
      </c>
      <c r="C64" s="130" t="s">
        <v>7</v>
      </c>
      <c r="D64" s="131">
        <v>1</v>
      </c>
      <c r="E64" s="132"/>
      <c r="F64" s="214"/>
    </row>
    <row r="65" spans="1:6" s="17" customFormat="1" ht="15" customHeight="1" x14ac:dyDescent="0.25">
      <c r="A65" s="74"/>
      <c r="B65" s="133"/>
      <c r="C65" s="130"/>
      <c r="D65" s="131"/>
      <c r="E65" s="132"/>
      <c r="F65" s="214"/>
    </row>
    <row r="66" spans="1:6" s="17" customFormat="1" ht="15" customHeight="1" x14ac:dyDescent="0.25">
      <c r="A66" s="74"/>
      <c r="B66" s="129" t="s">
        <v>995</v>
      </c>
      <c r="C66" s="130"/>
      <c r="D66" s="131"/>
      <c r="E66" s="132"/>
      <c r="F66" s="214"/>
    </row>
    <row r="67" spans="1:6" s="17" customFormat="1" ht="15" customHeight="1" x14ac:dyDescent="0.25">
      <c r="A67" s="74"/>
      <c r="B67" s="129" t="s">
        <v>996</v>
      </c>
      <c r="C67" s="130"/>
      <c r="D67" s="131"/>
      <c r="E67" s="132"/>
      <c r="F67" s="214"/>
    </row>
    <row r="68" spans="1:6" s="17" customFormat="1" ht="15" customHeight="1" x14ac:dyDescent="0.25">
      <c r="A68" s="74" t="s">
        <v>1524</v>
      </c>
      <c r="B68" s="133" t="s">
        <v>982</v>
      </c>
      <c r="C68" s="130" t="s">
        <v>37</v>
      </c>
      <c r="D68" s="131">
        <v>10</v>
      </c>
      <c r="E68" s="132"/>
      <c r="F68" s="214"/>
    </row>
    <row r="69" spans="1:6" s="17" customFormat="1" ht="15" customHeight="1" x14ac:dyDescent="0.25">
      <c r="A69" s="74"/>
      <c r="B69" s="133"/>
      <c r="C69" s="130"/>
      <c r="D69" s="131"/>
      <c r="E69" s="132"/>
      <c r="F69" s="214"/>
    </row>
    <row r="70" spans="1:6" s="17" customFormat="1" ht="57" x14ac:dyDescent="0.25">
      <c r="A70" s="215">
        <v>19.14</v>
      </c>
      <c r="B70" s="129" t="s">
        <v>998</v>
      </c>
      <c r="C70" s="130"/>
      <c r="D70" s="131"/>
      <c r="E70" s="132"/>
      <c r="F70" s="214"/>
    </row>
    <row r="71" spans="1:6" s="17" customFormat="1" x14ac:dyDescent="0.25">
      <c r="A71" s="74"/>
      <c r="B71" s="129" t="s">
        <v>999</v>
      </c>
      <c r="C71" s="130"/>
      <c r="D71" s="131"/>
      <c r="E71" s="132"/>
      <c r="F71" s="214"/>
    </row>
    <row r="72" spans="1:6" s="17" customFormat="1" ht="15" customHeight="1" x14ac:dyDescent="0.25">
      <c r="A72" s="74"/>
      <c r="B72" s="129" t="s">
        <v>1000</v>
      </c>
      <c r="C72" s="130"/>
      <c r="D72" s="131"/>
      <c r="E72" s="132"/>
      <c r="F72" s="214"/>
    </row>
    <row r="73" spans="1:6" s="17" customFormat="1" x14ac:dyDescent="0.25">
      <c r="A73" s="74" t="s">
        <v>1525</v>
      </c>
      <c r="B73" s="133" t="s">
        <v>1001</v>
      </c>
      <c r="C73" s="130" t="s">
        <v>304</v>
      </c>
      <c r="D73" s="131">
        <v>280</v>
      </c>
      <c r="E73" s="132"/>
      <c r="F73" s="214"/>
    </row>
    <row r="74" spans="1:6" s="17" customFormat="1" ht="15" customHeight="1" x14ac:dyDescent="0.25">
      <c r="A74" s="74"/>
      <c r="B74" s="133"/>
      <c r="C74" s="130"/>
      <c r="D74" s="131"/>
      <c r="E74" s="132"/>
      <c r="F74" s="214"/>
    </row>
    <row r="75" spans="1:6" s="17" customFormat="1" ht="15" customHeight="1" x14ac:dyDescent="0.25">
      <c r="A75" s="74"/>
      <c r="B75" s="129" t="s">
        <v>1002</v>
      </c>
      <c r="C75" s="130"/>
      <c r="D75" s="131"/>
      <c r="E75" s="132"/>
      <c r="F75" s="214"/>
    </row>
    <row r="76" spans="1:6" s="17" customFormat="1" x14ac:dyDescent="0.25">
      <c r="A76" s="74"/>
      <c r="B76" s="260" t="s">
        <v>1003</v>
      </c>
      <c r="C76" s="130"/>
      <c r="D76" s="131"/>
      <c r="E76" s="132"/>
      <c r="F76" s="214"/>
    </row>
    <row r="77" spans="1:6" s="17" customFormat="1" x14ac:dyDescent="0.25">
      <c r="A77" s="74" t="s">
        <v>1526</v>
      </c>
      <c r="B77" s="133" t="s">
        <v>1004</v>
      </c>
      <c r="C77" s="130" t="s">
        <v>340</v>
      </c>
      <c r="D77" s="131">
        <v>178</v>
      </c>
      <c r="E77" s="132"/>
      <c r="F77" s="214"/>
    </row>
    <row r="78" spans="1:6" s="17" customFormat="1" x14ac:dyDescent="0.25">
      <c r="A78" s="74"/>
      <c r="B78" s="133"/>
      <c r="C78" s="130"/>
      <c r="D78" s="131"/>
      <c r="E78" s="132"/>
      <c r="F78" s="214"/>
    </row>
    <row r="79" spans="1:6" s="17" customFormat="1" x14ac:dyDescent="0.25">
      <c r="A79" s="74"/>
      <c r="B79" s="133" t="s">
        <v>1660</v>
      </c>
      <c r="C79" s="130"/>
      <c r="D79" s="131"/>
      <c r="E79" s="132"/>
      <c r="F79" s="123"/>
    </row>
    <row r="80" spans="1:6" s="17" customFormat="1" ht="15" customHeight="1" x14ac:dyDescent="0.25">
      <c r="A80" s="74"/>
      <c r="B80" s="133"/>
      <c r="C80" s="130"/>
      <c r="D80" s="131"/>
      <c r="E80" s="132"/>
      <c r="F80" s="214"/>
    </row>
    <row r="81" spans="1:6" s="17" customFormat="1" ht="15" customHeight="1" x14ac:dyDescent="0.2">
      <c r="A81" s="229" t="s">
        <v>38</v>
      </c>
      <c r="B81" s="129" t="s">
        <v>299</v>
      </c>
      <c r="C81" s="134" t="s">
        <v>3</v>
      </c>
      <c r="D81" s="135" t="s">
        <v>300</v>
      </c>
      <c r="E81" s="122" t="s">
        <v>36</v>
      </c>
      <c r="F81" s="123" t="s">
        <v>39</v>
      </c>
    </row>
    <row r="82" spans="1:6" s="17" customFormat="1" ht="15" customHeight="1" x14ac:dyDescent="0.25">
      <c r="A82" s="74"/>
      <c r="B82" s="129" t="s">
        <v>1005</v>
      </c>
      <c r="C82" s="130"/>
      <c r="D82" s="131"/>
      <c r="E82" s="132"/>
      <c r="F82" s="214"/>
    </row>
    <row r="83" spans="1:6" s="17" customFormat="1" x14ac:dyDescent="0.25">
      <c r="A83" s="74"/>
      <c r="B83" s="129" t="s">
        <v>1006</v>
      </c>
      <c r="C83" s="130"/>
      <c r="D83" s="131"/>
      <c r="E83" s="132"/>
      <c r="F83" s="214"/>
    </row>
    <row r="84" spans="1:6" s="17" customFormat="1" ht="15" customHeight="1" x14ac:dyDescent="0.25">
      <c r="A84" s="74" t="s">
        <v>1616</v>
      </c>
      <c r="B84" s="133" t="s">
        <v>1007</v>
      </c>
      <c r="C84" s="130" t="s">
        <v>37</v>
      </c>
      <c r="D84" s="131">
        <v>8</v>
      </c>
      <c r="E84" s="132"/>
      <c r="F84" s="214"/>
    </row>
    <row r="85" spans="1:6" s="17" customFormat="1" ht="15" customHeight="1" x14ac:dyDescent="0.2">
      <c r="A85" s="229"/>
      <c r="B85" s="129"/>
      <c r="C85" s="134"/>
      <c r="D85" s="135"/>
      <c r="E85" s="122"/>
      <c r="F85" s="214"/>
    </row>
    <row r="86" spans="1:6" s="17" customFormat="1" ht="28.5" x14ac:dyDescent="0.25">
      <c r="A86" s="215">
        <v>19.149999999999999</v>
      </c>
      <c r="B86" s="129" t="s">
        <v>1043</v>
      </c>
      <c r="C86" s="130"/>
      <c r="D86" s="131"/>
      <c r="E86" s="132"/>
      <c r="F86" s="214"/>
    </row>
    <row r="87" spans="1:6" s="17" customFormat="1" ht="15" customHeight="1" x14ac:dyDescent="0.25">
      <c r="A87" s="74"/>
      <c r="B87" s="129" t="s">
        <v>1008</v>
      </c>
      <c r="C87" s="130"/>
      <c r="D87" s="131"/>
      <c r="E87" s="132"/>
      <c r="F87" s="214"/>
    </row>
    <row r="88" spans="1:6" s="17" customFormat="1" ht="15" customHeight="1" x14ac:dyDescent="0.25">
      <c r="A88" s="74" t="s">
        <v>1527</v>
      </c>
      <c r="B88" s="260" t="s">
        <v>980</v>
      </c>
      <c r="C88" s="130"/>
      <c r="D88" s="131"/>
      <c r="E88" s="132"/>
      <c r="F88" s="214"/>
    </row>
    <row r="89" spans="1:6" s="17" customFormat="1" ht="28.5" customHeight="1" x14ac:dyDescent="0.25">
      <c r="A89" s="74"/>
      <c r="B89" s="133" t="s">
        <v>1010</v>
      </c>
      <c r="C89" s="130"/>
      <c r="D89" s="131"/>
      <c r="E89" s="132"/>
      <c r="F89" s="214"/>
    </row>
    <row r="90" spans="1:6" s="17" customFormat="1" ht="15" customHeight="1" x14ac:dyDescent="0.25">
      <c r="A90" s="74"/>
      <c r="B90" s="133" t="s">
        <v>1011</v>
      </c>
      <c r="C90" s="130" t="s">
        <v>340</v>
      </c>
      <c r="D90" s="131">
        <v>70</v>
      </c>
      <c r="E90" s="132"/>
      <c r="F90" s="214"/>
    </row>
    <row r="91" spans="1:6" s="17" customFormat="1" ht="15" customHeight="1" x14ac:dyDescent="0.2">
      <c r="A91" s="229"/>
      <c r="B91" s="129"/>
      <c r="C91" s="134"/>
      <c r="D91" s="135"/>
      <c r="E91" s="122"/>
      <c r="F91" s="123"/>
    </row>
    <row r="92" spans="1:6" s="17" customFormat="1" ht="15" customHeight="1" x14ac:dyDescent="0.25">
      <c r="A92" s="215">
        <v>19.16</v>
      </c>
      <c r="B92" s="129" t="s">
        <v>983</v>
      </c>
      <c r="C92" s="130"/>
      <c r="D92" s="131"/>
      <c r="E92" s="132"/>
      <c r="F92" s="214"/>
    </row>
    <row r="93" spans="1:6" s="17" customFormat="1" x14ac:dyDescent="0.25">
      <c r="A93" s="74" t="s">
        <v>1528</v>
      </c>
      <c r="B93" s="133" t="s">
        <v>1012</v>
      </c>
      <c r="C93" s="130" t="s">
        <v>986</v>
      </c>
      <c r="D93" s="256">
        <v>0.02</v>
      </c>
      <c r="E93" s="132"/>
      <c r="F93" s="214"/>
    </row>
    <row r="94" spans="1:6" s="17" customFormat="1" ht="15" customHeight="1" x14ac:dyDescent="0.25">
      <c r="A94" s="74" t="s">
        <v>1529</v>
      </c>
      <c r="B94" s="133" t="s">
        <v>985</v>
      </c>
      <c r="C94" s="130" t="s">
        <v>7</v>
      </c>
      <c r="D94" s="256">
        <v>2</v>
      </c>
      <c r="E94" s="132"/>
      <c r="F94" s="214"/>
    </row>
    <row r="95" spans="1:6" s="17" customFormat="1" ht="15" customHeight="1" x14ac:dyDescent="0.25">
      <c r="A95" s="74" t="s">
        <v>1530</v>
      </c>
      <c r="B95" s="133" t="s">
        <v>1013</v>
      </c>
      <c r="C95" s="130" t="s">
        <v>37</v>
      </c>
      <c r="D95" s="131">
        <v>2</v>
      </c>
      <c r="E95" s="132"/>
      <c r="F95" s="214"/>
    </row>
    <row r="96" spans="1:6" s="17" customFormat="1" ht="15" customHeight="1" x14ac:dyDescent="0.25">
      <c r="A96" s="74"/>
      <c r="B96" s="133"/>
      <c r="C96" s="130"/>
      <c r="D96" s="131"/>
      <c r="E96" s="132"/>
      <c r="F96" s="214"/>
    </row>
    <row r="97" spans="1:6" s="17" customFormat="1" ht="15" customHeight="1" x14ac:dyDescent="0.25">
      <c r="A97" s="215">
        <v>19.170000000000002</v>
      </c>
      <c r="B97" s="295" t="s">
        <v>987</v>
      </c>
      <c r="C97" s="130"/>
      <c r="D97" s="131"/>
      <c r="E97" s="132"/>
      <c r="F97" s="214"/>
    </row>
    <row r="98" spans="1:6" s="17" customFormat="1" ht="28.5" customHeight="1" x14ac:dyDescent="0.25">
      <c r="A98" s="74"/>
      <c r="B98" s="260" t="s">
        <v>1014</v>
      </c>
      <c r="C98" s="130"/>
      <c r="D98" s="131"/>
      <c r="E98" s="132"/>
      <c r="F98" s="214"/>
    </row>
    <row r="99" spans="1:6" s="17" customFormat="1" ht="15" customHeight="1" x14ac:dyDescent="0.25">
      <c r="A99" s="74" t="s">
        <v>1531</v>
      </c>
      <c r="B99" s="297" t="s">
        <v>1015</v>
      </c>
      <c r="C99" s="130" t="s">
        <v>37</v>
      </c>
      <c r="D99" s="131">
        <v>3</v>
      </c>
      <c r="E99" s="132"/>
      <c r="F99" s="214"/>
    </row>
    <row r="100" spans="1:6" s="17" customFormat="1" ht="15" customHeight="1" x14ac:dyDescent="0.25">
      <c r="A100" s="74" t="s">
        <v>1532</v>
      </c>
      <c r="B100" s="297" t="s">
        <v>1016</v>
      </c>
      <c r="C100" s="130" t="s">
        <v>37</v>
      </c>
      <c r="D100" s="131">
        <v>10</v>
      </c>
      <c r="E100" s="132"/>
      <c r="F100" s="214"/>
    </row>
    <row r="101" spans="1:6" s="17" customFormat="1" ht="15" customHeight="1" x14ac:dyDescent="0.25">
      <c r="A101" s="74"/>
      <c r="B101" s="262"/>
      <c r="C101" s="130"/>
      <c r="D101" s="131"/>
      <c r="E101" s="132"/>
      <c r="F101" s="214"/>
    </row>
    <row r="102" spans="1:6" s="17" customFormat="1" ht="15" customHeight="1" x14ac:dyDescent="0.25">
      <c r="A102" s="309">
        <v>19.18</v>
      </c>
      <c r="B102" s="266" t="s">
        <v>1017</v>
      </c>
      <c r="C102" s="267"/>
      <c r="D102" s="268"/>
      <c r="E102" s="269"/>
      <c r="F102" s="214"/>
    </row>
    <row r="103" spans="1:6" s="17" customFormat="1" ht="15" customHeight="1" x14ac:dyDescent="0.25">
      <c r="A103" s="265"/>
      <c r="B103" s="266" t="s">
        <v>1018</v>
      </c>
      <c r="C103" s="267"/>
      <c r="D103" s="268"/>
      <c r="E103" s="269"/>
      <c r="F103" s="214"/>
    </row>
    <row r="104" spans="1:6" s="17" customFormat="1" ht="15" customHeight="1" x14ac:dyDescent="0.25">
      <c r="A104" s="265"/>
      <c r="B104" s="298" t="s">
        <v>992</v>
      </c>
      <c r="C104" s="267"/>
      <c r="D104" s="268"/>
      <c r="E104" s="269"/>
      <c r="F104" s="214"/>
    </row>
    <row r="105" spans="1:6" s="17" customFormat="1" ht="15" customHeight="1" x14ac:dyDescent="0.25">
      <c r="A105" s="265" t="s">
        <v>1533</v>
      </c>
      <c r="B105" s="296" t="s">
        <v>1022</v>
      </c>
      <c r="C105" s="267" t="s">
        <v>37</v>
      </c>
      <c r="D105" s="268">
        <v>3</v>
      </c>
      <c r="E105" s="269"/>
      <c r="F105" s="214"/>
    </row>
    <row r="106" spans="1:6" s="17" customFormat="1" ht="15" customHeight="1" x14ac:dyDescent="0.25">
      <c r="A106" s="265" t="s">
        <v>1534</v>
      </c>
      <c r="B106" s="287" t="s">
        <v>1021</v>
      </c>
      <c r="C106" s="267" t="s">
        <v>37</v>
      </c>
      <c r="D106" s="268">
        <v>2</v>
      </c>
      <c r="E106" s="269"/>
      <c r="F106" s="214"/>
    </row>
    <row r="107" spans="1:6" s="17" customFormat="1" ht="15" customHeight="1" x14ac:dyDescent="0.25">
      <c r="A107" s="265" t="s">
        <v>1535</v>
      </c>
      <c r="B107" s="296" t="s">
        <v>1020</v>
      </c>
      <c r="C107" s="267" t="s">
        <v>37</v>
      </c>
      <c r="D107" s="268">
        <v>1</v>
      </c>
      <c r="E107" s="269"/>
      <c r="F107" s="214"/>
    </row>
    <row r="108" spans="1:6" s="17" customFormat="1" ht="15" customHeight="1" x14ac:dyDescent="0.25">
      <c r="A108" s="265"/>
      <c r="B108" s="272"/>
      <c r="C108" s="267"/>
      <c r="D108" s="268"/>
      <c r="E108" s="269"/>
      <c r="F108" s="214"/>
    </row>
    <row r="109" spans="1:6" s="17" customFormat="1" ht="15" customHeight="1" x14ac:dyDescent="0.25">
      <c r="A109" s="265"/>
      <c r="B109" s="266" t="s">
        <v>995</v>
      </c>
      <c r="C109" s="267"/>
      <c r="D109" s="268"/>
      <c r="E109" s="269"/>
      <c r="F109" s="214"/>
    </row>
    <row r="110" spans="1:6" s="17" customFormat="1" ht="15.75" x14ac:dyDescent="0.25">
      <c r="A110" s="265"/>
      <c r="B110" s="266" t="s">
        <v>996</v>
      </c>
      <c r="C110" s="267"/>
      <c r="D110" s="268"/>
      <c r="E110" s="269"/>
      <c r="F110" s="214"/>
    </row>
    <row r="111" spans="1:6" s="17" customFormat="1" ht="15" customHeight="1" x14ac:dyDescent="0.25">
      <c r="A111" s="265" t="s">
        <v>1536</v>
      </c>
      <c r="B111" s="296" t="s">
        <v>1011</v>
      </c>
      <c r="C111" s="267" t="s">
        <v>7</v>
      </c>
      <c r="D111" s="268">
        <v>14</v>
      </c>
      <c r="E111" s="269"/>
      <c r="F111" s="214"/>
    </row>
    <row r="112" spans="1:6" s="17" customFormat="1" ht="15" customHeight="1" x14ac:dyDescent="0.25">
      <c r="A112" s="265"/>
      <c r="B112" s="272"/>
      <c r="C112" s="267"/>
      <c r="D112" s="268"/>
      <c r="E112" s="269"/>
      <c r="F112" s="214"/>
    </row>
    <row r="113" spans="1:6" s="17" customFormat="1" ht="57" x14ac:dyDescent="0.25">
      <c r="A113" s="309">
        <v>19.190000000000001</v>
      </c>
      <c r="B113" s="292" t="s">
        <v>1019</v>
      </c>
      <c r="C113" s="267"/>
      <c r="D113" s="268"/>
      <c r="E113" s="269"/>
      <c r="F113" s="214"/>
    </row>
    <row r="114" spans="1:6" s="17" customFormat="1" ht="15.75" x14ac:dyDescent="0.25">
      <c r="A114" s="265"/>
      <c r="B114" s="298" t="s">
        <v>999</v>
      </c>
      <c r="C114" s="267"/>
      <c r="D114" s="268"/>
      <c r="E114" s="269"/>
      <c r="F114" s="214"/>
    </row>
    <row r="115" spans="1:6" s="17" customFormat="1" ht="15" customHeight="1" x14ac:dyDescent="0.25">
      <c r="A115" s="265" t="s">
        <v>1537</v>
      </c>
      <c r="B115" s="272" t="s">
        <v>1001</v>
      </c>
      <c r="C115" s="267" t="s">
        <v>304</v>
      </c>
      <c r="D115" s="268">
        <v>100</v>
      </c>
      <c r="E115" s="269"/>
      <c r="F115" s="214"/>
    </row>
    <row r="116" spans="1:6" s="17" customFormat="1" ht="15" customHeight="1" x14ac:dyDescent="0.25">
      <c r="A116" s="265"/>
      <c r="B116" s="272"/>
      <c r="C116" s="267"/>
      <c r="D116" s="268"/>
      <c r="E116" s="269"/>
      <c r="F116" s="214"/>
    </row>
    <row r="117" spans="1:6" s="17" customFormat="1" ht="15" customHeight="1" x14ac:dyDescent="0.25">
      <c r="A117" s="265"/>
      <c r="B117" s="266" t="s">
        <v>1002</v>
      </c>
      <c r="C117" s="267"/>
      <c r="D117" s="268"/>
      <c r="E117" s="269"/>
      <c r="F117" s="214"/>
    </row>
    <row r="118" spans="1:6" s="17" customFormat="1" ht="15" customHeight="1" x14ac:dyDescent="0.25">
      <c r="A118" s="265"/>
      <c r="B118" s="298" t="s">
        <v>1003</v>
      </c>
      <c r="C118" s="267"/>
      <c r="D118" s="268"/>
      <c r="E118" s="269"/>
      <c r="F118" s="214"/>
    </row>
    <row r="119" spans="1:6" s="17" customFormat="1" ht="15" customHeight="1" x14ac:dyDescent="0.25">
      <c r="A119" s="265" t="s">
        <v>1538</v>
      </c>
      <c r="B119" s="272" t="s">
        <v>1004</v>
      </c>
      <c r="C119" s="267" t="s">
        <v>340</v>
      </c>
      <c r="D119" s="268">
        <v>70</v>
      </c>
      <c r="E119" s="269"/>
      <c r="F119" s="214"/>
    </row>
    <row r="120" spans="1:6" s="17" customFormat="1" ht="15" customHeight="1" x14ac:dyDescent="0.25">
      <c r="A120" s="265"/>
      <c r="B120" s="272"/>
      <c r="C120" s="267"/>
      <c r="D120" s="268"/>
      <c r="E120" s="269"/>
      <c r="F120" s="214"/>
    </row>
    <row r="121" spans="1:6" s="17" customFormat="1" ht="15" customHeight="1" x14ac:dyDescent="0.25">
      <c r="A121" s="265"/>
      <c r="B121" s="266" t="s">
        <v>1005</v>
      </c>
      <c r="C121" s="267"/>
      <c r="D121" s="268"/>
      <c r="E121" s="269"/>
      <c r="F121" s="214"/>
    </row>
    <row r="122" spans="1:6" s="17" customFormat="1" ht="15.75" x14ac:dyDescent="0.25">
      <c r="A122" s="265"/>
      <c r="B122" s="266" t="s">
        <v>1023</v>
      </c>
      <c r="C122" s="267"/>
      <c r="D122" s="268"/>
      <c r="E122" s="269"/>
      <c r="F122" s="214"/>
    </row>
    <row r="123" spans="1:6" s="17" customFormat="1" ht="15" customHeight="1" x14ac:dyDescent="0.25">
      <c r="A123" s="265" t="s">
        <v>1539</v>
      </c>
      <c r="B123" s="296" t="s">
        <v>1024</v>
      </c>
      <c r="C123" s="267" t="s">
        <v>37</v>
      </c>
      <c r="D123" s="268">
        <v>2</v>
      </c>
      <c r="E123" s="269"/>
      <c r="F123" s="214"/>
    </row>
    <row r="124" spans="1:6" s="17" customFormat="1" ht="15" customHeight="1" x14ac:dyDescent="0.25">
      <c r="A124" s="265" t="s">
        <v>1540</v>
      </c>
      <c r="B124" s="287" t="s">
        <v>1025</v>
      </c>
      <c r="C124" s="267" t="s">
        <v>37</v>
      </c>
      <c r="D124" s="268">
        <v>1</v>
      </c>
      <c r="E124" s="269"/>
      <c r="F124" s="214"/>
    </row>
    <row r="125" spans="1:6" s="17" customFormat="1" ht="15" customHeight="1" x14ac:dyDescent="0.25">
      <c r="A125" s="265" t="s">
        <v>1541</v>
      </c>
      <c r="B125" s="296" t="s">
        <v>1026</v>
      </c>
      <c r="C125" s="267" t="s">
        <v>37</v>
      </c>
      <c r="D125" s="268">
        <v>3</v>
      </c>
      <c r="E125" s="269"/>
      <c r="F125" s="214"/>
    </row>
    <row r="126" spans="1:6" s="17" customFormat="1" ht="15" customHeight="1" x14ac:dyDescent="0.25">
      <c r="A126" s="265"/>
      <c r="B126" s="296"/>
      <c r="C126" s="267"/>
      <c r="D126" s="268"/>
      <c r="E126" s="269"/>
      <c r="F126" s="214"/>
    </row>
    <row r="127" spans="1:6" s="17" customFormat="1" ht="15" customHeight="1" x14ac:dyDescent="0.25">
      <c r="A127" s="265"/>
      <c r="B127" s="296" t="s">
        <v>1660</v>
      </c>
      <c r="C127" s="267"/>
      <c r="D127" s="268"/>
      <c r="E127" s="269"/>
      <c r="F127" s="123"/>
    </row>
    <row r="128" spans="1:6" s="17" customFormat="1" ht="15" customHeight="1" x14ac:dyDescent="0.25">
      <c r="A128" s="265"/>
      <c r="B128" s="272"/>
      <c r="C128" s="267"/>
      <c r="D128" s="268"/>
      <c r="E128" s="269"/>
      <c r="F128" s="214"/>
    </row>
    <row r="129" spans="1:6" s="17" customFormat="1" ht="15" customHeight="1" x14ac:dyDescent="0.25">
      <c r="A129" s="285" t="s">
        <v>38</v>
      </c>
      <c r="B129" s="266" t="s">
        <v>1900</v>
      </c>
      <c r="C129" s="275" t="s">
        <v>3</v>
      </c>
      <c r="D129" s="276" t="s">
        <v>300</v>
      </c>
      <c r="E129" s="277" t="s">
        <v>36</v>
      </c>
      <c r="F129" s="123" t="s">
        <v>39</v>
      </c>
    </row>
    <row r="130" spans="1:6" s="17" customFormat="1" ht="27.75" customHeight="1" x14ac:dyDescent="0.25">
      <c r="A130" s="215">
        <v>19.2</v>
      </c>
      <c r="B130" s="299" t="s">
        <v>1027</v>
      </c>
      <c r="C130" s="130"/>
      <c r="D130" s="131"/>
      <c r="E130" s="132"/>
      <c r="F130" s="214"/>
    </row>
    <row r="131" spans="1:6" s="17" customFormat="1" ht="15" customHeight="1" x14ac:dyDescent="0.25">
      <c r="A131" s="74"/>
      <c r="B131" s="299" t="s">
        <v>1008</v>
      </c>
      <c r="C131" s="130"/>
      <c r="D131" s="131"/>
      <c r="E131" s="132"/>
      <c r="F131" s="214"/>
    </row>
    <row r="132" spans="1:6" s="17" customFormat="1" ht="15" customHeight="1" x14ac:dyDescent="0.25">
      <c r="A132" s="74" t="s">
        <v>1542</v>
      </c>
      <c r="B132" s="300" t="s">
        <v>980</v>
      </c>
      <c r="C132" s="130"/>
      <c r="D132" s="131"/>
      <c r="E132" s="132"/>
      <c r="F132" s="214"/>
    </row>
    <row r="133" spans="1:6" s="17" customFormat="1" ht="42.75" x14ac:dyDescent="0.25">
      <c r="A133" s="74"/>
      <c r="B133" s="292" t="s">
        <v>1028</v>
      </c>
      <c r="C133" s="130"/>
      <c r="D133" s="131"/>
      <c r="E133" s="132"/>
      <c r="F133" s="214"/>
    </row>
    <row r="134" spans="1:6" s="17" customFormat="1" ht="15" customHeight="1" x14ac:dyDescent="0.25">
      <c r="A134" s="74"/>
      <c r="B134" s="296" t="s">
        <v>1011</v>
      </c>
      <c r="C134" s="130" t="s">
        <v>340</v>
      </c>
      <c r="D134" s="131">
        <v>82</v>
      </c>
      <c r="E134" s="132"/>
      <c r="F134" s="214"/>
    </row>
    <row r="135" spans="1:6" s="17" customFormat="1" ht="15" customHeight="1" x14ac:dyDescent="0.25">
      <c r="A135" s="74"/>
      <c r="B135" s="296"/>
      <c r="C135" s="130"/>
      <c r="D135" s="131"/>
      <c r="E135" s="132"/>
      <c r="F135" s="214"/>
    </row>
    <row r="136" spans="1:6" s="17" customFormat="1" ht="15" customHeight="1" x14ac:dyDescent="0.25">
      <c r="A136" s="74"/>
      <c r="B136" s="299" t="s">
        <v>983</v>
      </c>
      <c r="C136" s="130"/>
      <c r="D136" s="131"/>
      <c r="E136" s="132"/>
      <c r="F136" s="214"/>
    </row>
    <row r="137" spans="1:6" s="17" customFormat="1" ht="15" customHeight="1" x14ac:dyDescent="0.25">
      <c r="A137" s="74" t="s">
        <v>1617</v>
      </c>
      <c r="B137" s="296" t="s">
        <v>1012</v>
      </c>
      <c r="C137" s="130" t="s">
        <v>986</v>
      </c>
      <c r="D137" s="256">
        <v>0.02</v>
      </c>
      <c r="E137" s="132"/>
      <c r="F137" s="214"/>
    </row>
    <row r="138" spans="1:6" s="17" customFormat="1" ht="15" customHeight="1" x14ac:dyDescent="0.25">
      <c r="A138" s="74"/>
      <c r="B138" s="299"/>
      <c r="C138" s="130"/>
      <c r="D138" s="131"/>
      <c r="E138" s="132"/>
      <c r="F138" s="214"/>
    </row>
    <row r="139" spans="1:6" s="17" customFormat="1" ht="15" customHeight="1" x14ac:dyDescent="0.25">
      <c r="A139" s="215">
        <v>19.21</v>
      </c>
      <c r="B139" s="299" t="s">
        <v>973</v>
      </c>
      <c r="C139" s="130"/>
      <c r="D139" s="131"/>
      <c r="E139" s="132"/>
      <c r="F139" s="214"/>
    </row>
    <row r="140" spans="1:6" s="17" customFormat="1" ht="28.5" x14ac:dyDescent="0.25">
      <c r="A140" s="74"/>
      <c r="B140" s="299" t="s">
        <v>1029</v>
      </c>
      <c r="C140" s="130"/>
      <c r="D140" s="131"/>
      <c r="E140" s="132"/>
      <c r="F140" s="214"/>
    </row>
    <row r="141" spans="1:6" s="17" customFormat="1" ht="15" customHeight="1" x14ac:dyDescent="0.25">
      <c r="A141" s="74" t="s">
        <v>1543</v>
      </c>
      <c r="B141" s="296" t="s">
        <v>1030</v>
      </c>
      <c r="C141" s="130" t="s">
        <v>7</v>
      </c>
      <c r="D141" s="131">
        <v>15</v>
      </c>
      <c r="E141" s="132"/>
      <c r="F141" s="214"/>
    </row>
    <row r="142" spans="1:6" s="17" customFormat="1" ht="15" customHeight="1" x14ac:dyDescent="0.25">
      <c r="A142" s="74"/>
      <c r="B142" s="296"/>
      <c r="C142" s="130"/>
      <c r="D142" s="131"/>
      <c r="E142" s="132"/>
      <c r="F142" s="214"/>
    </row>
    <row r="143" spans="1:6" s="17" customFormat="1" ht="15" customHeight="1" x14ac:dyDescent="0.25">
      <c r="A143" s="215">
        <v>19.22</v>
      </c>
      <c r="B143" s="299" t="s">
        <v>1032</v>
      </c>
      <c r="C143" s="130"/>
      <c r="D143" s="131"/>
      <c r="E143" s="132"/>
      <c r="F143" s="214"/>
    </row>
    <row r="144" spans="1:6" s="17" customFormat="1" ht="15" customHeight="1" x14ac:dyDescent="0.25">
      <c r="A144" s="74" t="s">
        <v>1544</v>
      </c>
      <c r="B144" s="299" t="s">
        <v>1031</v>
      </c>
      <c r="C144" s="130"/>
      <c r="D144" s="131"/>
      <c r="E144" s="132"/>
      <c r="F144" s="214"/>
    </row>
    <row r="145" spans="1:6" s="17" customFormat="1" ht="15" customHeight="1" x14ac:dyDescent="0.25">
      <c r="A145" s="74"/>
      <c r="B145" s="299" t="s">
        <v>992</v>
      </c>
      <c r="C145" s="130"/>
      <c r="D145" s="131"/>
      <c r="E145" s="132"/>
      <c r="F145" s="214"/>
    </row>
    <row r="146" spans="1:6" s="17" customFormat="1" ht="15" customHeight="1" x14ac:dyDescent="0.25">
      <c r="A146" s="74" t="s">
        <v>1545</v>
      </c>
      <c r="B146" s="296" t="s">
        <v>1035</v>
      </c>
      <c r="C146" s="130" t="s">
        <v>37</v>
      </c>
      <c r="D146" s="131">
        <v>2</v>
      </c>
      <c r="E146" s="132"/>
      <c r="F146" s="214"/>
    </row>
    <row r="147" spans="1:6" s="17" customFormat="1" ht="15" customHeight="1" x14ac:dyDescent="0.25">
      <c r="A147" s="74" t="s">
        <v>1546</v>
      </c>
      <c r="B147" s="296" t="s">
        <v>1036</v>
      </c>
      <c r="C147" s="130" t="s">
        <v>37</v>
      </c>
      <c r="D147" s="131">
        <v>2</v>
      </c>
      <c r="E147" s="132"/>
      <c r="F147" s="214"/>
    </row>
    <row r="148" spans="1:6" s="17" customFormat="1" ht="15" customHeight="1" x14ac:dyDescent="0.25">
      <c r="A148" s="74"/>
      <c r="B148" s="296"/>
      <c r="C148" s="130"/>
      <c r="D148" s="131"/>
      <c r="E148" s="132"/>
      <c r="F148" s="214"/>
    </row>
    <row r="149" spans="1:6" s="17" customFormat="1" ht="15" customHeight="1" x14ac:dyDescent="0.25">
      <c r="A149" s="74"/>
      <c r="B149" s="299" t="s">
        <v>995</v>
      </c>
      <c r="C149" s="130"/>
      <c r="D149" s="131"/>
      <c r="E149" s="132"/>
      <c r="F149" s="214"/>
    </row>
    <row r="150" spans="1:6" s="17" customFormat="1" ht="15" customHeight="1" x14ac:dyDescent="0.25">
      <c r="A150" s="74"/>
      <c r="B150" s="299" t="s">
        <v>996</v>
      </c>
      <c r="C150" s="130"/>
      <c r="D150" s="131"/>
      <c r="E150" s="132"/>
      <c r="F150" s="214"/>
    </row>
    <row r="151" spans="1:6" s="17" customFormat="1" ht="15" customHeight="1" x14ac:dyDescent="0.25">
      <c r="A151" s="74" t="s">
        <v>1547</v>
      </c>
      <c r="B151" s="296" t="s">
        <v>1011</v>
      </c>
      <c r="C151" s="130" t="s">
        <v>37</v>
      </c>
      <c r="D151" s="131">
        <v>7</v>
      </c>
      <c r="E151" s="132"/>
      <c r="F151" s="214"/>
    </row>
    <row r="152" spans="1:6" s="17" customFormat="1" ht="15" customHeight="1" x14ac:dyDescent="0.25">
      <c r="A152" s="74" t="s">
        <v>1548</v>
      </c>
      <c r="B152" s="296" t="s">
        <v>1033</v>
      </c>
      <c r="C152" s="130" t="s">
        <v>37</v>
      </c>
      <c r="D152" s="131">
        <v>2</v>
      </c>
      <c r="E152" s="132"/>
      <c r="F152" s="214"/>
    </row>
    <row r="153" spans="1:6" s="17" customFormat="1" ht="15" customHeight="1" x14ac:dyDescent="0.25">
      <c r="A153" s="74" t="s">
        <v>1549</v>
      </c>
      <c r="B153" s="296" t="s">
        <v>1034</v>
      </c>
      <c r="C153" s="130" t="s">
        <v>37</v>
      </c>
      <c r="D153" s="131">
        <v>2</v>
      </c>
      <c r="E153" s="132"/>
      <c r="F153" s="214"/>
    </row>
    <row r="154" spans="1:6" s="17" customFormat="1" ht="15" customHeight="1" x14ac:dyDescent="0.25">
      <c r="A154" s="74"/>
      <c r="B154" s="296"/>
      <c r="C154" s="130"/>
      <c r="D154" s="131"/>
      <c r="E154" s="132"/>
      <c r="F154" s="214"/>
    </row>
    <row r="155" spans="1:6" s="17" customFormat="1" ht="43.5" customHeight="1" x14ac:dyDescent="0.25">
      <c r="A155" s="215">
        <v>19.23</v>
      </c>
      <c r="B155" s="299" t="s">
        <v>1037</v>
      </c>
      <c r="C155" s="130"/>
      <c r="D155" s="131"/>
      <c r="E155" s="132"/>
      <c r="F155" s="214"/>
    </row>
    <row r="156" spans="1:6" s="17" customFormat="1" ht="15" customHeight="1" x14ac:dyDescent="0.25">
      <c r="A156" s="74"/>
      <c r="B156" s="300" t="s">
        <v>1038</v>
      </c>
      <c r="C156" s="130"/>
      <c r="D156" s="131"/>
      <c r="E156" s="132"/>
      <c r="F156" s="214"/>
    </row>
    <row r="157" spans="1:6" s="17" customFormat="1" ht="15" customHeight="1" x14ac:dyDescent="0.25">
      <c r="A157" s="74" t="s">
        <v>1550</v>
      </c>
      <c r="B157" s="296" t="s">
        <v>1001</v>
      </c>
      <c r="C157" s="130" t="s">
        <v>304</v>
      </c>
      <c r="D157" s="131">
        <v>50</v>
      </c>
      <c r="E157" s="132"/>
      <c r="F157" s="214"/>
    </row>
    <row r="158" spans="1:6" s="17" customFormat="1" ht="15" customHeight="1" x14ac:dyDescent="0.25">
      <c r="A158" s="74"/>
      <c r="B158" s="299"/>
      <c r="C158" s="130"/>
      <c r="D158" s="131"/>
      <c r="E158" s="132"/>
      <c r="F158" s="214"/>
    </row>
    <row r="159" spans="1:6" s="17" customFormat="1" ht="15" customHeight="1" x14ac:dyDescent="0.25">
      <c r="A159" s="74"/>
      <c r="B159" s="299" t="s">
        <v>1002</v>
      </c>
      <c r="C159" s="130"/>
      <c r="D159" s="131"/>
      <c r="E159" s="132"/>
      <c r="F159" s="214"/>
    </row>
    <row r="160" spans="1:6" s="17" customFormat="1" x14ac:dyDescent="0.25">
      <c r="A160" s="74"/>
      <c r="B160" s="299" t="s">
        <v>1003</v>
      </c>
      <c r="C160" s="130"/>
      <c r="D160" s="131"/>
      <c r="E160" s="132"/>
      <c r="F160" s="214"/>
    </row>
    <row r="161" spans="1:6" s="17" customFormat="1" ht="15" customHeight="1" x14ac:dyDescent="0.25">
      <c r="A161" s="74" t="s">
        <v>1551</v>
      </c>
      <c r="B161" s="293" t="s">
        <v>1004</v>
      </c>
      <c r="C161" s="130" t="s">
        <v>340</v>
      </c>
      <c r="D161" s="131">
        <v>90</v>
      </c>
      <c r="E161" s="132"/>
      <c r="F161" s="214"/>
    </row>
    <row r="162" spans="1:6" s="17" customFormat="1" ht="15" customHeight="1" x14ac:dyDescent="0.25">
      <c r="A162" s="74"/>
      <c r="B162" s="299"/>
      <c r="C162" s="130"/>
      <c r="D162" s="131"/>
      <c r="E162" s="132"/>
      <c r="F162" s="214"/>
    </row>
    <row r="163" spans="1:6" s="17" customFormat="1" ht="15" customHeight="1" x14ac:dyDescent="0.25">
      <c r="A163" s="74"/>
      <c r="B163" s="299" t="s">
        <v>1005</v>
      </c>
      <c r="C163" s="130"/>
      <c r="D163" s="131"/>
      <c r="E163" s="132"/>
      <c r="F163" s="214"/>
    </row>
    <row r="164" spans="1:6" s="17" customFormat="1" ht="15" customHeight="1" x14ac:dyDescent="0.25">
      <c r="A164" s="74"/>
      <c r="B164" s="299" t="s">
        <v>1039</v>
      </c>
      <c r="C164" s="130"/>
      <c r="D164" s="131"/>
      <c r="E164" s="132"/>
      <c r="F164" s="214"/>
    </row>
    <row r="165" spans="1:6" s="17" customFormat="1" ht="15" customHeight="1" x14ac:dyDescent="0.25">
      <c r="A165" s="74" t="s">
        <v>1552</v>
      </c>
      <c r="B165" s="296" t="s">
        <v>1040</v>
      </c>
      <c r="C165" s="130" t="s">
        <v>37</v>
      </c>
      <c r="D165" s="131">
        <v>2</v>
      </c>
      <c r="E165" s="132"/>
      <c r="F165" s="214"/>
    </row>
    <row r="166" spans="1:6" s="17" customFormat="1" ht="15" customHeight="1" x14ac:dyDescent="0.25">
      <c r="A166" s="74" t="s">
        <v>1553</v>
      </c>
      <c r="B166" s="302" t="s">
        <v>1041</v>
      </c>
      <c r="C166" s="130" t="s">
        <v>37</v>
      </c>
      <c r="D166" s="131">
        <v>1</v>
      </c>
      <c r="E166" s="132"/>
      <c r="F166" s="214"/>
    </row>
    <row r="167" spans="1:6" s="17" customFormat="1" ht="15" customHeight="1" x14ac:dyDescent="0.25">
      <c r="A167" s="74"/>
      <c r="B167" s="302"/>
      <c r="C167" s="130"/>
      <c r="D167" s="131"/>
      <c r="E167" s="132"/>
      <c r="F167" s="214"/>
    </row>
    <row r="168" spans="1:6" s="17" customFormat="1" ht="15" customHeight="1" x14ac:dyDescent="0.2">
      <c r="A168" s="229"/>
      <c r="B168" s="303" t="s">
        <v>1660</v>
      </c>
      <c r="C168" s="134"/>
      <c r="D168" s="135"/>
      <c r="E168" s="122"/>
      <c r="F168" s="123"/>
    </row>
    <row r="169" spans="1:6" s="17" customFormat="1" ht="15" customHeight="1" x14ac:dyDescent="0.25">
      <c r="A169" s="74"/>
      <c r="B169" s="302"/>
      <c r="C169" s="130"/>
      <c r="D169" s="131"/>
      <c r="E169" s="132"/>
      <c r="F169" s="214"/>
    </row>
    <row r="170" spans="1:6" s="17" customFormat="1" ht="15" customHeight="1" x14ac:dyDescent="0.2">
      <c r="A170" s="229" t="s">
        <v>38</v>
      </c>
      <c r="B170" s="303" t="s">
        <v>299</v>
      </c>
      <c r="C170" s="134" t="s">
        <v>3</v>
      </c>
      <c r="D170" s="135" t="s">
        <v>300</v>
      </c>
      <c r="E170" s="122" t="s">
        <v>36</v>
      </c>
      <c r="F170" s="123" t="s">
        <v>39</v>
      </c>
    </row>
    <row r="171" spans="1:6" s="17" customFormat="1" ht="34.5" customHeight="1" x14ac:dyDescent="0.25">
      <c r="A171" s="230">
        <v>19.239999999999998</v>
      </c>
      <c r="B171" s="304" t="s">
        <v>1042</v>
      </c>
      <c r="C171" s="130"/>
      <c r="D171" s="131"/>
      <c r="E171" s="132"/>
      <c r="F171" s="214"/>
    </row>
    <row r="172" spans="1:6" s="17" customFormat="1" ht="15" customHeight="1" x14ac:dyDescent="0.25">
      <c r="A172" s="74"/>
      <c r="B172" s="303" t="s">
        <v>1008</v>
      </c>
      <c r="C172" s="130"/>
      <c r="D172" s="131"/>
      <c r="E172" s="132"/>
      <c r="F172" s="214"/>
    </row>
    <row r="173" spans="1:6" s="17" customFormat="1" ht="15" customHeight="1" x14ac:dyDescent="0.25">
      <c r="A173" s="74"/>
      <c r="B173" s="303" t="s">
        <v>980</v>
      </c>
      <c r="C173" s="130"/>
      <c r="D173" s="131"/>
      <c r="E173" s="132"/>
      <c r="F173" s="214"/>
    </row>
    <row r="174" spans="1:6" s="17" customFormat="1" ht="30" x14ac:dyDescent="0.25">
      <c r="A174" s="74" t="s">
        <v>1554</v>
      </c>
      <c r="B174" s="287" t="s">
        <v>1044</v>
      </c>
      <c r="C174" s="130" t="s">
        <v>340</v>
      </c>
      <c r="D174" s="131"/>
      <c r="E174" s="132"/>
      <c r="F174" s="214">
        <f>D174*E174</f>
        <v>0</v>
      </c>
    </row>
    <row r="175" spans="1:6" s="17" customFormat="1" ht="15" customHeight="1" x14ac:dyDescent="0.25">
      <c r="A175" s="74" t="s">
        <v>1555</v>
      </c>
      <c r="B175" s="293" t="s">
        <v>1045</v>
      </c>
      <c r="C175" s="130" t="s">
        <v>340</v>
      </c>
      <c r="D175" s="131">
        <v>70</v>
      </c>
      <c r="E175" s="132"/>
      <c r="F175" s="214"/>
    </row>
    <row r="176" spans="1:6" s="17" customFormat="1" ht="15" customHeight="1" x14ac:dyDescent="0.25">
      <c r="A176" s="74" t="s">
        <v>1556</v>
      </c>
      <c r="B176" s="305" t="s">
        <v>1046</v>
      </c>
      <c r="C176" s="130" t="s">
        <v>340</v>
      </c>
      <c r="D176" s="131">
        <v>70</v>
      </c>
      <c r="E176" s="132"/>
      <c r="F176" s="214"/>
    </row>
    <row r="177" spans="1:6" s="17" customFormat="1" ht="15" customHeight="1" x14ac:dyDescent="0.25">
      <c r="A177" s="74"/>
      <c r="B177" s="305"/>
      <c r="C177" s="130"/>
      <c r="D177" s="131"/>
      <c r="E177" s="132"/>
      <c r="F177" s="214"/>
    </row>
    <row r="178" spans="1:6" s="17" customFormat="1" x14ac:dyDescent="0.25">
      <c r="A178" s="74" t="s">
        <v>1557</v>
      </c>
      <c r="B178" s="310" t="s">
        <v>983</v>
      </c>
      <c r="C178" s="130" t="s">
        <v>986</v>
      </c>
      <c r="D178" s="256">
        <v>0.04</v>
      </c>
      <c r="E178" s="132"/>
      <c r="F178" s="214"/>
    </row>
    <row r="179" spans="1:6" s="17" customFormat="1" ht="15" customHeight="1" x14ac:dyDescent="0.25">
      <c r="A179" s="74"/>
      <c r="B179" s="305"/>
      <c r="C179" s="130"/>
      <c r="D179" s="131"/>
      <c r="E179" s="132"/>
      <c r="F179" s="214"/>
    </row>
    <row r="180" spans="1:6" s="17" customFormat="1" ht="15" customHeight="1" x14ac:dyDescent="0.25">
      <c r="A180" s="215">
        <v>19.25</v>
      </c>
      <c r="B180" s="303" t="s">
        <v>973</v>
      </c>
      <c r="C180" s="130"/>
      <c r="D180" s="131"/>
      <c r="E180" s="132"/>
      <c r="F180" s="214"/>
    </row>
    <row r="181" spans="1:6" s="17" customFormat="1" ht="15" customHeight="1" x14ac:dyDescent="0.25">
      <c r="A181" s="74"/>
      <c r="B181" s="303" t="s">
        <v>1047</v>
      </c>
      <c r="C181" s="130"/>
      <c r="D181" s="131"/>
      <c r="E181" s="132"/>
      <c r="F181" s="214"/>
    </row>
    <row r="182" spans="1:6" s="17" customFormat="1" ht="30" x14ac:dyDescent="0.25">
      <c r="A182" s="74" t="s">
        <v>1558</v>
      </c>
      <c r="B182" s="296" t="s">
        <v>1898</v>
      </c>
      <c r="C182" s="130" t="s">
        <v>340</v>
      </c>
      <c r="D182" s="132">
        <v>70</v>
      </c>
      <c r="E182" s="132"/>
      <c r="F182" s="214"/>
    </row>
    <row r="183" spans="1:6" s="17" customFormat="1" ht="33" customHeight="1" x14ac:dyDescent="0.25">
      <c r="A183" s="74" t="s">
        <v>1559</v>
      </c>
      <c r="B183" s="283" t="s">
        <v>1048</v>
      </c>
      <c r="C183" s="130" t="s">
        <v>340</v>
      </c>
      <c r="D183" s="132">
        <v>100</v>
      </c>
      <c r="E183" s="132"/>
      <c r="F183" s="214"/>
    </row>
    <row r="184" spans="1:6" s="17" customFormat="1" ht="15" customHeight="1" x14ac:dyDescent="0.25">
      <c r="A184" s="74"/>
      <c r="B184" s="296"/>
      <c r="C184" s="130"/>
      <c r="D184" s="131"/>
      <c r="E184" s="132"/>
      <c r="F184" s="214"/>
    </row>
    <row r="185" spans="1:6" s="17" customFormat="1" ht="15" customHeight="1" x14ac:dyDescent="0.25">
      <c r="A185" s="215">
        <v>19.260000000000002</v>
      </c>
      <c r="B185" s="294" t="s">
        <v>1564</v>
      </c>
      <c r="C185" s="130"/>
      <c r="D185" s="131"/>
      <c r="E185" s="132"/>
      <c r="F185" s="214"/>
    </row>
    <row r="186" spans="1:6" s="17" customFormat="1" ht="15" customHeight="1" x14ac:dyDescent="0.25">
      <c r="A186" s="74"/>
      <c r="B186" s="310" t="s">
        <v>1049</v>
      </c>
      <c r="C186" s="130"/>
      <c r="D186" s="131"/>
      <c r="E186" s="132"/>
      <c r="F186" s="214"/>
    </row>
    <row r="187" spans="1:6" s="17" customFormat="1" ht="15" customHeight="1" x14ac:dyDescent="0.25">
      <c r="A187" s="74" t="s">
        <v>1565</v>
      </c>
      <c r="B187" s="305" t="s">
        <v>1050</v>
      </c>
      <c r="C187" s="130" t="s">
        <v>37</v>
      </c>
      <c r="D187" s="131">
        <v>1</v>
      </c>
      <c r="E187" s="132"/>
      <c r="F187" s="214"/>
    </row>
    <row r="188" spans="1:6" s="17" customFormat="1" ht="15" customHeight="1" x14ac:dyDescent="0.25">
      <c r="A188" s="74"/>
      <c r="B188" s="310"/>
      <c r="C188" s="130"/>
      <c r="D188" s="131"/>
      <c r="E188" s="132"/>
      <c r="F188" s="214"/>
    </row>
    <row r="189" spans="1:6" s="17" customFormat="1" ht="30.75" customHeight="1" x14ac:dyDescent="0.25">
      <c r="A189" s="466">
        <v>19.27</v>
      </c>
      <c r="B189" s="299" t="s">
        <v>1051</v>
      </c>
      <c r="C189" s="130"/>
      <c r="D189" s="131"/>
      <c r="E189" s="132"/>
      <c r="F189" s="214"/>
    </row>
    <row r="190" spans="1:6" s="17" customFormat="1" ht="27.75" customHeight="1" x14ac:dyDescent="0.25">
      <c r="A190" s="467"/>
      <c r="B190" s="292" t="s">
        <v>1052</v>
      </c>
      <c r="C190" s="130"/>
      <c r="D190" s="131"/>
      <c r="E190" s="132"/>
      <c r="F190" s="214"/>
    </row>
    <row r="191" spans="1:6" s="17" customFormat="1" ht="15" customHeight="1" x14ac:dyDescent="0.25">
      <c r="A191" s="74"/>
      <c r="B191" s="313" t="s">
        <v>1053</v>
      </c>
      <c r="C191" s="130"/>
      <c r="D191" s="131"/>
      <c r="E191" s="132"/>
      <c r="F191" s="214"/>
    </row>
    <row r="192" spans="1:6" s="17" customFormat="1" ht="15" customHeight="1" x14ac:dyDescent="0.25">
      <c r="A192" s="74" t="s">
        <v>1566</v>
      </c>
      <c r="B192" s="293" t="s">
        <v>1001</v>
      </c>
      <c r="C192" s="130" t="s">
        <v>304</v>
      </c>
      <c r="D192" s="131">
        <v>200</v>
      </c>
      <c r="E192" s="132"/>
      <c r="F192" s="214"/>
    </row>
    <row r="193" spans="1:6" s="17" customFormat="1" ht="15" customHeight="1" x14ac:dyDescent="0.25">
      <c r="A193" s="74"/>
      <c r="B193" s="310"/>
      <c r="C193" s="130"/>
      <c r="D193" s="131"/>
      <c r="E193" s="132"/>
      <c r="F193" s="214"/>
    </row>
    <row r="194" spans="1:6" s="17" customFormat="1" ht="15" customHeight="1" x14ac:dyDescent="0.25">
      <c r="A194" s="74"/>
      <c r="B194" s="377" t="s">
        <v>1002</v>
      </c>
      <c r="C194" s="130"/>
      <c r="D194" s="131"/>
      <c r="E194" s="132"/>
      <c r="F194" s="214"/>
    </row>
    <row r="195" spans="1:6" s="17" customFormat="1" ht="15" customHeight="1" x14ac:dyDescent="0.25">
      <c r="A195" s="74"/>
      <c r="B195" s="310" t="s">
        <v>1003</v>
      </c>
      <c r="C195" s="130"/>
      <c r="D195" s="131"/>
      <c r="E195" s="132"/>
      <c r="F195" s="214"/>
    </row>
    <row r="196" spans="1:6" s="17" customFormat="1" ht="15" customHeight="1" x14ac:dyDescent="0.25">
      <c r="A196" s="74" t="s">
        <v>1567</v>
      </c>
      <c r="B196" s="296" t="s">
        <v>1004</v>
      </c>
      <c r="C196" s="130" t="s">
        <v>340</v>
      </c>
      <c r="D196" s="131">
        <v>170</v>
      </c>
      <c r="E196" s="132"/>
      <c r="F196" s="214"/>
    </row>
    <row r="197" spans="1:6" s="17" customFormat="1" ht="15" customHeight="1" x14ac:dyDescent="0.25">
      <c r="A197" s="74"/>
      <c r="B197" s="296"/>
      <c r="C197" s="130"/>
      <c r="D197" s="131"/>
      <c r="E197" s="132"/>
      <c r="F197" s="214"/>
    </row>
    <row r="198" spans="1:6" s="17" customFormat="1" ht="30.75" customHeight="1" x14ac:dyDescent="0.25">
      <c r="A198" s="230">
        <v>19.28</v>
      </c>
      <c r="B198" s="304" t="s">
        <v>1054</v>
      </c>
      <c r="C198" s="130"/>
      <c r="D198" s="131"/>
      <c r="E198" s="132"/>
      <c r="F198" s="214"/>
    </row>
    <row r="199" spans="1:6" s="17" customFormat="1" ht="15" customHeight="1" x14ac:dyDescent="0.25">
      <c r="A199" s="74"/>
      <c r="B199" s="287"/>
      <c r="C199" s="130"/>
      <c r="D199" s="131"/>
      <c r="E199" s="132"/>
      <c r="F199" s="214"/>
    </row>
    <row r="200" spans="1:6" s="17" customFormat="1" ht="15" customHeight="1" x14ac:dyDescent="0.25">
      <c r="A200" s="74"/>
      <c r="B200" s="294" t="s">
        <v>1857</v>
      </c>
      <c r="C200" s="130"/>
      <c r="D200" s="131"/>
      <c r="E200" s="132"/>
      <c r="F200" s="214"/>
    </row>
    <row r="201" spans="1:6" s="17" customFormat="1" ht="15" customHeight="1" x14ac:dyDescent="0.25">
      <c r="A201" s="74" t="s">
        <v>1568</v>
      </c>
      <c r="B201" s="287" t="s">
        <v>1012</v>
      </c>
      <c r="C201" s="130" t="s">
        <v>986</v>
      </c>
      <c r="D201" s="256">
        <v>0.02</v>
      </c>
      <c r="E201" s="132"/>
      <c r="F201" s="214"/>
    </row>
    <row r="202" spans="1:6" s="17" customFormat="1" ht="15" customHeight="1" x14ac:dyDescent="0.25">
      <c r="A202" s="74" t="s">
        <v>1569</v>
      </c>
      <c r="B202" s="293" t="s">
        <v>985</v>
      </c>
      <c r="C202" s="130" t="s">
        <v>37</v>
      </c>
      <c r="D202" s="131">
        <v>3</v>
      </c>
      <c r="E202" s="132"/>
      <c r="F202" s="214"/>
    </row>
    <row r="203" spans="1:6" s="17" customFormat="1" ht="15" customHeight="1" x14ac:dyDescent="0.25">
      <c r="A203" s="74"/>
      <c r="B203" s="287"/>
      <c r="C203" s="130"/>
      <c r="D203" s="131"/>
      <c r="E203" s="132"/>
      <c r="F203" s="214"/>
    </row>
    <row r="204" spans="1:6" s="17" customFormat="1" ht="15" customHeight="1" x14ac:dyDescent="0.25">
      <c r="A204" s="74" t="s">
        <v>1618</v>
      </c>
      <c r="B204" s="294" t="s">
        <v>987</v>
      </c>
      <c r="C204" s="130"/>
      <c r="D204" s="131"/>
      <c r="E204" s="132"/>
      <c r="F204" s="214"/>
    </row>
    <row r="205" spans="1:6" s="17" customFormat="1" ht="15" customHeight="1" x14ac:dyDescent="0.25">
      <c r="A205" s="74"/>
      <c r="B205" s="313" t="s">
        <v>1055</v>
      </c>
      <c r="C205" s="130"/>
      <c r="D205" s="131"/>
      <c r="E205" s="132"/>
      <c r="F205" s="214"/>
    </row>
    <row r="206" spans="1:6" s="17" customFormat="1" ht="30" x14ac:dyDescent="0.25">
      <c r="A206" s="74" t="s">
        <v>1855</v>
      </c>
      <c r="B206" s="296" t="s">
        <v>1056</v>
      </c>
      <c r="C206" s="130" t="s">
        <v>340</v>
      </c>
      <c r="D206" s="132">
        <v>50</v>
      </c>
      <c r="E206" s="132"/>
      <c r="F206" s="214"/>
    </row>
    <row r="207" spans="1:6" s="17" customFormat="1" x14ac:dyDescent="0.25">
      <c r="A207" s="74" t="s">
        <v>1856</v>
      </c>
      <c r="B207" s="293" t="s">
        <v>1057</v>
      </c>
      <c r="C207" s="130" t="s">
        <v>37</v>
      </c>
      <c r="D207" s="131">
        <v>1</v>
      </c>
      <c r="E207" s="132"/>
      <c r="F207" s="214"/>
    </row>
    <row r="208" spans="1:6" s="17" customFormat="1" ht="15" customHeight="1" x14ac:dyDescent="0.25">
      <c r="A208" s="74"/>
      <c r="B208" s="305"/>
      <c r="C208" s="130"/>
      <c r="D208" s="131"/>
      <c r="E208" s="132"/>
      <c r="F208" s="214"/>
    </row>
    <row r="209" spans="1:6" s="17" customFormat="1" ht="30.75" customHeight="1" x14ac:dyDescent="0.25">
      <c r="A209" s="468">
        <v>19.29</v>
      </c>
      <c r="B209" s="299" t="s">
        <v>1051</v>
      </c>
      <c r="C209" s="130"/>
      <c r="D209" s="131"/>
      <c r="E209" s="132"/>
      <c r="F209" s="214"/>
    </row>
    <row r="210" spans="1:6" s="17" customFormat="1" ht="28.5" customHeight="1" x14ac:dyDescent="0.25">
      <c r="A210" s="469"/>
      <c r="B210" s="299" t="s">
        <v>1052</v>
      </c>
      <c r="C210" s="130"/>
      <c r="D210" s="131"/>
      <c r="E210" s="132"/>
      <c r="F210" s="214"/>
    </row>
    <row r="211" spans="1:6" s="17" customFormat="1" ht="15" customHeight="1" x14ac:dyDescent="0.25">
      <c r="A211" s="74"/>
      <c r="B211" s="313" t="s">
        <v>1053</v>
      </c>
      <c r="C211" s="130"/>
      <c r="D211" s="131"/>
      <c r="E211" s="132"/>
      <c r="F211" s="214"/>
    </row>
    <row r="212" spans="1:6" s="17" customFormat="1" ht="15" customHeight="1" x14ac:dyDescent="0.25">
      <c r="A212" s="74"/>
      <c r="B212" s="378" t="s">
        <v>1038</v>
      </c>
      <c r="C212" s="130"/>
      <c r="D212" s="131"/>
      <c r="E212" s="132"/>
      <c r="F212" s="214"/>
    </row>
    <row r="213" spans="1:6" s="17" customFormat="1" ht="15" customHeight="1" x14ac:dyDescent="0.25">
      <c r="A213" s="74" t="s">
        <v>1570</v>
      </c>
      <c r="B213" s="293" t="s">
        <v>1001</v>
      </c>
      <c r="C213" s="130" t="s">
        <v>304</v>
      </c>
      <c r="D213" s="131">
        <v>20</v>
      </c>
      <c r="E213" s="132"/>
      <c r="F213" s="214"/>
    </row>
    <row r="214" spans="1:6" s="17" customFormat="1" ht="15" customHeight="1" x14ac:dyDescent="0.25">
      <c r="A214" s="74"/>
      <c r="B214" s="310"/>
      <c r="C214" s="130"/>
      <c r="D214" s="131"/>
      <c r="E214" s="132"/>
      <c r="F214" s="214"/>
    </row>
    <row r="215" spans="1:6" s="17" customFormat="1" ht="15" customHeight="1" x14ac:dyDescent="0.25">
      <c r="A215" s="74"/>
      <c r="B215" s="377" t="s">
        <v>1002</v>
      </c>
      <c r="C215" s="130"/>
      <c r="D215" s="131"/>
      <c r="E215" s="132"/>
      <c r="F215" s="214"/>
    </row>
    <row r="216" spans="1:6" s="17" customFormat="1" x14ac:dyDescent="0.25">
      <c r="A216" s="74"/>
      <c r="B216" s="313" t="s">
        <v>1003</v>
      </c>
      <c r="C216" s="130"/>
      <c r="D216" s="131"/>
      <c r="E216" s="132"/>
      <c r="F216" s="214"/>
    </row>
    <row r="217" spans="1:6" s="17" customFormat="1" ht="15" customHeight="1" x14ac:dyDescent="0.25">
      <c r="A217" s="74" t="s">
        <v>1571</v>
      </c>
      <c r="B217" s="301" t="s">
        <v>1004</v>
      </c>
      <c r="C217" s="130" t="s">
        <v>340</v>
      </c>
      <c r="D217" s="131">
        <v>50</v>
      </c>
      <c r="E217" s="132"/>
      <c r="F217" s="214"/>
    </row>
    <row r="218" spans="1:6" s="17" customFormat="1" ht="15" customHeight="1" x14ac:dyDescent="0.25">
      <c r="A218" s="74"/>
      <c r="B218" s="302"/>
      <c r="C218" s="130"/>
      <c r="D218" s="131"/>
      <c r="E218" s="132"/>
      <c r="F218" s="214"/>
    </row>
    <row r="219" spans="1:6" s="17" customFormat="1" ht="15" customHeight="1" x14ac:dyDescent="0.25">
      <c r="A219" s="74"/>
      <c r="B219" s="302" t="s">
        <v>1678</v>
      </c>
      <c r="C219" s="130"/>
      <c r="D219" s="131"/>
      <c r="E219" s="132"/>
      <c r="F219" s="123"/>
    </row>
    <row r="220" spans="1:6" s="17" customFormat="1" ht="15" customHeight="1" x14ac:dyDescent="0.25">
      <c r="A220" s="74"/>
      <c r="B220" s="310"/>
      <c r="C220" s="130"/>
      <c r="D220" s="131"/>
      <c r="E220" s="132"/>
      <c r="F220" s="214"/>
    </row>
    <row r="221" spans="1:6" s="17" customFormat="1" ht="15" customHeight="1" x14ac:dyDescent="0.2">
      <c r="A221" s="361" t="s">
        <v>38</v>
      </c>
      <c r="B221" s="310" t="s">
        <v>299</v>
      </c>
      <c r="C221" s="134" t="s">
        <v>3</v>
      </c>
      <c r="D221" s="135" t="s">
        <v>300</v>
      </c>
      <c r="E221" s="122" t="s">
        <v>827</v>
      </c>
      <c r="F221" s="123" t="s">
        <v>39</v>
      </c>
    </row>
    <row r="222" spans="1:6" s="17" customFormat="1" ht="57" x14ac:dyDescent="0.25">
      <c r="A222" s="321">
        <v>19.3</v>
      </c>
      <c r="B222" s="380" t="s">
        <v>1795</v>
      </c>
      <c r="C222" s="130"/>
      <c r="D222" s="131"/>
      <c r="E222" s="132"/>
      <c r="F222" s="214"/>
    </row>
    <row r="223" spans="1:6" s="17" customFormat="1" ht="15" customHeight="1" x14ac:dyDescent="0.25">
      <c r="A223" s="74"/>
      <c r="B223" s="294" t="s">
        <v>1857</v>
      </c>
      <c r="C223" s="130"/>
      <c r="D223" s="131"/>
      <c r="E223" s="132"/>
      <c r="F223" s="214"/>
    </row>
    <row r="224" spans="1:6" s="17" customFormat="1" ht="15" customHeight="1" x14ac:dyDescent="0.25">
      <c r="A224" s="74" t="s">
        <v>1572</v>
      </c>
      <c r="B224" s="305" t="s">
        <v>984</v>
      </c>
      <c r="C224" s="130" t="s">
        <v>986</v>
      </c>
      <c r="D224" s="256">
        <v>0.01</v>
      </c>
      <c r="E224" s="132"/>
      <c r="F224" s="214"/>
    </row>
    <row r="225" spans="1:6" s="17" customFormat="1" ht="15" customHeight="1" x14ac:dyDescent="0.25">
      <c r="A225" s="74" t="s">
        <v>1573</v>
      </c>
      <c r="B225" s="305" t="s">
        <v>985</v>
      </c>
      <c r="C225" s="130" t="s">
        <v>37</v>
      </c>
      <c r="D225" s="131">
        <v>1</v>
      </c>
      <c r="E225" s="132"/>
      <c r="F225" s="214"/>
    </row>
    <row r="226" spans="1:6" s="17" customFormat="1" ht="15" customHeight="1" x14ac:dyDescent="0.25">
      <c r="A226" s="74"/>
      <c r="B226" s="305"/>
      <c r="C226" s="130"/>
      <c r="D226" s="131"/>
      <c r="E226" s="132"/>
      <c r="F226" s="214"/>
    </row>
    <row r="227" spans="1:6" s="17" customFormat="1" ht="15" customHeight="1" x14ac:dyDescent="0.25">
      <c r="A227" s="74"/>
      <c r="B227" s="294" t="s">
        <v>987</v>
      </c>
      <c r="C227" s="130"/>
      <c r="D227" s="131"/>
      <c r="E227" s="132"/>
      <c r="F227" s="214"/>
    </row>
    <row r="228" spans="1:6" s="17" customFormat="1" ht="15" customHeight="1" x14ac:dyDescent="0.25">
      <c r="A228" s="74"/>
      <c r="B228" s="310" t="s">
        <v>1055</v>
      </c>
      <c r="C228" s="130"/>
      <c r="D228" s="131"/>
      <c r="E228" s="132"/>
      <c r="F228" s="214"/>
    </row>
    <row r="229" spans="1:6" s="17" customFormat="1" ht="15" customHeight="1" x14ac:dyDescent="0.25">
      <c r="A229" s="74" t="s">
        <v>1574</v>
      </c>
      <c r="B229" s="305" t="s">
        <v>1058</v>
      </c>
      <c r="C229" s="130" t="s">
        <v>340</v>
      </c>
      <c r="D229" s="131">
        <v>60</v>
      </c>
      <c r="E229" s="132"/>
      <c r="F229" s="214"/>
    </row>
    <row r="230" spans="1:6" s="368" customFormat="1" ht="27.75" customHeight="1" x14ac:dyDescent="0.25">
      <c r="A230" s="228" t="s">
        <v>1619</v>
      </c>
      <c r="B230" s="379" t="s">
        <v>1059</v>
      </c>
      <c r="C230" s="130" t="s">
        <v>340</v>
      </c>
      <c r="D230" s="132">
        <v>150</v>
      </c>
      <c r="E230" s="132"/>
      <c r="F230" s="214"/>
    </row>
    <row r="231" spans="1:6" s="17" customFormat="1" ht="15" customHeight="1" x14ac:dyDescent="0.25">
      <c r="A231" s="74" t="s">
        <v>1620</v>
      </c>
      <c r="B231" s="293" t="s">
        <v>1060</v>
      </c>
      <c r="C231" s="130" t="s">
        <v>340</v>
      </c>
      <c r="D231" s="131">
        <v>20</v>
      </c>
      <c r="E231" s="132"/>
      <c r="F231" s="214"/>
    </row>
    <row r="232" spans="1:6" s="17" customFormat="1" ht="15" customHeight="1" x14ac:dyDescent="0.25">
      <c r="A232" s="74"/>
      <c r="B232" s="305"/>
      <c r="C232" s="130"/>
      <c r="D232" s="131"/>
      <c r="E232" s="132"/>
      <c r="F232" s="214"/>
    </row>
    <row r="233" spans="1:6" s="17" customFormat="1" ht="61.5" customHeight="1" x14ac:dyDescent="0.25">
      <c r="A233" s="215">
        <v>19.309999999999999</v>
      </c>
      <c r="B233" s="299" t="s">
        <v>997</v>
      </c>
      <c r="C233" s="130"/>
      <c r="D233" s="131"/>
      <c r="E233" s="132"/>
      <c r="F233" s="214"/>
    </row>
    <row r="234" spans="1:6" s="17" customFormat="1" ht="15" customHeight="1" x14ac:dyDescent="0.25">
      <c r="A234" s="74"/>
      <c r="B234" s="310" t="s">
        <v>1053</v>
      </c>
      <c r="C234" s="130"/>
      <c r="D234" s="131"/>
      <c r="E234" s="132"/>
      <c r="F234" s="214"/>
    </row>
    <row r="235" spans="1:6" s="17" customFormat="1" ht="15" customHeight="1" x14ac:dyDescent="0.25">
      <c r="A235" s="74"/>
      <c r="B235" s="310" t="s">
        <v>1038</v>
      </c>
      <c r="C235" s="130"/>
      <c r="D235" s="131"/>
      <c r="E235" s="132"/>
      <c r="F235" s="214"/>
    </row>
    <row r="236" spans="1:6" s="17" customFormat="1" ht="15" customHeight="1" x14ac:dyDescent="0.25">
      <c r="A236" s="74" t="s">
        <v>1575</v>
      </c>
      <c r="B236" s="305" t="s">
        <v>1001</v>
      </c>
      <c r="C236" s="130" t="s">
        <v>304</v>
      </c>
      <c r="D236" s="131">
        <v>200</v>
      </c>
      <c r="E236" s="132"/>
      <c r="F236" s="214"/>
    </row>
    <row r="237" spans="1:6" s="17" customFormat="1" ht="15" customHeight="1" x14ac:dyDescent="0.25">
      <c r="A237" s="74"/>
      <c r="B237" s="305"/>
      <c r="C237" s="130"/>
      <c r="D237" s="131"/>
      <c r="E237" s="132"/>
      <c r="F237" s="214"/>
    </row>
    <row r="238" spans="1:6" s="17" customFormat="1" ht="15" customHeight="1" x14ac:dyDescent="0.25">
      <c r="A238" s="74"/>
      <c r="B238" s="310" t="s">
        <v>1002</v>
      </c>
      <c r="C238" s="130"/>
      <c r="D238" s="131"/>
      <c r="E238" s="132"/>
      <c r="F238" s="214"/>
    </row>
    <row r="239" spans="1:6" s="17" customFormat="1" ht="28.5" customHeight="1" x14ac:dyDescent="0.25">
      <c r="A239" s="74" t="s">
        <v>1576</v>
      </c>
      <c r="B239" s="296" t="s">
        <v>1061</v>
      </c>
      <c r="C239" s="130" t="s">
        <v>340</v>
      </c>
      <c r="D239" s="131">
        <v>230</v>
      </c>
      <c r="E239" s="132"/>
      <c r="F239" s="214"/>
    </row>
    <row r="240" spans="1:6" s="17" customFormat="1" ht="15" customHeight="1" x14ac:dyDescent="0.25">
      <c r="A240" s="74" t="s">
        <v>1858</v>
      </c>
      <c r="B240" s="301" t="s">
        <v>1057</v>
      </c>
      <c r="C240" s="130" t="s">
        <v>37</v>
      </c>
      <c r="D240" s="131">
        <v>1</v>
      </c>
      <c r="E240" s="132"/>
      <c r="F240" s="214"/>
    </row>
    <row r="241" spans="1:6" s="17" customFormat="1" ht="15" customHeight="1" x14ac:dyDescent="0.25">
      <c r="A241" s="74"/>
      <c r="B241" s="302"/>
      <c r="C241" s="130"/>
      <c r="D241" s="131"/>
      <c r="E241" s="132"/>
      <c r="F241" s="214"/>
    </row>
    <row r="242" spans="1:6" s="17" customFormat="1" ht="15" customHeight="1" x14ac:dyDescent="0.25">
      <c r="A242" s="74"/>
      <c r="B242" s="305"/>
      <c r="C242" s="130"/>
      <c r="D242" s="131"/>
      <c r="E242" s="132"/>
      <c r="F242" s="214"/>
    </row>
    <row r="243" spans="1:6" s="17" customFormat="1" ht="15" customHeight="1" x14ac:dyDescent="0.2">
      <c r="A243" s="229" t="s">
        <v>38</v>
      </c>
      <c r="B243" s="310" t="s">
        <v>299</v>
      </c>
      <c r="C243" s="134" t="s">
        <v>3</v>
      </c>
      <c r="D243" s="135" t="s">
        <v>300</v>
      </c>
      <c r="E243" s="122" t="s">
        <v>36</v>
      </c>
      <c r="F243" s="123" t="s">
        <v>39</v>
      </c>
    </row>
    <row r="244" spans="1:6" s="17" customFormat="1" ht="35.450000000000003" customHeight="1" x14ac:dyDescent="0.25">
      <c r="A244" s="215">
        <v>19.32</v>
      </c>
      <c r="B244" s="299" t="s">
        <v>1577</v>
      </c>
      <c r="C244" s="130"/>
      <c r="D244" s="131"/>
      <c r="E244" s="132"/>
      <c r="F244" s="214"/>
    </row>
    <row r="245" spans="1:6" s="17" customFormat="1" ht="15" customHeight="1" x14ac:dyDescent="0.25">
      <c r="A245" s="74"/>
      <c r="B245" s="310" t="s">
        <v>983</v>
      </c>
      <c r="C245" s="130"/>
      <c r="D245" s="131"/>
      <c r="E245" s="132"/>
      <c r="F245" s="214"/>
    </row>
    <row r="246" spans="1:6" s="17" customFormat="1" ht="15" customHeight="1" x14ac:dyDescent="0.25">
      <c r="A246" s="74" t="s">
        <v>1578</v>
      </c>
      <c r="B246" s="305" t="s">
        <v>984</v>
      </c>
      <c r="C246" s="130" t="s">
        <v>986</v>
      </c>
      <c r="D246" s="256">
        <v>0.02</v>
      </c>
      <c r="E246" s="132"/>
      <c r="F246" s="214"/>
    </row>
    <row r="247" spans="1:6" s="17" customFormat="1" ht="15" customHeight="1" x14ac:dyDescent="0.25">
      <c r="A247" s="74" t="s">
        <v>1579</v>
      </c>
      <c r="B247" s="305" t="s">
        <v>985</v>
      </c>
      <c r="C247" s="130" t="s">
        <v>37</v>
      </c>
      <c r="D247" s="131">
        <v>5</v>
      </c>
      <c r="E247" s="132"/>
      <c r="F247" s="214"/>
    </row>
    <row r="248" spans="1:6" s="17" customFormat="1" ht="15" customHeight="1" x14ac:dyDescent="0.25">
      <c r="A248" s="74" t="s">
        <v>1580</v>
      </c>
      <c r="B248" s="293" t="s">
        <v>1013</v>
      </c>
      <c r="C248" s="130" t="s">
        <v>37</v>
      </c>
      <c r="D248" s="131">
        <v>3</v>
      </c>
      <c r="E248" s="132"/>
      <c r="F248" s="214"/>
    </row>
    <row r="249" spans="1:6" s="17" customFormat="1" ht="15" customHeight="1" x14ac:dyDescent="0.25">
      <c r="A249" s="74"/>
      <c r="B249" s="312"/>
      <c r="C249" s="130"/>
      <c r="D249" s="131"/>
      <c r="E249" s="132"/>
      <c r="F249" s="214"/>
    </row>
    <row r="250" spans="1:6" s="17" customFormat="1" ht="15" customHeight="1" x14ac:dyDescent="0.25">
      <c r="A250" s="74"/>
      <c r="B250" s="294" t="s">
        <v>987</v>
      </c>
      <c r="C250" s="130"/>
      <c r="D250" s="131"/>
      <c r="E250" s="132"/>
      <c r="F250" s="214"/>
    </row>
    <row r="251" spans="1:6" s="17" customFormat="1" x14ac:dyDescent="0.25">
      <c r="A251" s="74"/>
      <c r="B251" s="310" t="s">
        <v>1062</v>
      </c>
      <c r="C251" s="130"/>
      <c r="D251" s="131"/>
      <c r="E251" s="132"/>
      <c r="F251" s="214"/>
    </row>
    <row r="252" spans="1:6" s="17" customFormat="1" ht="15" customHeight="1" x14ac:dyDescent="0.25">
      <c r="A252" s="74" t="s">
        <v>1580</v>
      </c>
      <c r="B252" s="305" t="s">
        <v>1063</v>
      </c>
      <c r="C252" s="130" t="s">
        <v>340</v>
      </c>
      <c r="D252" s="131">
        <v>60</v>
      </c>
      <c r="E252" s="132"/>
      <c r="F252" s="214"/>
    </row>
    <row r="253" spans="1:6" s="17" customFormat="1" ht="15" customHeight="1" x14ac:dyDescent="0.25">
      <c r="A253" s="74" t="s">
        <v>1581</v>
      </c>
      <c r="B253" s="305" t="s">
        <v>989</v>
      </c>
      <c r="C253" s="130" t="s">
        <v>340</v>
      </c>
      <c r="D253" s="131">
        <v>40</v>
      </c>
      <c r="E253" s="132"/>
      <c r="F253" s="214"/>
    </row>
    <row r="254" spans="1:6" s="17" customFormat="1" ht="15" customHeight="1" x14ac:dyDescent="0.25">
      <c r="A254" s="74"/>
      <c r="B254" s="305"/>
      <c r="C254" s="130"/>
      <c r="D254" s="131"/>
      <c r="E254" s="132"/>
      <c r="F254" s="214"/>
    </row>
    <row r="255" spans="1:6" s="17" customFormat="1" ht="15" customHeight="1" x14ac:dyDescent="0.25">
      <c r="A255" s="74"/>
      <c r="B255" s="294" t="s">
        <v>990</v>
      </c>
      <c r="C255" s="130"/>
      <c r="D255" s="131"/>
      <c r="E255" s="132"/>
      <c r="F255" s="214"/>
    </row>
    <row r="256" spans="1:6" s="17" customFormat="1" ht="15" customHeight="1" x14ac:dyDescent="0.25">
      <c r="A256" s="74"/>
      <c r="B256" s="310" t="s">
        <v>1064</v>
      </c>
      <c r="C256" s="130"/>
      <c r="D256" s="131"/>
      <c r="E256" s="132"/>
      <c r="F256" s="214"/>
    </row>
    <row r="257" spans="1:6" s="17" customFormat="1" ht="15" customHeight="1" x14ac:dyDescent="0.25">
      <c r="A257" s="74"/>
      <c r="B257" s="313" t="s">
        <v>992</v>
      </c>
      <c r="C257" s="130"/>
      <c r="D257" s="131"/>
      <c r="E257" s="132"/>
      <c r="F257" s="214"/>
    </row>
    <row r="258" spans="1:6" s="17" customFormat="1" ht="15" customHeight="1" x14ac:dyDescent="0.25">
      <c r="A258" s="74" t="s">
        <v>1582</v>
      </c>
      <c r="B258" s="305" t="s">
        <v>1560</v>
      </c>
      <c r="C258" s="130" t="s">
        <v>37</v>
      </c>
      <c r="D258" s="131">
        <v>1</v>
      </c>
      <c r="E258" s="132"/>
      <c r="F258" s="214"/>
    </row>
    <row r="259" spans="1:6" s="17" customFormat="1" ht="15" customHeight="1" x14ac:dyDescent="0.25">
      <c r="A259" s="74" t="s">
        <v>1583</v>
      </c>
      <c r="B259" s="305" t="s">
        <v>1561</v>
      </c>
      <c r="C259" s="130" t="s">
        <v>37</v>
      </c>
      <c r="D259" s="131">
        <v>1</v>
      </c>
      <c r="E259" s="132"/>
      <c r="F259" s="214"/>
    </row>
    <row r="260" spans="1:6" s="17" customFormat="1" ht="15" customHeight="1" x14ac:dyDescent="0.25">
      <c r="A260" s="74" t="s">
        <v>1584</v>
      </c>
      <c r="B260" s="305" t="s">
        <v>1562</v>
      </c>
      <c r="C260" s="130" t="s">
        <v>37</v>
      </c>
      <c r="D260" s="131">
        <v>2</v>
      </c>
      <c r="E260" s="132"/>
      <c r="F260" s="214"/>
    </row>
    <row r="261" spans="1:6" s="17" customFormat="1" ht="15" customHeight="1" x14ac:dyDescent="0.25">
      <c r="A261" s="74"/>
      <c r="B261" s="310"/>
      <c r="C261" s="130"/>
      <c r="D261" s="131"/>
      <c r="E261" s="132"/>
      <c r="F261" s="214"/>
    </row>
    <row r="262" spans="1:6" s="17" customFormat="1" ht="15" customHeight="1" x14ac:dyDescent="0.25">
      <c r="A262" s="74"/>
      <c r="B262" s="310" t="s">
        <v>995</v>
      </c>
      <c r="C262" s="130"/>
      <c r="D262" s="131"/>
      <c r="E262" s="132"/>
      <c r="F262" s="214"/>
    </row>
    <row r="263" spans="1:6" s="17" customFormat="1" ht="15" customHeight="1" x14ac:dyDescent="0.25">
      <c r="A263" s="74"/>
      <c r="B263" s="310" t="s">
        <v>996</v>
      </c>
      <c r="C263" s="130"/>
      <c r="D263" s="131"/>
      <c r="E263" s="132"/>
      <c r="F263" s="214"/>
    </row>
    <row r="264" spans="1:6" s="17" customFormat="1" ht="15" customHeight="1" x14ac:dyDescent="0.25">
      <c r="A264" s="74" t="s">
        <v>1585</v>
      </c>
      <c r="B264" s="305" t="s">
        <v>1065</v>
      </c>
      <c r="C264" s="130" t="s">
        <v>37</v>
      </c>
      <c r="D264" s="131">
        <v>8</v>
      </c>
      <c r="E264" s="132"/>
      <c r="F264" s="214"/>
    </row>
    <row r="265" spans="1:6" s="17" customFormat="1" ht="15" customHeight="1" x14ac:dyDescent="0.25">
      <c r="A265" s="74"/>
      <c r="B265" s="305"/>
      <c r="C265" s="130"/>
      <c r="D265" s="131"/>
      <c r="E265" s="132"/>
      <c r="F265" s="214"/>
    </row>
    <row r="266" spans="1:6" s="17" customFormat="1" ht="54.75" customHeight="1" x14ac:dyDescent="0.25">
      <c r="A266" s="230">
        <v>19.329999999999998</v>
      </c>
      <c r="B266" s="299" t="s">
        <v>997</v>
      </c>
      <c r="C266" s="130"/>
      <c r="D266" s="131"/>
      <c r="E266" s="132"/>
      <c r="F266" s="214"/>
    </row>
    <row r="267" spans="1:6" s="17" customFormat="1" ht="15" customHeight="1" x14ac:dyDescent="0.25">
      <c r="A267" s="74"/>
      <c r="B267" s="313" t="s">
        <v>1053</v>
      </c>
      <c r="C267" s="130"/>
      <c r="D267" s="131"/>
      <c r="E267" s="132"/>
      <c r="F267" s="214"/>
    </row>
    <row r="268" spans="1:6" s="17" customFormat="1" ht="15" customHeight="1" x14ac:dyDescent="0.25">
      <c r="A268" s="74"/>
      <c r="B268" s="313" t="s">
        <v>1038</v>
      </c>
      <c r="C268" s="130"/>
      <c r="D268" s="131"/>
      <c r="E268" s="132"/>
      <c r="F268" s="214"/>
    </row>
    <row r="269" spans="1:6" s="17" customFormat="1" ht="15" customHeight="1" x14ac:dyDescent="0.25">
      <c r="A269" s="74" t="s">
        <v>1586</v>
      </c>
      <c r="B269" s="305" t="s">
        <v>1001</v>
      </c>
      <c r="C269" s="130" t="s">
        <v>304</v>
      </c>
      <c r="D269" s="131">
        <v>100</v>
      </c>
      <c r="E269" s="132"/>
      <c r="F269" s="214"/>
    </row>
    <row r="270" spans="1:6" s="17" customFormat="1" ht="15" customHeight="1" x14ac:dyDescent="0.25">
      <c r="A270" s="74"/>
      <c r="B270" s="310"/>
      <c r="C270" s="130"/>
      <c r="D270" s="131"/>
      <c r="E270" s="132"/>
      <c r="F270" s="214"/>
    </row>
    <row r="271" spans="1:6" s="17" customFormat="1" ht="15" customHeight="1" x14ac:dyDescent="0.25">
      <c r="A271" s="74"/>
      <c r="B271" s="310" t="s">
        <v>1002</v>
      </c>
      <c r="C271" s="130"/>
      <c r="D271" s="131"/>
      <c r="E271" s="132"/>
      <c r="F271" s="214"/>
    </row>
    <row r="272" spans="1:6" s="17" customFormat="1" ht="15" customHeight="1" x14ac:dyDescent="0.25">
      <c r="A272" s="74"/>
      <c r="B272" s="310" t="s">
        <v>1003</v>
      </c>
      <c r="C272" s="130"/>
      <c r="D272" s="131"/>
      <c r="E272" s="132"/>
      <c r="F272" s="214"/>
    </row>
    <row r="273" spans="1:6" s="17" customFormat="1" ht="15" customHeight="1" x14ac:dyDescent="0.25">
      <c r="A273" s="74" t="s">
        <v>1587</v>
      </c>
      <c r="B273" s="305" t="s">
        <v>1004</v>
      </c>
      <c r="C273" s="130" t="s">
        <v>340</v>
      </c>
      <c r="D273" s="131">
        <v>100</v>
      </c>
      <c r="E273" s="132"/>
      <c r="F273" s="214"/>
    </row>
    <row r="274" spans="1:6" s="17" customFormat="1" ht="15" customHeight="1" x14ac:dyDescent="0.25">
      <c r="A274" s="74"/>
      <c r="B274" s="310"/>
      <c r="C274" s="130"/>
      <c r="D274" s="131"/>
      <c r="E274" s="132"/>
      <c r="F274" s="214"/>
    </row>
    <row r="275" spans="1:6" s="17" customFormat="1" ht="15" customHeight="1" x14ac:dyDescent="0.25">
      <c r="A275" s="74"/>
      <c r="B275" s="310" t="s">
        <v>1005</v>
      </c>
      <c r="C275" s="130"/>
      <c r="D275" s="131"/>
      <c r="E275" s="132"/>
      <c r="F275" s="214"/>
    </row>
    <row r="276" spans="1:6" s="17" customFormat="1" ht="15" customHeight="1" x14ac:dyDescent="0.25">
      <c r="A276" s="74"/>
      <c r="B276" s="310" t="s">
        <v>1066</v>
      </c>
      <c r="C276" s="130"/>
      <c r="D276" s="131"/>
      <c r="E276" s="132"/>
      <c r="F276" s="214"/>
    </row>
    <row r="277" spans="1:6" s="17" customFormat="1" ht="15" customHeight="1" x14ac:dyDescent="0.25">
      <c r="A277" s="74" t="s">
        <v>1588</v>
      </c>
      <c r="B277" s="305" t="s">
        <v>1563</v>
      </c>
      <c r="C277" s="130" t="s">
        <v>37</v>
      </c>
      <c r="D277" s="131">
        <v>2</v>
      </c>
      <c r="E277" s="132"/>
      <c r="F277" s="214"/>
    </row>
    <row r="278" spans="1:6" s="17" customFormat="1" ht="15" customHeight="1" x14ac:dyDescent="0.25">
      <c r="A278" s="74" t="s">
        <v>1589</v>
      </c>
      <c r="B278" s="305" t="s">
        <v>1561</v>
      </c>
      <c r="C278" s="130" t="s">
        <v>37</v>
      </c>
      <c r="D278" s="131">
        <v>1</v>
      </c>
      <c r="E278" s="132"/>
      <c r="F278" s="214"/>
    </row>
    <row r="279" spans="1:6" s="17" customFormat="1" ht="15" customHeight="1" x14ac:dyDescent="0.25">
      <c r="A279" s="74" t="s">
        <v>1590</v>
      </c>
      <c r="B279" s="305" t="s">
        <v>1560</v>
      </c>
      <c r="C279" s="130" t="s">
        <v>37</v>
      </c>
      <c r="D279" s="131">
        <v>1</v>
      </c>
      <c r="E279" s="132"/>
      <c r="F279" s="214"/>
    </row>
    <row r="280" spans="1:6" s="17" customFormat="1" ht="15" customHeight="1" x14ac:dyDescent="0.25">
      <c r="A280" s="74"/>
      <c r="B280" s="305"/>
      <c r="C280" s="130"/>
      <c r="D280" s="131"/>
      <c r="E280" s="132"/>
      <c r="F280" s="214"/>
    </row>
    <row r="281" spans="1:6" s="17" customFormat="1" ht="15" customHeight="1" x14ac:dyDescent="0.25">
      <c r="A281" s="74"/>
      <c r="B281" s="305" t="s">
        <v>1660</v>
      </c>
      <c r="C281" s="130"/>
      <c r="D281" s="131"/>
      <c r="E281" s="132"/>
      <c r="F281" s="123"/>
    </row>
    <row r="282" spans="1:6" s="17" customFormat="1" ht="15" customHeight="1" x14ac:dyDescent="0.2">
      <c r="A282" s="229" t="s">
        <v>38</v>
      </c>
      <c r="B282" s="310" t="s">
        <v>299</v>
      </c>
      <c r="C282" s="134" t="s">
        <v>3</v>
      </c>
      <c r="D282" s="135" t="s">
        <v>300</v>
      </c>
      <c r="E282" s="122" t="s">
        <v>36</v>
      </c>
      <c r="F282" s="123" t="s">
        <v>39</v>
      </c>
    </row>
    <row r="283" spans="1:6" s="17" customFormat="1" ht="57" x14ac:dyDescent="0.25">
      <c r="A283" s="230">
        <v>19.36</v>
      </c>
      <c r="B283" s="299" t="s">
        <v>1796</v>
      </c>
      <c r="C283" s="130"/>
      <c r="D283" s="131"/>
      <c r="E283" s="132"/>
      <c r="F283" s="214"/>
    </row>
    <row r="284" spans="1:6" s="17" customFormat="1" ht="15" customHeight="1" x14ac:dyDescent="0.25">
      <c r="A284" s="74"/>
      <c r="B284" s="310" t="s">
        <v>987</v>
      </c>
      <c r="C284" s="130"/>
      <c r="D284" s="131"/>
      <c r="E284" s="132"/>
      <c r="F284" s="214"/>
    </row>
    <row r="285" spans="1:6" s="17" customFormat="1" ht="15" customHeight="1" x14ac:dyDescent="0.25">
      <c r="A285" s="74"/>
      <c r="B285" s="313" t="s">
        <v>1067</v>
      </c>
      <c r="C285" s="130"/>
      <c r="D285" s="131"/>
      <c r="E285" s="132"/>
      <c r="F285" s="214"/>
    </row>
    <row r="286" spans="1:6" s="17" customFormat="1" x14ac:dyDescent="0.25">
      <c r="A286" s="74" t="s">
        <v>1591</v>
      </c>
      <c r="B286" s="311" t="s">
        <v>1068</v>
      </c>
      <c r="C286" s="130" t="s">
        <v>340</v>
      </c>
      <c r="D286" s="131">
        <v>24</v>
      </c>
      <c r="E286" s="132"/>
      <c r="F286" s="214"/>
    </row>
    <row r="287" spans="1:6" s="17" customFormat="1" x14ac:dyDescent="0.25">
      <c r="A287" s="74" t="s">
        <v>1592</v>
      </c>
      <c r="B287" s="293" t="s">
        <v>1070</v>
      </c>
      <c r="C287" s="130" t="s">
        <v>340</v>
      </c>
      <c r="D287" s="131">
        <v>1</v>
      </c>
      <c r="E287" s="132"/>
      <c r="F287" s="214"/>
    </row>
    <row r="288" spans="1:6" s="17" customFormat="1" ht="15" customHeight="1" x14ac:dyDescent="0.25">
      <c r="A288" s="74" t="s">
        <v>1593</v>
      </c>
      <c r="B288" s="311" t="s">
        <v>1069</v>
      </c>
      <c r="C288" s="130" t="s">
        <v>340</v>
      </c>
      <c r="D288" s="131">
        <v>2</v>
      </c>
      <c r="E288" s="132"/>
      <c r="F288" s="214"/>
    </row>
    <row r="289" spans="1:6" s="17" customFormat="1" ht="15" customHeight="1" x14ac:dyDescent="0.25">
      <c r="A289" s="74"/>
      <c r="B289" s="311"/>
      <c r="C289" s="130"/>
      <c r="D289" s="131"/>
      <c r="E289" s="132"/>
      <c r="F289" s="214"/>
    </row>
    <row r="290" spans="1:6" s="17" customFormat="1" ht="15" customHeight="1" x14ac:dyDescent="0.25">
      <c r="A290" s="74"/>
      <c r="B290" s="310" t="s">
        <v>990</v>
      </c>
      <c r="C290" s="130"/>
      <c r="D290" s="131"/>
      <c r="E290" s="132"/>
      <c r="F290" s="214"/>
    </row>
    <row r="291" spans="1:6" s="17" customFormat="1" ht="15" customHeight="1" x14ac:dyDescent="0.25">
      <c r="A291" s="74" t="s">
        <v>1594</v>
      </c>
      <c r="B291" s="305" t="s">
        <v>1621</v>
      </c>
      <c r="C291" s="130" t="s">
        <v>37</v>
      </c>
      <c r="D291" s="131">
        <v>3</v>
      </c>
      <c r="E291" s="132"/>
      <c r="F291" s="214"/>
    </row>
    <row r="292" spans="1:6" s="17" customFormat="1" ht="15" customHeight="1" x14ac:dyDescent="0.25">
      <c r="A292" s="74" t="s">
        <v>1595</v>
      </c>
      <c r="B292" s="305" t="s">
        <v>1071</v>
      </c>
      <c r="C292" s="130" t="s">
        <v>37</v>
      </c>
      <c r="D292" s="131">
        <v>1</v>
      </c>
      <c r="E292" s="132"/>
      <c r="F292" s="214"/>
    </row>
    <row r="293" spans="1:6" s="17" customFormat="1" ht="15" customHeight="1" x14ac:dyDescent="0.25">
      <c r="A293" s="74" t="s">
        <v>1596</v>
      </c>
      <c r="B293" s="305" t="s">
        <v>1072</v>
      </c>
      <c r="C293" s="130" t="s">
        <v>37</v>
      </c>
      <c r="D293" s="131">
        <v>2</v>
      </c>
      <c r="E293" s="132"/>
      <c r="F293" s="214"/>
    </row>
    <row r="294" spans="1:6" s="17" customFormat="1" ht="15" customHeight="1" x14ac:dyDescent="0.25">
      <c r="A294" s="74" t="s">
        <v>1597</v>
      </c>
      <c r="B294" s="305" t="s">
        <v>1073</v>
      </c>
      <c r="C294" s="130" t="s">
        <v>37</v>
      </c>
      <c r="D294" s="131">
        <v>2</v>
      </c>
      <c r="E294" s="132"/>
      <c r="F294" s="214"/>
    </row>
    <row r="295" spans="1:6" s="17" customFormat="1" ht="15" customHeight="1" x14ac:dyDescent="0.25">
      <c r="A295" s="74" t="s">
        <v>1598</v>
      </c>
      <c r="B295" s="305" t="s">
        <v>1074</v>
      </c>
      <c r="C295" s="130" t="s">
        <v>37</v>
      </c>
      <c r="D295" s="131">
        <v>2</v>
      </c>
      <c r="E295" s="132"/>
      <c r="F295" s="214"/>
    </row>
    <row r="296" spans="1:6" s="17" customFormat="1" ht="15" customHeight="1" x14ac:dyDescent="0.25">
      <c r="A296" s="74" t="s">
        <v>1599</v>
      </c>
      <c r="B296" s="305" t="s">
        <v>1075</v>
      </c>
      <c r="C296" s="130" t="s">
        <v>37</v>
      </c>
      <c r="D296" s="131">
        <v>1</v>
      </c>
      <c r="E296" s="132"/>
      <c r="F296" s="214"/>
    </row>
    <row r="297" spans="1:6" s="17" customFormat="1" ht="15" customHeight="1" x14ac:dyDescent="0.25">
      <c r="A297" s="74"/>
      <c r="B297" s="305"/>
      <c r="C297" s="130"/>
      <c r="D297" s="131"/>
      <c r="E297" s="132"/>
      <c r="F297" s="214"/>
    </row>
    <row r="298" spans="1:6" s="17" customFormat="1" ht="60.75" customHeight="1" x14ac:dyDescent="0.25">
      <c r="A298" s="230">
        <v>19.37</v>
      </c>
      <c r="B298" s="299" t="s">
        <v>997</v>
      </c>
      <c r="C298" s="130"/>
      <c r="D298" s="131"/>
      <c r="E298" s="132"/>
      <c r="F298" s="214"/>
    </row>
    <row r="299" spans="1:6" s="17" customFormat="1" ht="15" customHeight="1" x14ac:dyDescent="0.25">
      <c r="A299" s="74"/>
      <c r="B299" s="310" t="s">
        <v>1053</v>
      </c>
      <c r="C299" s="130"/>
      <c r="D299" s="131"/>
      <c r="E299" s="132"/>
      <c r="F299" s="214"/>
    </row>
    <row r="300" spans="1:6" s="17" customFormat="1" ht="15" customHeight="1" x14ac:dyDescent="0.25">
      <c r="A300" s="74"/>
      <c r="B300" s="310" t="s">
        <v>1038</v>
      </c>
      <c r="C300" s="130"/>
      <c r="D300" s="131"/>
      <c r="E300" s="132"/>
      <c r="F300" s="214"/>
    </row>
    <row r="301" spans="1:6" s="17" customFormat="1" ht="15" customHeight="1" x14ac:dyDescent="0.25">
      <c r="A301" s="74" t="s">
        <v>1600</v>
      </c>
      <c r="B301" s="305" t="s">
        <v>1001</v>
      </c>
      <c r="C301" s="130" t="s">
        <v>304</v>
      </c>
      <c r="D301" s="131">
        <v>30</v>
      </c>
      <c r="E301" s="132"/>
      <c r="F301" s="214"/>
    </row>
    <row r="302" spans="1:6" s="17" customFormat="1" ht="15" customHeight="1" x14ac:dyDescent="0.25">
      <c r="A302" s="74"/>
      <c r="B302" s="305"/>
      <c r="C302" s="130"/>
      <c r="D302" s="131"/>
      <c r="E302" s="132"/>
      <c r="F302" s="214"/>
    </row>
    <row r="303" spans="1:6" s="17" customFormat="1" ht="15" customHeight="1" x14ac:dyDescent="0.25">
      <c r="A303" s="74"/>
      <c r="B303" s="310" t="s">
        <v>1002</v>
      </c>
      <c r="C303" s="130"/>
      <c r="D303" s="131"/>
      <c r="E303" s="132"/>
      <c r="F303" s="214"/>
    </row>
    <row r="304" spans="1:6" s="17" customFormat="1" ht="15" customHeight="1" x14ac:dyDescent="0.25">
      <c r="A304" s="74"/>
      <c r="B304" s="310" t="s">
        <v>1003</v>
      </c>
      <c r="C304" s="130"/>
      <c r="D304" s="131"/>
      <c r="E304" s="132"/>
      <c r="F304" s="214"/>
    </row>
    <row r="305" spans="1:6" s="17" customFormat="1" ht="15" customHeight="1" x14ac:dyDescent="0.25">
      <c r="A305" s="74" t="s">
        <v>1601</v>
      </c>
      <c r="B305" s="305" t="s">
        <v>1004</v>
      </c>
      <c r="C305" s="130" t="s">
        <v>340</v>
      </c>
      <c r="D305" s="131">
        <v>35</v>
      </c>
      <c r="E305" s="132"/>
      <c r="F305" s="214"/>
    </row>
    <row r="306" spans="1:6" s="17" customFormat="1" ht="15" customHeight="1" x14ac:dyDescent="0.25">
      <c r="A306" s="74"/>
      <c r="B306" s="305"/>
      <c r="C306" s="130"/>
      <c r="D306" s="131"/>
      <c r="E306" s="132"/>
      <c r="F306" s="214"/>
    </row>
    <row r="307" spans="1:6" s="17" customFormat="1" ht="15" customHeight="1" x14ac:dyDescent="0.25">
      <c r="A307" s="74"/>
      <c r="B307" s="310" t="s">
        <v>1005</v>
      </c>
      <c r="C307" s="130"/>
      <c r="D307" s="131"/>
      <c r="E307" s="132"/>
      <c r="F307" s="214"/>
    </row>
    <row r="308" spans="1:6" s="17" customFormat="1" ht="15" customHeight="1" x14ac:dyDescent="0.25">
      <c r="A308" s="74"/>
      <c r="B308" s="310" t="s">
        <v>1066</v>
      </c>
      <c r="C308" s="130"/>
      <c r="D308" s="131"/>
      <c r="E308" s="132"/>
      <c r="F308" s="214"/>
    </row>
    <row r="309" spans="1:6" s="17" customFormat="1" ht="15" customHeight="1" x14ac:dyDescent="0.25">
      <c r="A309" s="74" t="s">
        <v>1602</v>
      </c>
      <c r="B309" s="305" t="s">
        <v>1622</v>
      </c>
      <c r="C309" s="130" t="s">
        <v>37</v>
      </c>
      <c r="D309" s="131">
        <v>3</v>
      </c>
      <c r="E309" s="132"/>
      <c r="F309" s="214"/>
    </row>
    <row r="310" spans="1:6" s="17" customFormat="1" ht="15" customHeight="1" x14ac:dyDescent="0.25">
      <c r="A310" s="74" t="s">
        <v>1603</v>
      </c>
      <c r="B310" s="305" t="s">
        <v>1076</v>
      </c>
      <c r="C310" s="130" t="s">
        <v>37</v>
      </c>
      <c r="D310" s="131">
        <v>1</v>
      </c>
      <c r="E310" s="132"/>
      <c r="F310" s="214"/>
    </row>
    <row r="311" spans="1:6" s="17" customFormat="1" ht="15" customHeight="1" x14ac:dyDescent="0.25">
      <c r="A311" s="74"/>
      <c r="B311" s="305"/>
      <c r="C311" s="130"/>
      <c r="D311" s="131"/>
      <c r="E311" s="132"/>
      <c r="F311" s="214"/>
    </row>
    <row r="312" spans="1:6" s="17" customFormat="1" ht="57" x14ac:dyDescent="0.25">
      <c r="A312" s="230">
        <v>19.38</v>
      </c>
      <c r="B312" s="299" t="s">
        <v>1826</v>
      </c>
      <c r="C312" s="130"/>
      <c r="D312" s="131"/>
      <c r="E312" s="132"/>
      <c r="F312" s="214"/>
    </row>
    <row r="313" spans="1:6" s="17" customFormat="1" ht="15" customHeight="1" x14ac:dyDescent="0.25">
      <c r="A313" s="74"/>
      <c r="B313" s="299" t="s">
        <v>1077</v>
      </c>
      <c r="C313" s="130"/>
      <c r="D313" s="131"/>
      <c r="E313" s="132"/>
      <c r="F313" s="214"/>
    </row>
    <row r="314" spans="1:6" s="17" customFormat="1" ht="45" customHeight="1" x14ac:dyDescent="0.25">
      <c r="A314" s="74"/>
      <c r="B314" s="299" t="s">
        <v>1009</v>
      </c>
      <c r="C314" s="130"/>
      <c r="D314" s="131"/>
      <c r="E314" s="132"/>
      <c r="F314" s="214"/>
    </row>
    <row r="315" spans="1:6" s="17" customFormat="1" ht="15" customHeight="1" x14ac:dyDescent="0.25">
      <c r="A315" s="74" t="s">
        <v>1604</v>
      </c>
      <c r="B315" s="293" t="s">
        <v>1065</v>
      </c>
      <c r="C315" s="130" t="s">
        <v>340</v>
      </c>
      <c r="D315" s="131">
        <v>23</v>
      </c>
      <c r="E315" s="132"/>
      <c r="F315" s="214"/>
    </row>
    <row r="316" spans="1:6" s="17" customFormat="1" ht="15" customHeight="1" x14ac:dyDescent="0.25">
      <c r="A316" s="74"/>
      <c r="B316" s="299"/>
      <c r="C316" s="130"/>
      <c r="D316" s="131"/>
      <c r="E316" s="132"/>
      <c r="F316" s="214"/>
    </row>
    <row r="317" spans="1:6" s="17" customFormat="1" ht="15" customHeight="1" x14ac:dyDescent="0.25">
      <c r="A317" s="74"/>
      <c r="B317" s="294" t="s">
        <v>983</v>
      </c>
      <c r="C317" s="130"/>
      <c r="D317" s="131"/>
      <c r="E317" s="132"/>
      <c r="F317" s="214"/>
    </row>
    <row r="318" spans="1:6" s="17" customFormat="1" ht="15" customHeight="1" x14ac:dyDescent="0.25">
      <c r="A318" s="74" t="s">
        <v>1605</v>
      </c>
      <c r="B318" s="305" t="s">
        <v>984</v>
      </c>
      <c r="C318" s="130" t="s">
        <v>986</v>
      </c>
      <c r="D318" s="256">
        <v>0.02</v>
      </c>
      <c r="E318" s="132"/>
      <c r="F318" s="214"/>
    </row>
    <row r="319" spans="1:6" s="17" customFormat="1" ht="15" customHeight="1" x14ac:dyDescent="0.25">
      <c r="A319" s="74"/>
      <c r="B319" s="305"/>
      <c r="C319" s="130"/>
      <c r="D319" s="256"/>
      <c r="E319" s="132"/>
      <c r="F319" s="214"/>
    </row>
    <row r="320" spans="1:6" s="17" customFormat="1" ht="15" customHeight="1" x14ac:dyDescent="0.25">
      <c r="A320" s="74"/>
      <c r="B320" s="310" t="s">
        <v>987</v>
      </c>
      <c r="C320" s="130"/>
      <c r="D320" s="131"/>
      <c r="E320" s="132"/>
      <c r="F320" s="214"/>
    </row>
    <row r="321" spans="1:6" s="17" customFormat="1" x14ac:dyDescent="0.25">
      <c r="A321" s="74"/>
      <c r="B321" s="310" t="s">
        <v>1078</v>
      </c>
      <c r="C321" s="130"/>
      <c r="D321" s="131"/>
      <c r="E321" s="132"/>
      <c r="F321" s="214"/>
    </row>
    <row r="322" spans="1:6" s="347" customFormat="1" ht="15" customHeight="1" x14ac:dyDescent="0.25">
      <c r="A322" s="228" t="s">
        <v>1606</v>
      </c>
      <c r="B322" s="401" t="s">
        <v>1063</v>
      </c>
      <c r="C322" s="130" t="s">
        <v>340</v>
      </c>
      <c r="D322" s="131">
        <v>150</v>
      </c>
      <c r="E322" s="132"/>
      <c r="F322" s="214"/>
    </row>
    <row r="323" spans="1:6" s="17" customFormat="1" ht="15" customHeight="1" x14ac:dyDescent="0.25">
      <c r="A323" s="74"/>
      <c r="B323" s="310"/>
      <c r="C323" s="130"/>
      <c r="D323" s="131"/>
      <c r="E323" s="132"/>
      <c r="F323" s="214"/>
    </row>
    <row r="324" spans="1:6" s="17" customFormat="1" ht="15" customHeight="1" x14ac:dyDescent="0.25">
      <c r="A324" s="74"/>
      <c r="B324" s="310" t="s">
        <v>990</v>
      </c>
      <c r="C324" s="130"/>
      <c r="D324" s="131"/>
      <c r="E324" s="132"/>
      <c r="F324" s="214"/>
    </row>
    <row r="325" spans="1:6" s="17" customFormat="1" ht="15" customHeight="1" x14ac:dyDescent="0.25">
      <c r="A325" s="74"/>
      <c r="B325" s="310" t="s">
        <v>1079</v>
      </c>
      <c r="C325" s="130"/>
      <c r="D325" s="131"/>
      <c r="E325" s="132"/>
      <c r="F325" s="214"/>
    </row>
    <row r="326" spans="1:6" s="17" customFormat="1" ht="15" customHeight="1" x14ac:dyDescent="0.25">
      <c r="A326" s="74" t="s">
        <v>1607</v>
      </c>
      <c r="B326" s="305" t="s">
        <v>1609</v>
      </c>
      <c r="C326" s="130" t="s">
        <v>37</v>
      </c>
      <c r="D326" s="131">
        <v>1</v>
      </c>
      <c r="E326" s="132"/>
      <c r="F326" s="214"/>
    </row>
    <row r="327" spans="1:6" s="17" customFormat="1" ht="15" customHeight="1" x14ac:dyDescent="0.25">
      <c r="A327" s="74" t="s">
        <v>1608</v>
      </c>
      <c r="B327" s="305" t="s">
        <v>1610</v>
      </c>
      <c r="C327" s="130" t="s">
        <v>37</v>
      </c>
      <c r="D327" s="131">
        <v>1</v>
      </c>
      <c r="E327" s="132"/>
      <c r="F327" s="214"/>
    </row>
    <row r="328" spans="1:6" s="17" customFormat="1" ht="15" customHeight="1" x14ac:dyDescent="0.25">
      <c r="A328" s="74" t="s">
        <v>1612</v>
      </c>
      <c r="B328" s="305" t="s">
        <v>1611</v>
      </c>
      <c r="C328" s="130" t="s">
        <v>37</v>
      </c>
      <c r="D328" s="131">
        <v>1</v>
      </c>
      <c r="E328" s="132"/>
      <c r="F328" s="214"/>
    </row>
    <row r="329" spans="1:6" s="17" customFormat="1" ht="15" customHeight="1" x14ac:dyDescent="0.25">
      <c r="A329" s="74"/>
      <c r="B329" s="310"/>
      <c r="C329" s="130"/>
      <c r="D329" s="131"/>
      <c r="E329" s="132"/>
      <c r="F329" s="214"/>
    </row>
    <row r="330" spans="1:6" s="17" customFormat="1" ht="15" customHeight="1" x14ac:dyDescent="0.25">
      <c r="A330" s="74"/>
      <c r="B330" s="310" t="s">
        <v>995</v>
      </c>
      <c r="C330" s="130"/>
      <c r="D330" s="131"/>
      <c r="E330" s="132"/>
      <c r="F330" s="214"/>
    </row>
    <row r="331" spans="1:6" s="17" customFormat="1" ht="15" customHeight="1" x14ac:dyDescent="0.25">
      <c r="A331" s="74"/>
      <c r="B331" s="310" t="s">
        <v>996</v>
      </c>
      <c r="C331" s="130"/>
      <c r="D331" s="131"/>
      <c r="E331" s="132"/>
      <c r="F331" s="214"/>
    </row>
    <row r="332" spans="1:6" s="17" customFormat="1" ht="15" customHeight="1" x14ac:dyDescent="0.25">
      <c r="A332" s="74" t="s">
        <v>1859</v>
      </c>
      <c r="B332" s="305" t="s">
        <v>1065</v>
      </c>
      <c r="C332" s="130" t="s">
        <v>37</v>
      </c>
      <c r="D332" s="131">
        <v>6</v>
      </c>
      <c r="E332" s="132"/>
      <c r="F332" s="214"/>
    </row>
    <row r="333" spans="1:6" s="17" customFormat="1" ht="15" customHeight="1" x14ac:dyDescent="0.25">
      <c r="A333" s="74"/>
      <c r="B333" s="310"/>
      <c r="C333" s="130"/>
      <c r="D333" s="131"/>
      <c r="E333" s="132"/>
      <c r="F333" s="214"/>
    </row>
    <row r="334" spans="1:6" s="17" customFormat="1" ht="15" customHeight="1" x14ac:dyDescent="0.25">
      <c r="A334" s="285"/>
      <c r="B334" s="305" t="s">
        <v>1660</v>
      </c>
      <c r="C334" s="275"/>
      <c r="D334" s="276"/>
      <c r="E334" s="277"/>
      <c r="F334" s="270"/>
    </row>
    <row r="335" spans="1:6" s="17" customFormat="1" ht="15" customHeight="1" x14ac:dyDescent="0.25">
      <c r="A335" s="265"/>
      <c r="B335" s="305"/>
      <c r="C335" s="267"/>
      <c r="D335" s="268"/>
      <c r="E335" s="269"/>
      <c r="F335" s="270"/>
    </row>
    <row r="336" spans="1:6" s="17" customFormat="1" ht="15" customHeight="1" x14ac:dyDescent="0.25">
      <c r="A336" s="265"/>
      <c r="B336" s="305" t="s">
        <v>1689</v>
      </c>
      <c r="C336" s="267"/>
      <c r="D336" s="268"/>
      <c r="E336" s="269"/>
      <c r="F336" s="270"/>
    </row>
    <row r="337" spans="1:6" s="17" customFormat="1" ht="15" customHeight="1" x14ac:dyDescent="0.25">
      <c r="A337" s="265"/>
      <c r="B337" s="305"/>
      <c r="C337" s="267"/>
      <c r="D337" s="268"/>
      <c r="E337" s="269"/>
      <c r="F337" s="270"/>
    </row>
    <row r="338" spans="1:6" s="17" customFormat="1" ht="15" customHeight="1" x14ac:dyDescent="0.25">
      <c r="A338" s="265"/>
      <c r="B338" s="305" t="s">
        <v>1690</v>
      </c>
      <c r="C338" s="267"/>
      <c r="D338" s="268"/>
      <c r="E338" s="269"/>
      <c r="F338" s="270"/>
    </row>
    <row r="339" spans="1:6" s="17" customFormat="1" ht="15" customHeight="1" x14ac:dyDescent="0.25">
      <c r="A339" s="265"/>
      <c r="B339" s="305"/>
      <c r="C339" s="267"/>
      <c r="D339" s="268"/>
      <c r="E339" s="269"/>
      <c r="F339" s="270"/>
    </row>
    <row r="340" spans="1:6" s="17" customFormat="1" ht="15" customHeight="1" x14ac:dyDescent="0.25">
      <c r="A340" s="265"/>
      <c r="B340" s="305" t="s">
        <v>1691</v>
      </c>
      <c r="C340" s="267"/>
      <c r="D340" s="268"/>
      <c r="E340" s="269"/>
      <c r="F340" s="270"/>
    </row>
    <row r="341" spans="1:6" s="17" customFormat="1" ht="15" customHeight="1" x14ac:dyDescent="0.25">
      <c r="A341" s="265"/>
      <c r="B341" s="305"/>
      <c r="C341" s="267"/>
      <c r="D341" s="268"/>
      <c r="E341" s="269"/>
      <c r="F341" s="270"/>
    </row>
    <row r="342" spans="1:6" s="17" customFormat="1" ht="15" customHeight="1" x14ac:dyDescent="0.25">
      <c r="A342" s="265"/>
      <c r="B342" s="305" t="s">
        <v>1692</v>
      </c>
      <c r="C342" s="267"/>
      <c r="D342" s="268"/>
      <c r="E342" s="269"/>
      <c r="F342" s="270"/>
    </row>
    <row r="343" spans="1:6" s="17" customFormat="1" ht="15" customHeight="1" x14ac:dyDescent="0.25">
      <c r="A343" s="265"/>
      <c r="B343" s="305"/>
      <c r="C343" s="267"/>
      <c r="D343" s="268"/>
      <c r="E343" s="269"/>
      <c r="F343" s="270"/>
    </row>
    <row r="344" spans="1:6" s="17" customFormat="1" ht="15" customHeight="1" x14ac:dyDescent="0.25">
      <c r="A344" s="265"/>
      <c r="B344" s="305" t="s">
        <v>1693</v>
      </c>
      <c r="C344" s="267"/>
      <c r="D344" s="268"/>
      <c r="E344" s="269"/>
      <c r="F344" s="270"/>
    </row>
    <row r="345" spans="1:6" s="17" customFormat="1" ht="15" customHeight="1" x14ac:dyDescent="0.25">
      <c r="A345" s="265"/>
      <c r="B345" s="305"/>
      <c r="C345" s="267"/>
      <c r="D345" s="268"/>
      <c r="E345" s="269"/>
      <c r="F345" s="270"/>
    </row>
    <row r="346" spans="1:6" s="17" customFormat="1" ht="15" customHeight="1" x14ac:dyDescent="0.25">
      <c r="A346" s="265"/>
      <c r="B346" s="305" t="s">
        <v>1694</v>
      </c>
      <c r="C346" s="267"/>
      <c r="D346" s="268"/>
      <c r="E346" s="269"/>
      <c r="F346" s="270"/>
    </row>
    <row r="347" spans="1:6" s="17" customFormat="1" ht="15" customHeight="1" x14ac:dyDescent="0.25">
      <c r="A347" s="265"/>
      <c r="B347" s="305"/>
      <c r="C347" s="267"/>
      <c r="D347" s="268"/>
      <c r="E347" s="269"/>
      <c r="F347" s="270"/>
    </row>
    <row r="348" spans="1:6" s="17" customFormat="1" ht="15" customHeight="1" x14ac:dyDescent="0.25">
      <c r="A348" s="74"/>
      <c r="B348" s="305" t="s">
        <v>1694</v>
      </c>
      <c r="C348" s="130"/>
      <c r="D348" s="131"/>
      <c r="E348" s="132"/>
      <c r="F348" s="214"/>
    </row>
    <row r="349" spans="1:6" s="17" customFormat="1" ht="17.100000000000001" customHeight="1" x14ac:dyDescent="0.2">
      <c r="A349" s="229"/>
      <c r="B349" s="129" t="s">
        <v>1688</v>
      </c>
      <c r="C349" s="134"/>
      <c r="D349" s="135"/>
      <c r="E349" s="122"/>
      <c r="F349" s="123"/>
    </row>
    <row r="350" spans="1:6" s="17" customFormat="1" ht="15" customHeight="1" thickBot="1" x14ac:dyDescent="0.3">
      <c r="A350" s="181"/>
      <c r="B350" s="216"/>
      <c r="C350" s="217"/>
      <c r="D350" s="184"/>
      <c r="E350" s="218"/>
      <c r="F350" s="186"/>
    </row>
  </sheetData>
  <mergeCells count="2">
    <mergeCell ref="A189:A190"/>
    <mergeCell ref="A209:A210"/>
  </mergeCells>
  <pageMargins left="0.7" right="0.7" top="0.75" bottom="0.75" header="0.3" footer="0.3"/>
  <pageSetup paperSize="5" scale="85" fitToHeight="0" orientation="portrait" r:id="rId1"/>
  <headerFooter>
    <oddFooter>Page &amp;P of &amp;N</oddFooter>
  </headerFooter>
  <rowBreaks count="7" manualBreakCount="7">
    <brk id="31" max="16383" man="1"/>
    <brk id="80" max="5" man="1"/>
    <brk id="128" max="5" man="1"/>
    <brk id="169" max="16383" man="1"/>
    <brk id="220" max="5" man="1"/>
    <brk id="281" max="5" man="1"/>
    <brk id="335" max="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28"/>
  <sheetViews>
    <sheetView view="pageBreakPreview" topLeftCell="A3" zoomScaleNormal="100" zoomScaleSheetLayoutView="100" workbookViewId="0">
      <selection activeCell="F13" sqref="F13"/>
    </sheetView>
  </sheetViews>
  <sheetFormatPr defaultColWidth="9.140625" defaultRowHeight="15" x14ac:dyDescent="0.25"/>
  <cols>
    <col min="1" max="1" width="11" style="54" customWidth="1"/>
    <col min="2" max="2" width="41.28515625" style="15" customWidth="1"/>
    <col min="3" max="3" width="9.7109375" style="32" bestFit="1" customWidth="1"/>
    <col min="4" max="4" width="9.5703125" style="32" bestFit="1" customWidth="1"/>
    <col min="5" max="5" width="13.7109375" style="32" customWidth="1"/>
    <col min="6" max="6" width="19.28515625" style="43" customWidth="1"/>
    <col min="7" max="16384" width="9.140625" style="13"/>
  </cols>
  <sheetData>
    <row r="1" spans="1:6" x14ac:dyDescent="0.25">
      <c r="A1" s="448" t="s">
        <v>72</v>
      </c>
      <c r="B1" s="449"/>
      <c r="C1" s="449"/>
      <c r="D1" s="449"/>
      <c r="E1" s="449"/>
      <c r="F1" s="450"/>
    </row>
    <row r="2" spans="1:6" x14ac:dyDescent="0.25">
      <c r="A2" s="47"/>
      <c r="B2" s="4"/>
      <c r="C2" s="33"/>
      <c r="D2" s="21"/>
      <c r="E2" s="33"/>
      <c r="F2" s="40"/>
    </row>
    <row r="3" spans="1:6" ht="28.5" x14ac:dyDescent="0.25">
      <c r="A3" s="47" t="s">
        <v>1</v>
      </c>
      <c r="B3" s="4" t="s">
        <v>2</v>
      </c>
      <c r="C3" s="33" t="s">
        <v>3</v>
      </c>
      <c r="D3" s="22" t="s">
        <v>60</v>
      </c>
      <c r="E3" s="33" t="s">
        <v>8</v>
      </c>
      <c r="F3" s="40" t="s">
        <v>9</v>
      </c>
    </row>
    <row r="4" spans="1:6" x14ac:dyDescent="0.25">
      <c r="A4" s="48"/>
      <c r="B4" s="3"/>
      <c r="C4" s="23"/>
      <c r="D4" s="23"/>
      <c r="E4" s="5"/>
      <c r="F4" s="40"/>
    </row>
    <row r="5" spans="1:6" ht="28.5" x14ac:dyDescent="0.25">
      <c r="A5" s="47">
        <v>2.1</v>
      </c>
      <c r="B5" s="4" t="s">
        <v>10</v>
      </c>
      <c r="C5" s="23"/>
      <c r="D5" s="23"/>
      <c r="E5" s="5"/>
      <c r="F5" s="41"/>
    </row>
    <row r="6" spans="1:6" x14ac:dyDescent="0.25">
      <c r="A6" s="48"/>
      <c r="B6" s="4" t="s">
        <v>11</v>
      </c>
      <c r="C6" s="23"/>
      <c r="D6" s="23"/>
      <c r="E6" s="5"/>
      <c r="F6" s="41"/>
    </row>
    <row r="7" spans="1:6" ht="75" x14ac:dyDescent="0.25">
      <c r="A7" s="48"/>
      <c r="B7" s="3" t="s">
        <v>12</v>
      </c>
      <c r="C7" s="23"/>
      <c r="D7" s="23"/>
      <c r="E7" s="5"/>
      <c r="F7" s="41"/>
    </row>
    <row r="8" spans="1:6" x14ac:dyDescent="0.25">
      <c r="A8" s="48" t="s">
        <v>13</v>
      </c>
      <c r="B8" s="3" t="s">
        <v>14</v>
      </c>
      <c r="C8" s="23" t="s">
        <v>15</v>
      </c>
      <c r="D8" s="23">
        <v>150</v>
      </c>
      <c r="E8" s="5"/>
      <c r="F8" s="41"/>
    </row>
    <row r="9" spans="1:6" x14ac:dyDescent="0.25">
      <c r="A9" s="48" t="s">
        <v>16</v>
      </c>
      <c r="B9" s="3" t="s">
        <v>17</v>
      </c>
      <c r="C9" s="23" t="s">
        <v>15</v>
      </c>
      <c r="D9" s="23">
        <v>50</v>
      </c>
      <c r="E9" s="5"/>
      <c r="F9" s="41"/>
    </row>
    <row r="10" spans="1:6" x14ac:dyDescent="0.25">
      <c r="A10" s="48" t="s">
        <v>18</v>
      </c>
      <c r="B10" s="3" t="s">
        <v>19</v>
      </c>
      <c r="C10" s="23" t="s">
        <v>15</v>
      </c>
      <c r="D10" s="23">
        <v>50</v>
      </c>
      <c r="E10" s="5"/>
      <c r="F10" s="41"/>
    </row>
    <row r="11" spans="1:6" x14ac:dyDescent="0.25">
      <c r="A11" s="48"/>
      <c r="B11" s="3"/>
      <c r="C11" s="23"/>
      <c r="D11" s="23"/>
      <c r="E11" s="5"/>
      <c r="F11" s="41"/>
    </row>
    <row r="12" spans="1:6" x14ac:dyDescent="0.25">
      <c r="A12" s="47">
        <v>2.2000000000000002</v>
      </c>
      <c r="B12" s="4" t="s">
        <v>182</v>
      </c>
      <c r="C12" s="23"/>
      <c r="D12" s="23"/>
      <c r="E12" s="5"/>
      <c r="F12" s="41"/>
    </row>
    <row r="13" spans="1:6" ht="90" x14ac:dyDescent="0.25">
      <c r="A13" s="48"/>
      <c r="B13" s="3" t="s">
        <v>20</v>
      </c>
      <c r="C13" s="23"/>
      <c r="D13" s="23"/>
      <c r="E13" s="5"/>
      <c r="F13" s="41"/>
    </row>
    <row r="14" spans="1:6" x14ac:dyDescent="0.25">
      <c r="A14" s="48" t="s">
        <v>21</v>
      </c>
      <c r="B14" s="3" t="s">
        <v>22</v>
      </c>
      <c r="C14" s="23" t="s">
        <v>15</v>
      </c>
      <c r="D14" s="23">
        <v>16</v>
      </c>
      <c r="E14" s="5"/>
      <c r="F14" s="41"/>
    </row>
    <row r="15" spans="1:6" x14ac:dyDescent="0.25">
      <c r="A15" s="48"/>
      <c r="B15" s="3"/>
      <c r="C15" s="23"/>
      <c r="D15" s="23"/>
      <c r="E15" s="5"/>
      <c r="F15" s="41"/>
    </row>
    <row r="16" spans="1:6" x14ac:dyDescent="0.25">
      <c r="A16" s="48" t="s">
        <v>23</v>
      </c>
      <c r="B16" s="3" t="s">
        <v>24</v>
      </c>
      <c r="C16" s="23" t="s">
        <v>15</v>
      </c>
      <c r="D16" s="23">
        <v>48</v>
      </c>
      <c r="E16" s="5"/>
      <c r="F16" s="41"/>
    </row>
    <row r="17" spans="1:6" ht="30" x14ac:dyDescent="0.25">
      <c r="A17" s="48" t="s">
        <v>25</v>
      </c>
      <c r="B17" s="3" t="s">
        <v>26</v>
      </c>
      <c r="C17" s="23" t="s">
        <v>15</v>
      </c>
      <c r="D17" s="23">
        <v>32</v>
      </c>
      <c r="E17" s="5"/>
      <c r="F17" s="41"/>
    </row>
    <row r="18" spans="1:6" x14ac:dyDescent="0.25">
      <c r="A18" s="48"/>
      <c r="B18" s="3"/>
      <c r="C18" s="23"/>
      <c r="D18" s="23"/>
      <c r="E18" s="5"/>
      <c r="F18" s="41"/>
    </row>
    <row r="19" spans="1:6" x14ac:dyDescent="0.25">
      <c r="A19" s="47">
        <v>2.2999999999999998</v>
      </c>
      <c r="B19" s="4" t="s">
        <v>183</v>
      </c>
      <c r="C19" s="23"/>
      <c r="D19" s="23"/>
      <c r="E19" s="5"/>
      <c r="F19" s="41"/>
    </row>
    <row r="20" spans="1:6" x14ac:dyDescent="0.25">
      <c r="A20" s="48"/>
      <c r="B20" s="4"/>
      <c r="C20" s="23"/>
      <c r="D20" s="23"/>
      <c r="E20" s="5"/>
      <c r="F20" s="41"/>
    </row>
    <row r="21" spans="1:6" x14ac:dyDescent="0.25">
      <c r="A21" s="48" t="s">
        <v>27</v>
      </c>
      <c r="B21" s="3" t="s">
        <v>28</v>
      </c>
      <c r="C21" s="23" t="s">
        <v>29</v>
      </c>
      <c r="D21" s="23">
        <v>3</v>
      </c>
      <c r="E21" s="5"/>
      <c r="F21" s="41"/>
    </row>
    <row r="22" spans="1:6" x14ac:dyDescent="0.25">
      <c r="A22" s="48"/>
      <c r="B22" s="3"/>
      <c r="C22" s="23"/>
      <c r="D22" s="23"/>
      <c r="E22" s="5"/>
      <c r="F22" s="41"/>
    </row>
    <row r="23" spans="1:6" x14ac:dyDescent="0.25">
      <c r="A23" s="48" t="s">
        <v>30</v>
      </c>
      <c r="B23" s="3" t="s">
        <v>31</v>
      </c>
      <c r="C23" s="23" t="s">
        <v>29</v>
      </c>
      <c r="D23" s="23">
        <v>0.5</v>
      </c>
      <c r="E23" s="5"/>
      <c r="F23" s="41"/>
    </row>
    <row r="24" spans="1:6" x14ac:dyDescent="0.25">
      <c r="A24" s="48"/>
      <c r="B24" s="3"/>
      <c r="C24" s="23"/>
      <c r="D24" s="23"/>
      <c r="E24" s="5"/>
      <c r="F24" s="60"/>
    </row>
    <row r="25" spans="1:6" ht="29.25" thickBot="1" x14ac:dyDescent="0.3">
      <c r="A25" s="49"/>
      <c r="B25" s="18" t="s">
        <v>32</v>
      </c>
      <c r="C25" s="24"/>
      <c r="D25" s="24"/>
      <c r="E25" s="11"/>
      <c r="F25" s="42"/>
    </row>
    <row r="26" spans="1:6" x14ac:dyDescent="0.25">
      <c r="A26" s="88"/>
      <c r="B26" s="70"/>
      <c r="C26" s="71"/>
      <c r="D26" s="71"/>
      <c r="E26" s="72"/>
      <c r="F26" s="75"/>
    </row>
    <row r="27" spans="1:6" s="46" customFormat="1" x14ac:dyDescent="0.25">
      <c r="A27" s="54"/>
      <c r="C27" s="32"/>
      <c r="D27" s="32"/>
      <c r="E27" s="32"/>
      <c r="F27" s="43"/>
    </row>
    <row r="28" spans="1:6" x14ac:dyDescent="0.25">
      <c r="B28" s="46"/>
    </row>
  </sheetData>
  <mergeCells count="1">
    <mergeCell ref="A1:F1"/>
  </mergeCells>
  <pageMargins left="0.7" right="0.7" top="0.75" bottom="0.75" header="0.3" footer="0.3"/>
  <pageSetup paperSize="5" scale="86" fitToHeight="0" orientation="portrait" r:id="rId1"/>
  <headerFoot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F75"/>
  <sheetViews>
    <sheetView view="pageBreakPreview" topLeftCell="A13" zoomScaleNormal="100" zoomScaleSheetLayoutView="100" workbookViewId="0">
      <selection activeCell="F43" sqref="F43"/>
    </sheetView>
  </sheetViews>
  <sheetFormatPr defaultColWidth="9.140625" defaultRowHeight="15" x14ac:dyDescent="0.25"/>
  <cols>
    <col min="1" max="1" width="11" style="54" customWidth="1"/>
    <col min="2" max="2" width="41.28515625" style="15" customWidth="1"/>
    <col min="3" max="3" width="9.7109375" style="32" bestFit="1" customWidth="1"/>
    <col min="4" max="4" width="9.5703125" style="32" bestFit="1" customWidth="1"/>
    <col min="5" max="5" width="13.7109375" style="32" customWidth="1"/>
    <col min="6" max="6" width="19.28515625" style="43" customWidth="1"/>
    <col min="7" max="16384" width="9.140625" style="13"/>
  </cols>
  <sheetData>
    <row r="1" spans="1:6" s="19" customFormat="1" ht="35.25" customHeight="1" x14ac:dyDescent="0.2">
      <c r="A1" s="451" t="s">
        <v>1861</v>
      </c>
      <c r="B1" s="452"/>
      <c r="C1" s="452"/>
      <c r="D1" s="452"/>
      <c r="E1" s="452"/>
      <c r="F1" s="453"/>
    </row>
    <row r="2" spans="1:6" s="19" customFormat="1" ht="92.25" customHeight="1" x14ac:dyDescent="0.2">
      <c r="A2" s="47"/>
      <c r="B2" s="77" t="s">
        <v>90</v>
      </c>
      <c r="C2" s="20"/>
      <c r="D2" s="20"/>
      <c r="E2" s="33"/>
      <c r="F2" s="40"/>
    </row>
    <row r="3" spans="1:6" s="19" customFormat="1" ht="14.25" x14ac:dyDescent="0.2">
      <c r="A3" s="47" t="s">
        <v>33</v>
      </c>
      <c r="B3" s="86" t="s">
        <v>34</v>
      </c>
      <c r="C3" s="20" t="s">
        <v>3</v>
      </c>
      <c r="D3" s="20" t="s">
        <v>35</v>
      </c>
      <c r="E3" s="33" t="s">
        <v>36</v>
      </c>
      <c r="F3" s="40" t="s">
        <v>89</v>
      </c>
    </row>
    <row r="4" spans="1:6" x14ac:dyDescent="0.25">
      <c r="A4" s="50">
        <v>3.1</v>
      </c>
      <c r="B4" s="4" t="s">
        <v>280</v>
      </c>
      <c r="C4" s="23"/>
      <c r="D4" s="23"/>
      <c r="E4" s="5"/>
      <c r="F4" s="41"/>
    </row>
    <row r="5" spans="1:6" ht="30" x14ac:dyDescent="0.25">
      <c r="A5" s="48" t="s">
        <v>1862</v>
      </c>
      <c r="B5" s="3" t="s">
        <v>296</v>
      </c>
      <c r="C5" s="23" t="s">
        <v>287</v>
      </c>
      <c r="D5" s="23">
        <v>600</v>
      </c>
      <c r="E5" s="5"/>
      <c r="F5" s="41"/>
    </row>
    <row r="6" spans="1:6" x14ac:dyDescent="0.25">
      <c r="A6" s="48"/>
      <c r="B6" s="3"/>
      <c r="C6" s="23"/>
      <c r="D6" s="23"/>
      <c r="E6" s="5"/>
      <c r="F6" s="41"/>
    </row>
    <row r="7" spans="1:6" ht="30" x14ac:dyDescent="0.25">
      <c r="A7" s="48" t="s">
        <v>1863</v>
      </c>
      <c r="B7" s="3" t="s">
        <v>97</v>
      </c>
      <c r="C7" s="23" t="s">
        <v>37</v>
      </c>
      <c r="D7" s="23">
        <v>5</v>
      </c>
      <c r="E7" s="5"/>
      <c r="F7" s="41"/>
    </row>
    <row r="8" spans="1:6" x14ac:dyDescent="0.25">
      <c r="A8" s="48"/>
      <c r="B8" s="3"/>
      <c r="C8" s="23"/>
      <c r="D8" s="23"/>
      <c r="E8" s="5"/>
      <c r="F8" s="41"/>
    </row>
    <row r="9" spans="1:6" x14ac:dyDescent="0.25">
      <c r="A9" s="48" t="s">
        <v>1863</v>
      </c>
      <c r="B9" s="3" t="s">
        <v>99</v>
      </c>
      <c r="C9" s="23" t="s">
        <v>37</v>
      </c>
      <c r="D9" s="23">
        <v>4</v>
      </c>
      <c r="E9" s="5"/>
      <c r="F9" s="41"/>
    </row>
    <row r="10" spans="1:6" x14ac:dyDescent="0.25">
      <c r="A10" s="48"/>
      <c r="B10" s="3"/>
      <c r="C10" s="23"/>
      <c r="D10" s="23"/>
      <c r="E10" s="5"/>
      <c r="F10" s="41"/>
    </row>
    <row r="11" spans="1:6" ht="30" x14ac:dyDescent="0.25">
      <c r="A11" s="48" t="s">
        <v>1864</v>
      </c>
      <c r="B11" s="3" t="s">
        <v>282</v>
      </c>
      <c r="C11" s="23" t="s">
        <v>37</v>
      </c>
      <c r="D11" s="23">
        <v>2</v>
      </c>
      <c r="E11" s="5"/>
      <c r="F11" s="41"/>
    </row>
    <row r="12" spans="1:6" x14ac:dyDescent="0.25">
      <c r="A12" s="48"/>
      <c r="B12" s="3"/>
      <c r="C12" s="23"/>
      <c r="D12" s="23"/>
      <c r="E12" s="5"/>
      <c r="F12" s="41"/>
    </row>
    <row r="13" spans="1:6" ht="26.25" customHeight="1" x14ac:dyDescent="0.25">
      <c r="A13" s="47">
        <v>3.2</v>
      </c>
      <c r="B13" s="87" t="s">
        <v>101</v>
      </c>
      <c r="C13" s="23"/>
      <c r="D13" s="23"/>
      <c r="E13" s="5"/>
      <c r="F13" s="41"/>
    </row>
    <row r="14" spans="1:6" ht="60" x14ac:dyDescent="0.25">
      <c r="A14" s="48" t="s">
        <v>1865</v>
      </c>
      <c r="B14" s="3" t="s">
        <v>1744</v>
      </c>
      <c r="C14" s="23" t="s">
        <v>102</v>
      </c>
      <c r="D14" s="23">
        <v>100</v>
      </c>
      <c r="E14" s="5"/>
      <c r="F14" s="41"/>
    </row>
    <row r="15" spans="1:6" x14ac:dyDescent="0.25">
      <c r="A15" s="48"/>
      <c r="B15" s="3"/>
      <c r="C15" s="23"/>
      <c r="D15" s="23"/>
      <c r="E15" s="5"/>
      <c r="F15" s="41"/>
    </row>
    <row r="16" spans="1:6" x14ac:dyDescent="0.25">
      <c r="A16" s="48" t="s">
        <v>1866</v>
      </c>
      <c r="B16" s="3" t="s">
        <v>103</v>
      </c>
      <c r="C16" s="23" t="s">
        <v>102</v>
      </c>
      <c r="D16" s="23">
        <v>100</v>
      </c>
      <c r="E16" s="5"/>
      <c r="F16" s="41"/>
    </row>
    <row r="17" spans="1:6" x14ac:dyDescent="0.25">
      <c r="A17" s="48"/>
      <c r="B17" s="3"/>
      <c r="C17" s="23"/>
      <c r="D17" s="23"/>
      <c r="E17" s="5"/>
      <c r="F17" s="41"/>
    </row>
    <row r="18" spans="1:6" ht="30" x14ac:dyDescent="0.25">
      <c r="A18" s="48" t="s">
        <v>1867</v>
      </c>
      <c r="B18" s="3" t="s">
        <v>1743</v>
      </c>
      <c r="C18" s="23" t="s">
        <v>102</v>
      </c>
      <c r="D18" s="23">
        <v>100</v>
      </c>
      <c r="E18" s="5"/>
      <c r="F18" s="41"/>
    </row>
    <row r="19" spans="1:6" x14ac:dyDescent="0.25">
      <c r="A19" s="48"/>
      <c r="B19" s="4"/>
      <c r="C19" s="23"/>
      <c r="D19" s="23"/>
      <c r="E19" s="5"/>
      <c r="F19" s="41"/>
    </row>
    <row r="20" spans="1:6" ht="45" x14ac:dyDescent="0.25">
      <c r="A20" s="48" t="s">
        <v>1868</v>
      </c>
      <c r="B20" s="3" t="s">
        <v>104</v>
      </c>
      <c r="C20" s="23" t="s">
        <v>102</v>
      </c>
      <c r="D20" s="23">
        <v>1600</v>
      </c>
      <c r="E20" s="5"/>
      <c r="F20" s="41"/>
    </row>
    <row r="21" spans="1:6" x14ac:dyDescent="0.25">
      <c r="A21" s="48"/>
      <c r="B21" s="3"/>
      <c r="C21" s="23"/>
      <c r="D21" s="23"/>
      <c r="E21" s="5"/>
      <c r="F21" s="41"/>
    </row>
    <row r="22" spans="1:6" x14ac:dyDescent="0.25">
      <c r="A22" s="47">
        <v>3.3</v>
      </c>
      <c r="B22" s="4" t="s">
        <v>105</v>
      </c>
      <c r="C22" s="23"/>
      <c r="D22" s="23"/>
      <c r="E22" s="5"/>
      <c r="F22" s="41"/>
    </row>
    <row r="23" spans="1:6" ht="45" x14ac:dyDescent="0.25">
      <c r="A23" s="48"/>
      <c r="B23" s="3" t="s">
        <v>106</v>
      </c>
      <c r="C23" s="23"/>
      <c r="D23" s="23"/>
      <c r="E23" s="5"/>
      <c r="F23" s="41"/>
    </row>
    <row r="24" spans="1:6" x14ac:dyDescent="0.25">
      <c r="A24" s="48" t="s">
        <v>1869</v>
      </c>
      <c r="B24" s="3" t="s">
        <v>107</v>
      </c>
      <c r="C24" s="23" t="s">
        <v>108</v>
      </c>
      <c r="D24" s="23">
        <v>1600</v>
      </c>
      <c r="E24" s="5"/>
      <c r="F24" s="41"/>
    </row>
    <row r="25" spans="1:6" x14ac:dyDescent="0.25">
      <c r="A25" s="48" t="s">
        <v>1870</v>
      </c>
      <c r="B25" s="3" t="s">
        <v>109</v>
      </c>
      <c r="C25" s="23" t="s">
        <v>108</v>
      </c>
      <c r="D25" s="23">
        <v>740</v>
      </c>
      <c r="E25" s="5"/>
      <c r="F25" s="41"/>
    </row>
    <row r="26" spans="1:6" x14ac:dyDescent="0.25">
      <c r="A26" s="48" t="s">
        <v>1871</v>
      </c>
      <c r="B26" s="3" t="s">
        <v>110</v>
      </c>
      <c r="C26" s="23" t="s">
        <v>108</v>
      </c>
      <c r="D26" s="23">
        <v>310</v>
      </c>
      <c r="E26" s="5"/>
      <c r="F26" s="41"/>
    </row>
    <row r="27" spans="1:6" x14ac:dyDescent="0.25">
      <c r="A27" s="48"/>
      <c r="B27" s="3"/>
      <c r="C27" s="23"/>
      <c r="D27" s="23"/>
      <c r="E27" s="5"/>
      <c r="F27" s="41"/>
    </row>
    <row r="28" spans="1:6" x14ac:dyDescent="0.25">
      <c r="A28" s="48" t="s">
        <v>1872</v>
      </c>
      <c r="B28" s="3" t="s">
        <v>111</v>
      </c>
      <c r="C28" s="23" t="s">
        <v>108</v>
      </c>
      <c r="D28" s="23">
        <v>20</v>
      </c>
      <c r="E28" s="5"/>
      <c r="F28" s="41"/>
    </row>
    <row r="29" spans="1:6" x14ac:dyDescent="0.25">
      <c r="A29" s="48"/>
      <c r="B29" s="3"/>
      <c r="C29" s="23"/>
      <c r="D29" s="23"/>
      <c r="E29" s="5"/>
      <c r="F29" s="41"/>
    </row>
    <row r="30" spans="1:6" x14ac:dyDescent="0.25">
      <c r="A30" s="50">
        <v>3.4</v>
      </c>
      <c r="B30" s="4" t="s">
        <v>112</v>
      </c>
      <c r="C30" s="23"/>
      <c r="D30" s="23"/>
      <c r="E30" s="5"/>
      <c r="F30" s="41"/>
    </row>
    <row r="31" spans="1:6" ht="30" x14ac:dyDescent="0.25">
      <c r="A31" s="48" t="s">
        <v>1873</v>
      </c>
      <c r="B31" s="3" t="s">
        <v>507</v>
      </c>
      <c r="C31" s="23" t="s">
        <v>113</v>
      </c>
      <c r="D31" s="23">
        <v>50</v>
      </c>
      <c r="E31" s="5"/>
      <c r="F31" s="41"/>
    </row>
    <row r="32" spans="1:6" x14ac:dyDescent="0.25">
      <c r="A32" s="48"/>
      <c r="B32" s="3"/>
      <c r="C32" s="23"/>
      <c r="D32" s="23"/>
      <c r="E32" s="5"/>
      <c r="F32" s="41"/>
    </row>
    <row r="33" spans="1:6" ht="105" x14ac:dyDescent="0.25">
      <c r="A33" s="48" t="s">
        <v>1874</v>
      </c>
      <c r="B33" s="3" t="s">
        <v>508</v>
      </c>
      <c r="C33" s="23" t="s">
        <v>102</v>
      </c>
      <c r="D33" s="23">
        <v>80</v>
      </c>
      <c r="E33" s="5"/>
      <c r="F33" s="41"/>
    </row>
    <row r="34" spans="1:6" ht="45" x14ac:dyDescent="0.25">
      <c r="A34" s="48" t="s">
        <v>1875</v>
      </c>
      <c r="B34" s="3" t="s">
        <v>114</v>
      </c>
      <c r="C34" s="23" t="s">
        <v>37</v>
      </c>
      <c r="D34" s="23">
        <v>2</v>
      </c>
      <c r="E34" s="5"/>
      <c r="F34" s="41"/>
    </row>
    <row r="35" spans="1:6" s="19" customFormat="1" ht="29.25" customHeight="1" x14ac:dyDescent="0.2">
      <c r="A35" s="47"/>
      <c r="B35" s="4" t="s">
        <v>100</v>
      </c>
      <c r="C35" s="20"/>
      <c r="D35" s="20"/>
      <c r="E35" s="33"/>
      <c r="F35" s="40"/>
    </row>
    <row r="36" spans="1:6" s="19" customFormat="1" ht="33.75" customHeight="1" x14ac:dyDescent="0.2">
      <c r="A36" s="47" t="s">
        <v>33</v>
      </c>
      <c r="B36" s="4" t="s">
        <v>34</v>
      </c>
      <c r="C36" s="20" t="s">
        <v>3</v>
      </c>
      <c r="D36" s="20" t="s">
        <v>35</v>
      </c>
      <c r="E36" s="33" t="s">
        <v>36</v>
      </c>
      <c r="F36" s="40" t="s">
        <v>89</v>
      </c>
    </row>
    <row r="37" spans="1:6" s="19" customFormat="1" ht="14.25" x14ac:dyDescent="0.2">
      <c r="A37" s="47">
        <v>3.5</v>
      </c>
      <c r="B37" s="4" t="s">
        <v>115</v>
      </c>
      <c r="C37" s="20"/>
      <c r="D37" s="20"/>
      <c r="E37" s="33"/>
      <c r="F37" s="40"/>
    </row>
    <row r="38" spans="1:6" ht="30" x14ac:dyDescent="0.25">
      <c r="A38" s="48" t="s">
        <v>1876</v>
      </c>
      <c r="B38" s="3" t="s">
        <v>116</v>
      </c>
      <c r="C38" s="23" t="s">
        <v>113</v>
      </c>
      <c r="D38" s="23">
        <v>240</v>
      </c>
      <c r="E38" s="5"/>
      <c r="F38" s="41"/>
    </row>
    <row r="39" spans="1:6" x14ac:dyDescent="0.25">
      <c r="A39" s="48"/>
      <c r="B39" s="3"/>
      <c r="C39" s="23"/>
      <c r="D39" s="23"/>
      <c r="E39" s="5"/>
      <c r="F39" s="41"/>
    </row>
    <row r="40" spans="1:6" x14ac:dyDescent="0.25">
      <c r="A40" s="47">
        <v>3.6</v>
      </c>
      <c r="B40" s="4" t="s">
        <v>117</v>
      </c>
      <c r="C40" s="23"/>
      <c r="D40" s="23"/>
      <c r="E40" s="5"/>
      <c r="F40" s="41"/>
    </row>
    <row r="41" spans="1:6" ht="45" x14ac:dyDescent="0.25">
      <c r="A41" s="48" t="s">
        <v>1877</v>
      </c>
      <c r="B41" s="3" t="s">
        <v>128</v>
      </c>
      <c r="C41" s="23" t="s">
        <v>37</v>
      </c>
      <c r="D41" s="23">
        <v>2</v>
      </c>
      <c r="E41" s="5"/>
      <c r="F41" s="41"/>
    </row>
    <row r="42" spans="1:6" x14ac:dyDescent="0.25">
      <c r="A42" s="48"/>
      <c r="B42" s="4"/>
      <c r="C42" s="23"/>
      <c r="D42" s="23"/>
      <c r="E42" s="5"/>
      <c r="F42" s="41"/>
    </row>
    <row r="43" spans="1:6" ht="57" x14ac:dyDescent="0.25">
      <c r="A43" s="48"/>
      <c r="B43" s="4" t="s">
        <v>118</v>
      </c>
      <c r="C43" s="23"/>
      <c r="D43" s="23"/>
      <c r="E43" s="5"/>
      <c r="F43" s="41"/>
    </row>
    <row r="44" spans="1:6" ht="60" x14ac:dyDescent="0.25">
      <c r="A44" s="48" t="s">
        <v>1878</v>
      </c>
      <c r="B44" s="3" t="s">
        <v>126</v>
      </c>
      <c r="C44" s="23" t="s">
        <v>37</v>
      </c>
      <c r="D44" s="23">
        <v>2</v>
      </c>
      <c r="E44" s="5"/>
      <c r="F44" s="41"/>
    </row>
    <row r="45" spans="1:6" x14ac:dyDescent="0.25">
      <c r="A45" s="48"/>
      <c r="B45" s="3"/>
      <c r="C45" s="23"/>
      <c r="D45" s="23"/>
      <c r="E45" s="5"/>
      <c r="F45" s="41"/>
    </row>
    <row r="46" spans="1:6" ht="45" x14ac:dyDescent="0.25">
      <c r="A46" s="48" t="s">
        <v>1879</v>
      </c>
      <c r="B46" s="3" t="s">
        <v>127</v>
      </c>
      <c r="C46" s="23" t="s">
        <v>37</v>
      </c>
      <c r="D46" s="23">
        <v>2</v>
      </c>
      <c r="E46" s="5"/>
      <c r="F46" s="41"/>
    </row>
    <row r="47" spans="1:6" x14ac:dyDescent="0.25">
      <c r="A47" s="48"/>
      <c r="B47" s="3"/>
      <c r="C47" s="23"/>
      <c r="D47" s="23"/>
      <c r="E47" s="5"/>
      <c r="F47" s="41"/>
    </row>
    <row r="48" spans="1:6" ht="30" x14ac:dyDescent="0.25">
      <c r="A48" s="48" t="s">
        <v>1880</v>
      </c>
      <c r="B48" s="3" t="s">
        <v>119</v>
      </c>
      <c r="C48" s="23" t="s">
        <v>37</v>
      </c>
      <c r="D48" s="23">
        <v>1</v>
      </c>
      <c r="E48" s="5"/>
      <c r="F48" s="41"/>
    </row>
    <row r="49" spans="1:6" x14ac:dyDescent="0.25">
      <c r="A49" s="48"/>
      <c r="B49" s="3"/>
      <c r="C49" s="23"/>
      <c r="D49" s="23"/>
      <c r="E49" s="5"/>
      <c r="F49" s="41"/>
    </row>
    <row r="50" spans="1:6" ht="30" x14ac:dyDescent="0.25">
      <c r="A50" s="48" t="s">
        <v>1881</v>
      </c>
      <c r="B50" s="3" t="s">
        <v>120</v>
      </c>
      <c r="C50" s="23" t="s">
        <v>37</v>
      </c>
      <c r="D50" s="23">
        <v>2</v>
      </c>
      <c r="E50" s="5"/>
      <c r="F50" s="41"/>
    </row>
    <row r="51" spans="1:6" x14ac:dyDescent="0.25">
      <c r="A51" s="48"/>
      <c r="B51" s="3"/>
      <c r="C51" s="23"/>
      <c r="D51" s="23"/>
      <c r="E51" s="5"/>
      <c r="F51" s="41"/>
    </row>
    <row r="52" spans="1:6" ht="30" x14ac:dyDescent="0.25">
      <c r="A52" s="48" t="s">
        <v>1882</v>
      </c>
      <c r="B52" s="3" t="s">
        <v>121</v>
      </c>
      <c r="C52" s="23" t="s">
        <v>37</v>
      </c>
      <c r="D52" s="23">
        <v>1</v>
      </c>
      <c r="E52" s="5"/>
      <c r="F52" s="41"/>
    </row>
    <row r="53" spans="1:6" x14ac:dyDescent="0.25">
      <c r="A53" s="48"/>
      <c r="B53" s="3"/>
      <c r="C53" s="23"/>
      <c r="D53" s="23"/>
      <c r="E53" s="5"/>
      <c r="F53" s="41"/>
    </row>
    <row r="54" spans="1:6" x14ac:dyDescent="0.25">
      <c r="A54" s="48" t="s">
        <v>1883</v>
      </c>
      <c r="B54" s="3" t="s">
        <v>122</v>
      </c>
      <c r="C54" s="23" t="s">
        <v>7</v>
      </c>
      <c r="D54" s="23">
        <v>1</v>
      </c>
      <c r="E54" s="5"/>
      <c r="F54" s="41"/>
    </row>
    <row r="55" spans="1:6" x14ac:dyDescent="0.25">
      <c r="A55" s="48"/>
      <c r="B55" s="4"/>
      <c r="C55" s="23"/>
      <c r="D55" s="23"/>
      <c r="E55" s="5"/>
      <c r="F55" s="41"/>
    </row>
    <row r="56" spans="1:6" ht="30" x14ac:dyDescent="0.25">
      <c r="A56" s="48" t="s">
        <v>1884</v>
      </c>
      <c r="B56" s="3" t="s">
        <v>123</v>
      </c>
      <c r="C56" s="23" t="s">
        <v>113</v>
      </c>
      <c r="D56" s="23">
        <v>400</v>
      </c>
      <c r="E56" s="5"/>
      <c r="F56" s="41"/>
    </row>
    <row r="57" spans="1:6" x14ac:dyDescent="0.25">
      <c r="A57" s="48"/>
      <c r="B57" s="3"/>
      <c r="C57" s="23"/>
      <c r="D57" s="23"/>
      <c r="E57" s="5"/>
      <c r="F57" s="41"/>
    </row>
    <row r="58" spans="1:6" x14ac:dyDescent="0.25">
      <c r="A58" s="47">
        <v>3.7</v>
      </c>
      <c r="B58" s="4" t="s">
        <v>506</v>
      </c>
      <c r="C58" s="23"/>
      <c r="D58" s="23"/>
      <c r="E58" s="5"/>
      <c r="F58" s="41"/>
    </row>
    <row r="59" spans="1:6" ht="60" x14ac:dyDescent="0.25">
      <c r="A59" s="48" t="s">
        <v>297</v>
      </c>
      <c r="B59" s="3" t="s">
        <v>1904</v>
      </c>
      <c r="C59" s="23" t="s">
        <v>1905</v>
      </c>
      <c r="D59" s="23">
        <v>4.5</v>
      </c>
      <c r="E59" s="5"/>
      <c r="F59" s="41"/>
    </row>
    <row r="60" spans="1:6" x14ac:dyDescent="0.25">
      <c r="A60" s="48"/>
      <c r="B60" s="3"/>
      <c r="C60" s="23"/>
      <c r="D60" s="23"/>
      <c r="E60" s="5"/>
      <c r="F60" s="41"/>
    </row>
    <row r="61" spans="1:6" x14ac:dyDescent="0.25">
      <c r="A61" s="47">
        <v>3.8</v>
      </c>
      <c r="B61" s="4" t="s">
        <v>510</v>
      </c>
      <c r="C61" s="23"/>
      <c r="D61" s="23"/>
      <c r="E61" s="5"/>
      <c r="F61" s="41"/>
    </row>
    <row r="62" spans="1:6" x14ac:dyDescent="0.25">
      <c r="A62" s="48" t="s">
        <v>298</v>
      </c>
      <c r="B62" s="3" t="s">
        <v>511</v>
      </c>
      <c r="C62" s="23" t="s">
        <v>41</v>
      </c>
      <c r="D62" s="23">
        <v>60</v>
      </c>
      <c r="E62" s="5"/>
      <c r="F62" s="41"/>
    </row>
    <row r="63" spans="1:6" x14ac:dyDescent="0.25">
      <c r="A63" s="48"/>
      <c r="B63" s="3"/>
      <c r="C63" s="23"/>
      <c r="D63" s="23"/>
      <c r="E63" s="5"/>
      <c r="F63" s="41"/>
    </row>
    <row r="64" spans="1:6" x14ac:dyDescent="0.25">
      <c r="A64" s="47">
        <v>3.9</v>
      </c>
      <c r="B64" s="4" t="s">
        <v>284</v>
      </c>
      <c r="C64" s="23"/>
      <c r="D64" s="23"/>
      <c r="E64" s="5"/>
      <c r="F64" s="41"/>
    </row>
    <row r="65" spans="1:6" ht="90" x14ac:dyDescent="0.25">
      <c r="A65" s="48" t="s">
        <v>509</v>
      </c>
      <c r="B65" s="3" t="s">
        <v>95</v>
      </c>
      <c r="C65" s="23" t="s">
        <v>38</v>
      </c>
      <c r="D65" s="23">
        <v>1</v>
      </c>
      <c r="E65" s="5"/>
      <c r="F65" s="41"/>
    </row>
    <row r="66" spans="1:6" x14ac:dyDescent="0.25">
      <c r="A66" s="48"/>
      <c r="B66" s="3"/>
      <c r="C66" s="23"/>
      <c r="D66" s="23"/>
      <c r="E66" s="5"/>
      <c r="F66" s="41"/>
    </row>
    <row r="67" spans="1:6" s="19" customFormat="1" ht="14.25" x14ac:dyDescent="0.2">
      <c r="A67" s="47"/>
      <c r="B67" s="4" t="s">
        <v>100</v>
      </c>
      <c r="C67" s="20"/>
      <c r="D67" s="20"/>
      <c r="E67" s="33"/>
      <c r="F67" s="40"/>
    </row>
    <row r="68" spans="1:6" s="19" customFormat="1" ht="14.25" x14ac:dyDescent="0.2">
      <c r="A68" s="47"/>
      <c r="B68" s="4" t="s">
        <v>124</v>
      </c>
      <c r="C68" s="20"/>
      <c r="D68" s="20"/>
      <c r="E68" s="33"/>
      <c r="F68" s="40"/>
    </row>
    <row r="69" spans="1:6" x14ac:dyDescent="0.25">
      <c r="A69" s="48"/>
      <c r="B69" s="4"/>
      <c r="C69" s="23"/>
      <c r="D69" s="23"/>
      <c r="E69" s="5"/>
      <c r="F69" s="41"/>
    </row>
    <row r="70" spans="1:6" x14ac:dyDescent="0.25">
      <c r="A70" s="48"/>
      <c r="B70" s="3" t="s">
        <v>491</v>
      </c>
      <c r="C70" s="23"/>
      <c r="D70" s="23"/>
      <c r="E70" s="5"/>
      <c r="F70" s="41"/>
    </row>
    <row r="71" spans="1:6" x14ac:dyDescent="0.25">
      <c r="A71" s="48"/>
      <c r="B71" s="3"/>
      <c r="C71" s="23"/>
      <c r="D71" s="23"/>
      <c r="E71" s="5"/>
      <c r="F71" s="41"/>
    </row>
    <row r="72" spans="1:6" x14ac:dyDescent="0.25">
      <c r="A72" s="48"/>
      <c r="B72" s="3" t="s">
        <v>192</v>
      </c>
      <c r="C72" s="23"/>
      <c r="D72" s="23"/>
      <c r="E72" s="5"/>
      <c r="F72" s="41"/>
    </row>
    <row r="73" spans="1:6" s="64" customFormat="1" ht="29.25" thickBot="1" x14ac:dyDescent="0.3">
      <c r="A73" s="181"/>
      <c r="B73" s="182" t="s">
        <v>125</v>
      </c>
      <c r="C73" s="183"/>
      <c r="D73" s="184"/>
      <c r="E73" s="185"/>
      <c r="F73" s="186"/>
    </row>
    <row r="74" spans="1:6" s="46" customFormat="1" x14ac:dyDescent="0.25">
      <c r="A74" s="54"/>
      <c r="C74" s="32"/>
      <c r="D74" s="32"/>
      <c r="E74" s="32"/>
      <c r="F74" s="43"/>
    </row>
    <row r="75" spans="1:6" x14ac:dyDescent="0.25">
      <c r="B75" s="46"/>
    </row>
  </sheetData>
  <mergeCells count="1">
    <mergeCell ref="A1:F1"/>
  </mergeCells>
  <pageMargins left="0.7" right="0.7" top="0.75" bottom="0.75" header="0.3" footer="0.3"/>
  <pageSetup paperSize="5" scale="86" fitToHeight="0" orientation="portrait" r:id="rId1"/>
  <headerFooter>
    <oddFooter>Page &amp;P of &amp;N</oddFooter>
  </headerFooter>
  <rowBreaks count="1" manualBreakCount="1">
    <brk id="35"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F66"/>
  <sheetViews>
    <sheetView view="pageBreakPreview" zoomScaleNormal="100" zoomScaleSheetLayoutView="100" workbookViewId="0">
      <selection activeCell="H32" sqref="H32"/>
    </sheetView>
  </sheetViews>
  <sheetFormatPr defaultColWidth="9.140625" defaultRowHeight="15" x14ac:dyDescent="0.25"/>
  <cols>
    <col min="1" max="1" width="11" style="54" customWidth="1"/>
    <col min="2" max="2" width="41.28515625" style="15" customWidth="1"/>
    <col min="3" max="3" width="9.7109375" style="32" bestFit="1" customWidth="1"/>
    <col min="4" max="4" width="9.5703125" style="32" bestFit="1" customWidth="1"/>
    <col min="5" max="5" width="13.7109375" style="32" customWidth="1"/>
    <col min="6" max="6" width="19.28515625" style="43" customWidth="1"/>
    <col min="7" max="16384" width="9.140625" style="13"/>
  </cols>
  <sheetData>
    <row r="1" spans="1:6" s="79" customFormat="1" ht="47.25" customHeight="1" x14ac:dyDescent="0.3">
      <c r="A1" s="78" t="s">
        <v>130</v>
      </c>
      <c r="B1" s="78" t="s">
        <v>73</v>
      </c>
      <c r="C1" s="44"/>
      <c r="D1" s="44"/>
      <c r="E1" s="44"/>
      <c r="F1" s="45"/>
    </row>
    <row r="2" spans="1:6" ht="15.75" x14ac:dyDescent="0.25">
      <c r="A2" s="50">
        <v>4.0999999999999996</v>
      </c>
      <c r="B2" s="55" t="s">
        <v>131</v>
      </c>
      <c r="C2" s="20"/>
      <c r="D2" s="20"/>
      <c r="E2" s="25"/>
      <c r="F2" s="41"/>
    </row>
    <row r="3" spans="1:6" ht="28.5" customHeight="1" x14ac:dyDescent="0.25">
      <c r="A3" s="51" t="s">
        <v>33</v>
      </c>
      <c r="B3" s="4" t="s">
        <v>34</v>
      </c>
      <c r="C3" s="20" t="s">
        <v>3</v>
      </c>
      <c r="D3" s="25" t="s">
        <v>35</v>
      </c>
      <c r="E3" s="25" t="s">
        <v>36</v>
      </c>
      <c r="F3" s="40" t="s">
        <v>39</v>
      </c>
    </row>
    <row r="4" spans="1:6" ht="45" x14ac:dyDescent="0.25">
      <c r="A4" s="47" t="s">
        <v>85</v>
      </c>
      <c r="B4" s="3" t="s">
        <v>40</v>
      </c>
      <c r="C4" s="89" t="s">
        <v>41</v>
      </c>
      <c r="D4" s="26">
        <v>6360</v>
      </c>
      <c r="E4" s="90"/>
      <c r="F4" s="41"/>
    </row>
    <row r="5" spans="1:6" x14ac:dyDescent="0.25">
      <c r="A5" s="48"/>
      <c r="B5" s="3"/>
      <c r="C5" s="89"/>
      <c r="D5" s="26"/>
      <c r="E5" s="7"/>
      <c r="F5" s="41"/>
    </row>
    <row r="6" spans="1:6" x14ac:dyDescent="0.25">
      <c r="A6" s="47" t="s">
        <v>92</v>
      </c>
      <c r="B6" s="1" t="s">
        <v>42</v>
      </c>
      <c r="C6" s="89"/>
      <c r="D6" s="26"/>
      <c r="E6" s="7"/>
      <c r="F6" s="41"/>
    </row>
    <row r="7" spans="1:6" ht="75" x14ac:dyDescent="0.25">
      <c r="A7" s="48" t="s">
        <v>132</v>
      </c>
      <c r="B7" s="3" t="s">
        <v>204</v>
      </c>
      <c r="C7" s="89" t="s">
        <v>193</v>
      </c>
      <c r="D7" s="26">
        <f>D4*0.6*1.5</f>
        <v>5724</v>
      </c>
      <c r="E7" s="90"/>
      <c r="F7" s="41"/>
    </row>
    <row r="8" spans="1:6" ht="15.75" x14ac:dyDescent="0.25">
      <c r="A8" s="48"/>
      <c r="B8" s="3"/>
      <c r="C8" s="23"/>
      <c r="D8" s="27"/>
      <c r="E8" s="7"/>
      <c r="F8" s="41"/>
    </row>
    <row r="9" spans="1:6" ht="30" x14ac:dyDescent="0.25">
      <c r="A9" s="48" t="s">
        <v>133</v>
      </c>
      <c r="B9" s="3" t="s">
        <v>43</v>
      </c>
      <c r="C9" s="89" t="s">
        <v>194</v>
      </c>
      <c r="D9" s="26">
        <v>300</v>
      </c>
      <c r="E9" s="7"/>
      <c r="F9" s="41"/>
    </row>
    <row r="10" spans="1:6" x14ac:dyDescent="0.25">
      <c r="A10" s="48"/>
      <c r="B10" s="3"/>
      <c r="C10" s="89"/>
      <c r="D10" s="26"/>
      <c r="E10" s="7"/>
      <c r="F10" s="41"/>
    </row>
    <row r="11" spans="1:6" ht="30" x14ac:dyDescent="0.25">
      <c r="A11" s="48" t="s">
        <v>134</v>
      </c>
      <c r="B11" s="3" t="s">
        <v>44</v>
      </c>
      <c r="C11" s="89" t="s">
        <v>45</v>
      </c>
      <c r="D11" s="26">
        <v>180</v>
      </c>
      <c r="E11" s="7"/>
      <c r="F11" s="41"/>
    </row>
    <row r="12" spans="1:6" x14ac:dyDescent="0.25">
      <c r="A12" s="48"/>
      <c r="B12" s="3"/>
      <c r="C12" s="89"/>
      <c r="D12" s="26"/>
      <c r="E12" s="7"/>
      <c r="F12" s="41"/>
    </row>
    <row r="13" spans="1:6" ht="30" x14ac:dyDescent="0.25">
      <c r="A13" s="48" t="s">
        <v>135</v>
      </c>
      <c r="B13" s="3" t="s">
        <v>46</v>
      </c>
      <c r="C13" s="89" t="s">
        <v>47</v>
      </c>
      <c r="D13" s="26">
        <v>450</v>
      </c>
      <c r="E13" s="7"/>
      <c r="F13" s="41"/>
    </row>
    <row r="14" spans="1:6" x14ac:dyDescent="0.25">
      <c r="A14" s="48"/>
      <c r="B14" s="3"/>
      <c r="C14" s="89"/>
      <c r="D14" s="26"/>
      <c r="E14" s="7"/>
      <c r="F14" s="41"/>
    </row>
    <row r="15" spans="1:6" ht="45" x14ac:dyDescent="0.25">
      <c r="A15" s="48" t="s">
        <v>136</v>
      </c>
      <c r="B15" s="3" t="s">
        <v>84</v>
      </c>
      <c r="C15" s="23"/>
      <c r="D15" s="26"/>
      <c r="E15" s="7"/>
      <c r="F15" s="41"/>
    </row>
    <row r="16" spans="1:6" ht="14.1" customHeight="1" x14ac:dyDescent="0.25">
      <c r="A16" s="48"/>
      <c r="B16" s="3"/>
      <c r="C16" s="23"/>
      <c r="D16" s="26"/>
      <c r="E16" s="7"/>
      <c r="F16" s="41"/>
    </row>
    <row r="17" spans="1:6" x14ac:dyDescent="0.25">
      <c r="A17" s="48" t="s">
        <v>137</v>
      </c>
      <c r="B17" s="3" t="s">
        <v>140</v>
      </c>
      <c r="C17" s="23" t="s">
        <v>80</v>
      </c>
      <c r="D17" s="26">
        <v>15</v>
      </c>
      <c r="E17" s="7"/>
      <c r="F17" s="41"/>
    </row>
    <row r="18" spans="1:6" ht="12.95" customHeight="1" x14ac:dyDescent="0.25">
      <c r="A18" s="48"/>
      <c r="B18" s="3"/>
      <c r="C18" s="23"/>
      <c r="D18" s="26"/>
      <c r="E18" s="7"/>
      <c r="F18" s="41"/>
    </row>
    <row r="19" spans="1:6" ht="21" customHeight="1" x14ac:dyDescent="0.25">
      <c r="A19" s="48" t="s">
        <v>138</v>
      </c>
      <c r="B19" s="3" t="s">
        <v>141</v>
      </c>
      <c r="C19" s="23" t="s">
        <v>80</v>
      </c>
      <c r="D19" s="26">
        <v>22</v>
      </c>
      <c r="E19" s="7"/>
      <c r="F19" s="41"/>
    </row>
    <row r="20" spans="1:6" ht="11.45" customHeight="1" x14ac:dyDescent="0.25">
      <c r="A20" s="48"/>
      <c r="B20" s="3"/>
      <c r="C20" s="23"/>
      <c r="D20" s="26"/>
      <c r="E20" s="7"/>
      <c r="F20" s="41"/>
    </row>
    <row r="21" spans="1:6" ht="21" customHeight="1" x14ac:dyDescent="0.25">
      <c r="A21" s="48" t="s">
        <v>139</v>
      </c>
      <c r="B21" s="3" t="s">
        <v>83</v>
      </c>
      <c r="C21" s="23" t="s">
        <v>80</v>
      </c>
      <c r="D21" s="26">
        <v>7</v>
      </c>
      <c r="E21" s="7"/>
      <c r="F21" s="41"/>
    </row>
    <row r="22" spans="1:6" ht="15.95" customHeight="1" x14ac:dyDescent="0.25">
      <c r="A22" s="48"/>
      <c r="B22" s="3"/>
      <c r="C22" s="23"/>
      <c r="D22" s="26"/>
      <c r="E22" s="7"/>
      <c r="F22" s="41"/>
    </row>
    <row r="23" spans="1:6" ht="128.25" x14ac:dyDescent="0.25">
      <c r="A23" s="47" t="s">
        <v>94</v>
      </c>
      <c r="B23" s="6" t="s">
        <v>75</v>
      </c>
      <c r="C23" s="23"/>
      <c r="D23" s="26"/>
      <c r="E23" s="7"/>
      <c r="F23" s="41"/>
    </row>
    <row r="24" spans="1:6" x14ac:dyDescent="0.25">
      <c r="A24" s="48" t="s">
        <v>142</v>
      </c>
      <c r="B24" s="3" t="s">
        <v>195</v>
      </c>
      <c r="C24" s="23" t="s">
        <v>41</v>
      </c>
      <c r="D24" s="26">
        <v>4660</v>
      </c>
      <c r="E24" s="7"/>
      <c r="F24" s="41"/>
    </row>
    <row r="25" spans="1:6" x14ac:dyDescent="0.25">
      <c r="A25" s="48" t="s">
        <v>142</v>
      </c>
      <c r="B25" s="3" t="s">
        <v>196</v>
      </c>
      <c r="C25" s="23" t="s">
        <v>41</v>
      </c>
      <c r="D25" s="26">
        <v>1700</v>
      </c>
      <c r="E25" s="7"/>
      <c r="F25" s="41"/>
    </row>
    <row r="26" spans="1:6" x14ac:dyDescent="0.25">
      <c r="A26" s="48"/>
      <c r="B26" s="3"/>
      <c r="C26" s="23"/>
      <c r="D26" s="26"/>
      <c r="E26" s="7"/>
      <c r="F26" s="41"/>
    </row>
    <row r="27" spans="1:6" x14ac:dyDescent="0.25">
      <c r="A27" s="47" t="s">
        <v>96</v>
      </c>
      <c r="B27" s="6" t="s">
        <v>70</v>
      </c>
      <c r="C27" s="23"/>
      <c r="D27" s="26"/>
      <c r="E27" s="7"/>
      <c r="F27" s="41"/>
    </row>
    <row r="28" spans="1:6" ht="30" x14ac:dyDescent="0.25">
      <c r="A28" s="61"/>
      <c r="B28" s="2" t="s">
        <v>197</v>
      </c>
      <c r="C28" s="23"/>
      <c r="D28" s="26"/>
      <c r="E28" s="7"/>
      <c r="F28" s="41"/>
    </row>
    <row r="29" spans="1:6" x14ac:dyDescent="0.25">
      <c r="A29" s="48" t="s">
        <v>143</v>
      </c>
      <c r="B29" s="2" t="s">
        <v>48</v>
      </c>
      <c r="C29" s="23" t="s">
        <v>37</v>
      </c>
      <c r="D29" s="26">
        <v>1</v>
      </c>
      <c r="E29" s="244"/>
      <c r="F29" s="41"/>
    </row>
    <row r="30" spans="1:6" x14ac:dyDescent="0.25">
      <c r="A30" s="48" t="s">
        <v>144</v>
      </c>
      <c r="B30" s="2" t="s">
        <v>49</v>
      </c>
      <c r="C30" s="23" t="s">
        <v>37</v>
      </c>
      <c r="D30" s="26">
        <v>5</v>
      </c>
      <c r="E30" s="244"/>
      <c r="F30" s="41"/>
    </row>
    <row r="31" spans="1:6" x14ac:dyDescent="0.25">
      <c r="A31" s="61"/>
      <c r="B31" s="2" t="s">
        <v>50</v>
      </c>
      <c r="C31" s="23" t="s">
        <v>37</v>
      </c>
      <c r="D31" s="26">
        <v>5</v>
      </c>
      <c r="E31" s="244"/>
      <c r="F31" s="41"/>
    </row>
    <row r="32" spans="1:6" ht="30" x14ac:dyDescent="0.25">
      <c r="A32" s="48" t="s">
        <v>145</v>
      </c>
      <c r="B32" s="14" t="s">
        <v>198</v>
      </c>
      <c r="C32" s="23" t="s">
        <v>37</v>
      </c>
      <c r="D32" s="26">
        <v>12</v>
      </c>
      <c r="E32" s="7"/>
      <c r="F32" s="41"/>
    </row>
    <row r="33" spans="1:6" s="19" customFormat="1" thickBot="1" x14ac:dyDescent="0.25">
      <c r="A33" s="52"/>
      <c r="B33" s="12" t="s">
        <v>51</v>
      </c>
      <c r="C33" s="28"/>
      <c r="D33" s="28"/>
      <c r="E33" s="34"/>
      <c r="F33" s="40"/>
    </row>
    <row r="34" spans="1:6" ht="28.5" customHeight="1" x14ac:dyDescent="0.25">
      <c r="A34" s="51" t="s">
        <v>33</v>
      </c>
      <c r="B34" s="4" t="s">
        <v>34</v>
      </c>
      <c r="C34" s="20" t="s">
        <v>3</v>
      </c>
      <c r="D34" s="25" t="s">
        <v>35</v>
      </c>
      <c r="E34" s="25" t="s">
        <v>36</v>
      </c>
      <c r="F34" s="40" t="s">
        <v>39</v>
      </c>
    </row>
    <row r="35" spans="1:6" x14ac:dyDescent="0.25">
      <c r="A35" s="51" t="s">
        <v>98</v>
      </c>
      <c r="B35" s="4" t="s">
        <v>199</v>
      </c>
      <c r="C35" s="20"/>
      <c r="D35" s="25"/>
      <c r="E35" s="25"/>
      <c r="F35" s="40"/>
    </row>
    <row r="36" spans="1:6" ht="57" x14ac:dyDescent="0.25">
      <c r="A36" s="47"/>
      <c r="B36" s="6" t="s">
        <v>52</v>
      </c>
      <c r="C36" s="23"/>
      <c r="D36" s="26"/>
      <c r="E36" s="7"/>
      <c r="F36" s="41"/>
    </row>
    <row r="37" spans="1:6" x14ac:dyDescent="0.25">
      <c r="A37" s="53"/>
      <c r="B37" s="8"/>
      <c r="C37" s="35"/>
      <c r="D37" s="29"/>
      <c r="E37" s="36"/>
      <c r="F37" s="41"/>
    </row>
    <row r="38" spans="1:6" ht="45" x14ac:dyDescent="0.25">
      <c r="A38" s="48" t="s">
        <v>146</v>
      </c>
      <c r="B38" s="8" t="s">
        <v>200</v>
      </c>
      <c r="C38" s="35" t="s">
        <v>41</v>
      </c>
      <c r="D38" s="30">
        <v>90</v>
      </c>
      <c r="E38" s="36"/>
      <c r="F38" s="41"/>
    </row>
    <row r="39" spans="1:6" x14ac:dyDescent="0.25">
      <c r="A39" s="48"/>
      <c r="B39" s="8"/>
      <c r="C39" s="35"/>
      <c r="D39" s="30"/>
      <c r="E39" s="36"/>
      <c r="F39" s="41"/>
    </row>
    <row r="40" spans="1:6" x14ac:dyDescent="0.25">
      <c r="A40" s="61" t="s">
        <v>147</v>
      </c>
      <c r="B40" s="80" t="s">
        <v>117</v>
      </c>
      <c r="C40" s="35"/>
      <c r="D40" s="30"/>
      <c r="E40" s="36"/>
      <c r="F40" s="41"/>
    </row>
    <row r="41" spans="1:6" ht="60" x14ac:dyDescent="0.25">
      <c r="A41" s="48" t="s">
        <v>148</v>
      </c>
      <c r="B41" s="8" t="s">
        <v>1803</v>
      </c>
      <c r="C41" s="35" t="s">
        <v>37</v>
      </c>
      <c r="D41" s="29">
        <v>5</v>
      </c>
      <c r="E41" s="36"/>
      <c r="F41" s="41"/>
    </row>
    <row r="42" spans="1:6" ht="75" x14ac:dyDescent="0.25">
      <c r="A42" s="48" t="s">
        <v>149</v>
      </c>
      <c r="B42" s="2" t="s">
        <v>1804</v>
      </c>
      <c r="C42" s="23" t="s">
        <v>37</v>
      </c>
      <c r="D42" s="26">
        <v>5</v>
      </c>
      <c r="E42" s="36"/>
      <c r="F42" s="41"/>
    </row>
    <row r="43" spans="1:6" ht="48" x14ac:dyDescent="0.25">
      <c r="A43" s="48" t="s">
        <v>150</v>
      </c>
      <c r="B43" s="9" t="s">
        <v>184</v>
      </c>
      <c r="C43" s="23" t="s">
        <v>37</v>
      </c>
      <c r="D43" s="26">
        <v>20</v>
      </c>
      <c r="E43" s="7"/>
      <c r="F43" s="41"/>
    </row>
    <row r="44" spans="1:6" x14ac:dyDescent="0.25">
      <c r="A44" s="61"/>
      <c r="B44" s="9"/>
      <c r="C44" s="23"/>
      <c r="D44" s="26"/>
      <c r="E44" s="7"/>
      <c r="F44" s="41"/>
    </row>
    <row r="45" spans="1:6" ht="60" x14ac:dyDescent="0.25">
      <c r="A45" s="48" t="s">
        <v>151</v>
      </c>
      <c r="B45" s="9" t="s">
        <v>165</v>
      </c>
      <c r="C45" s="23" t="s">
        <v>37</v>
      </c>
      <c r="D45" s="26">
        <v>24</v>
      </c>
      <c r="E45" s="7"/>
      <c r="F45" s="41"/>
    </row>
    <row r="46" spans="1:6" ht="120" x14ac:dyDescent="0.25">
      <c r="A46" s="48" t="s">
        <v>152</v>
      </c>
      <c r="B46" s="9" t="s">
        <v>1805</v>
      </c>
      <c r="C46" s="23" t="s">
        <v>37</v>
      </c>
      <c r="D46" s="31">
        <v>10</v>
      </c>
      <c r="E46" s="37"/>
      <c r="F46" s="41"/>
    </row>
    <row r="47" spans="1:6" ht="45" x14ac:dyDescent="0.25">
      <c r="A47" s="48" t="s">
        <v>153</v>
      </c>
      <c r="B47" s="9" t="s">
        <v>77</v>
      </c>
      <c r="C47" s="23" t="s">
        <v>41</v>
      </c>
      <c r="D47" s="31">
        <v>2200</v>
      </c>
      <c r="E47" s="37"/>
      <c r="F47" s="41"/>
    </row>
    <row r="48" spans="1:6" x14ac:dyDescent="0.25">
      <c r="A48" s="48"/>
      <c r="B48" s="65"/>
      <c r="C48" s="23"/>
      <c r="D48" s="31"/>
      <c r="E48" s="37"/>
      <c r="F48" s="41"/>
    </row>
    <row r="49" spans="1:6" x14ac:dyDescent="0.25">
      <c r="A49" s="48" t="s">
        <v>154</v>
      </c>
      <c r="B49" s="9" t="s">
        <v>78</v>
      </c>
      <c r="C49" s="23" t="s">
        <v>80</v>
      </c>
      <c r="D49" s="31">
        <v>5</v>
      </c>
      <c r="E49" s="37"/>
      <c r="F49" s="41"/>
    </row>
    <row r="50" spans="1:6" x14ac:dyDescent="0.25">
      <c r="A50" s="48"/>
      <c r="B50" s="9"/>
      <c r="C50" s="23"/>
      <c r="D50" s="31"/>
      <c r="E50" s="37"/>
      <c r="F50" s="41"/>
    </row>
    <row r="51" spans="1:6" x14ac:dyDescent="0.25">
      <c r="A51" s="48" t="s">
        <v>155</v>
      </c>
      <c r="B51" s="9" t="s">
        <v>81</v>
      </c>
      <c r="C51" s="23" t="s">
        <v>80</v>
      </c>
      <c r="D51" s="31">
        <v>5</v>
      </c>
      <c r="E51" s="37"/>
      <c r="F51" s="41"/>
    </row>
    <row r="52" spans="1:6" x14ac:dyDescent="0.25">
      <c r="A52" s="48"/>
      <c r="B52" s="9"/>
      <c r="C52" s="23"/>
      <c r="D52" s="31"/>
      <c r="E52" s="37"/>
      <c r="F52" s="41"/>
    </row>
    <row r="53" spans="1:6" x14ac:dyDescent="0.25">
      <c r="A53" s="48" t="s">
        <v>156</v>
      </c>
      <c r="B53" s="9" t="s">
        <v>79</v>
      </c>
      <c r="C53" s="23" t="s">
        <v>80</v>
      </c>
      <c r="D53" s="31">
        <v>5</v>
      </c>
      <c r="E53" s="37"/>
      <c r="F53" s="41"/>
    </row>
    <row r="54" spans="1:6" x14ac:dyDescent="0.25">
      <c r="A54" s="48"/>
      <c r="B54" s="9"/>
      <c r="C54" s="23"/>
      <c r="D54" s="31"/>
      <c r="E54" s="37"/>
      <c r="F54" s="41"/>
    </row>
    <row r="55" spans="1:6" x14ac:dyDescent="0.25">
      <c r="A55" s="48" t="s">
        <v>166</v>
      </c>
      <c r="B55" s="9" t="s">
        <v>82</v>
      </c>
      <c r="C55" s="23" t="s">
        <v>80</v>
      </c>
      <c r="D55" s="31">
        <v>2</v>
      </c>
      <c r="E55" s="37"/>
      <c r="F55" s="41"/>
    </row>
    <row r="56" spans="1:6" x14ac:dyDescent="0.25">
      <c r="A56" s="48"/>
      <c r="B56" s="9"/>
      <c r="C56" s="23"/>
      <c r="D56" s="31"/>
      <c r="E56" s="38"/>
      <c r="F56" s="40"/>
    </row>
    <row r="57" spans="1:6" x14ac:dyDescent="0.25">
      <c r="A57" s="47"/>
      <c r="B57" s="4" t="s">
        <v>53</v>
      </c>
      <c r="C57" s="20"/>
      <c r="D57" s="20"/>
      <c r="E57" s="10"/>
      <c r="F57" s="40"/>
    </row>
    <row r="58" spans="1:6" x14ac:dyDescent="0.25">
      <c r="A58" s="47"/>
      <c r="B58" s="4"/>
      <c r="C58" s="20"/>
      <c r="D58" s="20"/>
      <c r="E58" s="10"/>
      <c r="F58" s="41"/>
    </row>
    <row r="59" spans="1:6" ht="28.5" x14ac:dyDescent="0.25">
      <c r="A59" s="47"/>
      <c r="B59" s="4" t="s">
        <v>86</v>
      </c>
      <c r="C59" s="20"/>
      <c r="D59" s="20"/>
      <c r="E59" s="7"/>
      <c r="F59" s="41"/>
    </row>
    <row r="60" spans="1:6" x14ac:dyDescent="0.25">
      <c r="A60" s="48"/>
      <c r="B60" s="3" t="s">
        <v>87</v>
      </c>
      <c r="C60" s="23"/>
      <c r="D60" s="23"/>
      <c r="E60" s="69"/>
      <c r="F60" s="41"/>
    </row>
    <row r="61" spans="1:6" ht="13.5" customHeight="1" x14ac:dyDescent="0.25">
      <c r="A61" s="48"/>
      <c r="B61" s="3"/>
      <c r="C61" s="23"/>
      <c r="D61" s="23"/>
      <c r="E61" s="69"/>
      <c r="F61" s="41"/>
    </row>
    <row r="62" spans="1:6" x14ac:dyDescent="0.25">
      <c r="A62" s="48"/>
      <c r="B62" s="3" t="s">
        <v>88</v>
      </c>
      <c r="C62" s="23"/>
      <c r="D62" s="23"/>
      <c r="E62" s="69"/>
      <c r="F62" s="41"/>
    </row>
    <row r="63" spans="1:6" x14ac:dyDescent="0.25">
      <c r="A63" s="48"/>
      <c r="B63" s="3"/>
      <c r="C63" s="23"/>
      <c r="D63" s="23"/>
      <c r="E63" s="69"/>
      <c r="F63" s="41"/>
    </row>
    <row r="64" spans="1:6" ht="32.25" customHeight="1" thickBot="1" x14ac:dyDescent="0.3">
      <c r="A64" s="52"/>
      <c r="B64" s="12" t="s">
        <v>201</v>
      </c>
      <c r="C64" s="28"/>
      <c r="D64" s="28"/>
      <c r="E64" s="39"/>
      <c r="F64" s="42"/>
    </row>
    <row r="65" spans="1:6" s="46" customFormat="1" ht="15.75" thickBot="1" x14ac:dyDescent="0.3">
      <c r="A65" s="187"/>
      <c r="B65" s="188"/>
      <c r="C65" s="189"/>
      <c r="D65" s="189"/>
      <c r="E65" s="189"/>
      <c r="F65" s="190"/>
    </row>
    <row r="66" spans="1:6" x14ac:dyDescent="0.25">
      <c r="B66" s="46"/>
    </row>
  </sheetData>
  <pageMargins left="0.7" right="0.7" top="0.75" bottom="0.75" header="0.3" footer="0.3"/>
  <pageSetup paperSize="5" scale="86" fitToHeight="0" orientation="portrait" r:id="rId1"/>
  <headerFooter>
    <oddFooter>Page &amp;P of &amp;N</oddFooter>
  </headerFooter>
  <rowBreaks count="1" manualBreakCount="1">
    <brk id="33"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F91"/>
  <sheetViews>
    <sheetView view="pageBreakPreview" topLeftCell="A4" zoomScaleNormal="100" zoomScaleSheetLayoutView="100" workbookViewId="0">
      <selection activeCell="F47" sqref="F47"/>
    </sheetView>
  </sheetViews>
  <sheetFormatPr defaultColWidth="9.140625" defaultRowHeight="15" x14ac:dyDescent="0.25"/>
  <cols>
    <col min="1" max="1" width="11" style="54" customWidth="1"/>
    <col min="2" max="2" width="41.28515625" style="15" customWidth="1"/>
    <col min="3" max="3" width="9.7109375" style="32" bestFit="1" customWidth="1"/>
    <col min="4" max="4" width="9.5703125" style="32" bestFit="1" customWidth="1"/>
    <col min="5" max="5" width="13.7109375" style="32" customWidth="1"/>
    <col min="6" max="6" width="19.28515625" style="43" customWidth="1"/>
    <col min="7" max="16384" width="9.140625" style="13"/>
  </cols>
  <sheetData>
    <row r="1" spans="1:6" ht="33" customHeight="1" x14ac:dyDescent="0.25">
      <c r="A1" s="191">
        <v>4.2</v>
      </c>
      <c r="B1" s="192" t="s">
        <v>202</v>
      </c>
      <c r="C1" s="180"/>
      <c r="D1" s="180"/>
      <c r="E1" s="193"/>
      <c r="F1" s="194"/>
    </row>
    <row r="2" spans="1:6" ht="28.5" customHeight="1" x14ac:dyDescent="0.25">
      <c r="A2" s="51" t="s">
        <v>33</v>
      </c>
      <c r="B2" s="4" t="s">
        <v>34</v>
      </c>
      <c r="C2" s="20" t="s">
        <v>3</v>
      </c>
      <c r="D2" s="25" t="s">
        <v>35</v>
      </c>
      <c r="E2" s="25" t="s">
        <v>36</v>
      </c>
      <c r="F2" s="40" t="s">
        <v>39</v>
      </c>
    </row>
    <row r="3" spans="1:6" ht="45" x14ac:dyDescent="0.25">
      <c r="A3" s="47" t="s">
        <v>1624</v>
      </c>
      <c r="B3" s="3" t="s">
        <v>203</v>
      </c>
      <c r="C3" s="23" t="s">
        <v>41</v>
      </c>
      <c r="D3" s="26">
        <v>14975</v>
      </c>
      <c r="E3" s="7"/>
      <c r="F3" s="41"/>
    </row>
    <row r="4" spans="1:6" x14ac:dyDescent="0.25">
      <c r="A4" s="48"/>
      <c r="B4" s="3"/>
      <c r="C4" s="23"/>
      <c r="D4" s="26"/>
      <c r="E4" s="7"/>
      <c r="F4" s="41"/>
    </row>
    <row r="5" spans="1:6" x14ac:dyDescent="0.25">
      <c r="A5" s="47" t="s">
        <v>1625</v>
      </c>
      <c r="B5" s="1" t="s">
        <v>42</v>
      </c>
      <c r="C5" s="23"/>
      <c r="D5" s="26"/>
      <c r="E5" s="7"/>
      <c r="F5" s="41"/>
    </row>
    <row r="6" spans="1:6" ht="75" x14ac:dyDescent="0.25">
      <c r="A6" s="48" t="s">
        <v>1626</v>
      </c>
      <c r="B6" s="3" t="s">
        <v>205</v>
      </c>
      <c r="C6" s="23" t="s">
        <v>45</v>
      </c>
      <c r="D6" s="26">
        <f>D3*1.5*0.6</f>
        <v>13477.5</v>
      </c>
      <c r="E6" s="7"/>
      <c r="F6" s="41"/>
    </row>
    <row r="7" spans="1:6" x14ac:dyDescent="0.25">
      <c r="A7" s="48"/>
      <c r="B7" s="3"/>
      <c r="C7" s="23"/>
      <c r="D7" s="26"/>
      <c r="E7" s="7"/>
      <c r="F7" s="41"/>
    </row>
    <row r="8" spans="1:6" ht="30" x14ac:dyDescent="0.25">
      <c r="A8" s="48" t="s">
        <v>1627</v>
      </c>
      <c r="B8" s="3" t="s">
        <v>44</v>
      </c>
      <c r="C8" s="23" t="s">
        <v>45</v>
      </c>
      <c r="D8" s="26">
        <v>30</v>
      </c>
      <c r="E8" s="7"/>
      <c r="F8" s="41"/>
    </row>
    <row r="9" spans="1:6" x14ac:dyDescent="0.25">
      <c r="A9" s="48"/>
      <c r="B9" s="3"/>
      <c r="C9" s="23"/>
      <c r="D9" s="26"/>
      <c r="E9" s="7"/>
      <c r="F9" s="41"/>
    </row>
    <row r="10" spans="1:6" ht="30" x14ac:dyDescent="0.25">
      <c r="A10" s="48" t="s">
        <v>1628</v>
      </c>
      <c r="B10" s="3" t="s">
        <v>46</v>
      </c>
      <c r="C10" s="23" t="s">
        <v>47</v>
      </c>
      <c r="D10" s="26">
        <v>30</v>
      </c>
      <c r="E10" s="7"/>
      <c r="F10" s="41"/>
    </row>
    <row r="11" spans="1:6" x14ac:dyDescent="0.25">
      <c r="A11" s="48"/>
      <c r="B11" s="3"/>
      <c r="C11" s="23"/>
      <c r="D11" s="26"/>
      <c r="E11" s="7"/>
      <c r="F11" s="41"/>
    </row>
    <row r="12" spans="1:6" ht="57" x14ac:dyDescent="0.25">
      <c r="A12" s="47" t="s">
        <v>1629</v>
      </c>
      <c r="B12" s="4" t="s">
        <v>84</v>
      </c>
      <c r="C12" s="23"/>
      <c r="D12" s="26"/>
      <c r="E12" s="7"/>
      <c r="F12" s="41"/>
    </row>
    <row r="13" spans="1:6" ht="21" customHeight="1" x14ac:dyDescent="0.25">
      <c r="A13" s="48" t="s">
        <v>1630</v>
      </c>
      <c r="B13" s="3" t="s">
        <v>140</v>
      </c>
      <c r="C13" s="23" t="s">
        <v>80</v>
      </c>
      <c r="D13" s="26">
        <v>1</v>
      </c>
      <c r="E13" s="7"/>
      <c r="F13" s="41"/>
    </row>
    <row r="14" spans="1:6" ht="21" customHeight="1" x14ac:dyDescent="0.25">
      <c r="A14" s="48" t="s">
        <v>1630</v>
      </c>
      <c r="B14" s="3" t="s">
        <v>141</v>
      </c>
      <c r="C14" s="23" t="s">
        <v>80</v>
      </c>
      <c r="D14" s="26">
        <v>1</v>
      </c>
      <c r="E14" s="7"/>
      <c r="F14" s="41"/>
    </row>
    <row r="15" spans="1:6" ht="13.5" customHeight="1" x14ac:dyDescent="0.25">
      <c r="A15" s="48"/>
      <c r="B15" s="3"/>
      <c r="C15" s="23"/>
      <c r="D15" s="26"/>
      <c r="E15" s="7"/>
      <c r="F15" s="41"/>
    </row>
    <row r="16" spans="1:6" ht="21" customHeight="1" x14ac:dyDescent="0.25">
      <c r="A16" s="48" t="s">
        <v>1631</v>
      </c>
      <c r="B16" s="3" t="s">
        <v>83</v>
      </c>
      <c r="C16" s="23" t="s">
        <v>80</v>
      </c>
      <c r="D16" s="26">
        <v>1</v>
      </c>
      <c r="E16" s="7"/>
      <c r="F16" s="41"/>
    </row>
    <row r="17" spans="1:6" x14ac:dyDescent="0.25">
      <c r="A17" s="48"/>
      <c r="B17" s="3"/>
      <c r="C17" s="23"/>
      <c r="D17" s="26"/>
      <c r="E17" s="7"/>
      <c r="F17" s="41"/>
    </row>
    <row r="18" spans="1:6" ht="117.6" customHeight="1" x14ac:dyDescent="0.25">
      <c r="A18" s="47" t="s">
        <v>1632</v>
      </c>
      <c r="B18" s="6" t="s">
        <v>1829</v>
      </c>
      <c r="C18" s="23"/>
      <c r="D18" s="26"/>
      <c r="E18" s="7"/>
      <c r="F18" s="41"/>
    </row>
    <row r="19" spans="1:6" x14ac:dyDescent="0.25">
      <c r="A19" s="48" t="s">
        <v>1633</v>
      </c>
      <c r="B19" s="3" t="s">
        <v>206</v>
      </c>
      <c r="C19" s="23" t="s">
        <v>41</v>
      </c>
      <c r="D19" s="26">
        <v>360</v>
      </c>
      <c r="E19" s="7"/>
      <c r="F19" s="41"/>
    </row>
    <row r="20" spans="1:6" x14ac:dyDescent="0.25">
      <c r="A20" s="48"/>
      <c r="B20" s="3"/>
      <c r="C20" s="23"/>
      <c r="D20" s="26"/>
      <c r="E20" s="7"/>
      <c r="F20" s="41"/>
    </row>
    <row r="21" spans="1:6" x14ac:dyDescent="0.25">
      <c r="A21" s="48" t="s">
        <v>1634</v>
      </c>
      <c r="B21" s="3" t="s">
        <v>209</v>
      </c>
      <c r="C21" s="23" t="s">
        <v>41</v>
      </c>
      <c r="D21" s="26">
        <v>820</v>
      </c>
      <c r="E21" s="7"/>
      <c r="F21" s="41"/>
    </row>
    <row r="22" spans="1:6" x14ac:dyDescent="0.25">
      <c r="A22" s="48"/>
      <c r="B22" s="3"/>
      <c r="C22" s="23"/>
      <c r="D22" s="26"/>
      <c r="E22" s="7"/>
      <c r="F22" s="41"/>
    </row>
    <row r="23" spans="1:6" x14ac:dyDescent="0.25">
      <c r="A23" s="48" t="s">
        <v>1635</v>
      </c>
      <c r="B23" s="3" t="s">
        <v>207</v>
      </c>
      <c r="C23" s="23" t="s">
        <v>41</v>
      </c>
      <c r="D23" s="26">
        <v>930</v>
      </c>
      <c r="E23" s="7"/>
      <c r="F23" s="41"/>
    </row>
    <row r="24" spans="1:6" x14ac:dyDescent="0.25">
      <c r="A24" s="48"/>
      <c r="B24" s="3"/>
      <c r="C24" s="23"/>
      <c r="D24" s="26"/>
      <c r="E24" s="7"/>
      <c r="F24" s="41"/>
    </row>
    <row r="25" spans="1:6" x14ac:dyDescent="0.25">
      <c r="A25" s="48" t="s">
        <v>1633</v>
      </c>
      <c r="B25" s="3" t="s">
        <v>210</v>
      </c>
      <c r="C25" s="23" t="s">
        <v>41</v>
      </c>
      <c r="D25" s="26">
        <v>860</v>
      </c>
      <c r="E25" s="7"/>
      <c r="F25" s="41"/>
    </row>
    <row r="26" spans="1:6" x14ac:dyDescent="0.25">
      <c r="A26" s="48"/>
      <c r="B26" s="3"/>
      <c r="C26" s="23"/>
      <c r="D26" s="26"/>
      <c r="E26" s="7"/>
      <c r="F26" s="41"/>
    </row>
    <row r="27" spans="1:6" x14ac:dyDescent="0.25">
      <c r="A27" s="48" t="s">
        <v>1634</v>
      </c>
      <c r="B27" s="3" t="s">
        <v>208</v>
      </c>
      <c r="C27" s="23" t="s">
        <v>41</v>
      </c>
      <c r="D27" s="26">
        <v>2892</v>
      </c>
      <c r="E27" s="7"/>
      <c r="F27" s="41"/>
    </row>
    <row r="28" spans="1:6" x14ac:dyDescent="0.25">
      <c r="A28" s="48"/>
      <c r="B28" s="3"/>
      <c r="C28" s="23"/>
      <c r="D28" s="26"/>
      <c r="E28" s="7"/>
      <c r="F28" s="41"/>
    </row>
    <row r="29" spans="1:6" x14ac:dyDescent="0.25">
      <c r="A29" s="48" t="s">
        <v>1635</v>
      </c>
      <c r="B29" s="3" t="s">
        <v>167</v>
      </c>
      <c r="C29" s="23" t="s">
        <v>41</v>
      </c>
      <c r="D29" s="26">
        <v>6308</v>
      </c>
      <c r="E29" s="7"/>
      <c r="F29" s="41"/>
    </row>
    <row r="30" spans="1:6" x14ac:dyDescent="0.25">
      <c r="A30" s="48"/>
      <c r="B30" s="3"/>
      <c r="C30" s="23"/>
      <c r="D30" s="26"/>
      <c r="E30" s="7"/>
      <c r="F30" s="41"/>
    </row>
    <row r="31" spans="1:6" x14ac:dyDescent="0.25">
      <c r="A31" s="48" t="s">
        <v>1635</v>
      </c>
      <c r="B31" s="3" t="s">
        <v>211</v>
      </c>
      <c r="C31" s="23" t="s">
        <v>41</v>
      </c>
      <c r="D31" s="26">
        <v>2695</v>
      </c>
      <c r="E31" s="7"/>
      <c r="F31" s="41"/>
    </row>
    <row r="32" spans="1:6" x14ac:dyDescent="0.25">
      <c r="A32" s="48"/>
      <c r="B32" s="3"/>
      <c r="C32" s="23"/>
      <c r="D32" s="26"/>
      <c r="E32" s="7"/>
      <c r="F32" s="41"/>
    </row>
    <row r="33" spans="1:6" x14ac:dyDescent="0.25">
      <c r="A33" s="47" t="s">
        <v>1636</v>
      </c>
      <c r="B33" s="6" t="s">
        <v>70</v>
      </c>
      <c r="C33" s="23"/>
      <c r="D33" s="26"/>
      <c r="E33" s="7"/>
      <c r="F33" s="41"/>
    </row>
    <row r="34" spans="1:6" ht="30" x14ac:dyDescent="0.25">
      <c r="A34" s="61"/>
      <c r="B34" s="2" t="s">
        <v>168</v>
      </c>
      <c r="C34" s="23"/>
      <c r="D34" s="26"/>
      <c r="E34" s="7"/>
      <c r="F34" s="41"/>
    </row>
    <row r="35" spans="1:6" x14ac:dyDescent="0.25">
      <c r="A35" s="48" t="s">
        <v>1637</v>
      </c>
      <c r="B35" s="2" t="s">
        <v>48</v>
      </c>
      <c r="C35" s="23" t="s">
        <v>37</v>
      </c>
      <c r="D35" s="26">
        <v>1</v>
      </c>
      <c r="F35" s="41"/>
    </row>
    <row r="36" spans="1:6" x14ac:dyDescent="0.25">
      <c r="A36" s="48" t="s">
        <v>1637</v>
      </c>
      <c r="B36" s="2" t="s">
        <v>49</v>
      </c>
      <c r="C36" s="23" t="s">
        <v>37</v>
      </c>
      <c r="D36" s="26">
        <v>5</v>
      </c>
      <c r="F36" s="41"/>
    </row>
    <row r="37" spans="1:6" x14ac:dyDescent="0.25">
      <c r="A37" s="61"/>
      <c r="B37" s="2" t="s">
        <v>50</v>
      </c>
      <c r="C37" s="23" t="s">
        <v>37</v>
      </c>
      <c r="D37" s="26">
        <v>5</v>
      </c>
      <c r="F37" s="41"/>
    </row>
    <row r="38" spans="1:6" ht="30" x14ac:dyDescent="0.25">
      <c r="A38" s="48" t="s">
        <v>1638</v>
      </c>
      <c r="B38" s="14" t="s">
        <v>169</v>
      </c>
      <c r="C38" s="23" t="s">
        <v>37</v>
      </c>
      <c r="D38" s="26">
        <v>4</v>
      </c>
      <c r="E38" s="7"/>
      <c r="F38" s="41"/>
    </row>
    <row r="39" spans="1:6" s="19" customFormat="1" thickBot="1" x14ac:dyDescent="0.25">
      <c r="A39" s="52"/>
      <c r="B39" s="84" t="s">
        <v>51</v>
      </c>
      <c r="C39" s="28"/>
      <c r="D39" s="28"/>
      <c r="E39" s="34"/>
      <c r="F39" s="40"/>
    </row>
    <row r="40" spans="1:6" ht="28.5" customHeight="1" x14ac:dyDescent="0.25">
      <c r="A40" s="51" t="s">
        <v>33</v>
      </c>
      <c r="B40" s="4" t="s">
        <v>34</v>
      </c>
      <c r="C40" s="20" t="s">
        <v>3</v>
      </c>
      <c r="D40" s="25" t="s">
        <v>35</v>
      </c>
      <c r="E40" s="25" t="s">
        <v>36</v>
      </c>
      <c r="F40" s="40" t="s">
        <v>39</v>
      </c>
    </row>
    <row r="41" spans="1:6" ht="28.5" customHeight="1" x14ac:dyDescent="0.25">
      <c r="A41" s="51" t="s">
        <v>1639</v>
      </c>
      <c r="B41" s="4" t="s">
        <v>199</v>
      </c>
      <c r="C41" s="20"/>
      <c r="D41" s="25"/>
      <c r="E41" s="25"/>
      <c r="F41" s="40"/>
    </row>
    <row r="42" spans="1:6" ht="57" x14ac:dyDescent="0.25">
      <c r="A42" s="47"/>
      <c r="B42" s="6" t="s">
        <v>52</v>
      </c>
      <c r="C42" s="23"/>
      <c r="D42" s="26"/>
      <c r="E42" s="7"/>
      <c r="F42" s="41"/>
    </row>
    <row r="43" spans="1:6" x14ac:dyDescent="0.25">
      <c r="A43" s="53"/>
      <c r="B43" s="8"/>
      <c r="C43" s="35"/>
      <c r="D43" s="29"/>
      <c r="E43" s="36"/>
      <c r="F43" s="41"/>
    </row>
    <row r="44" spans="1:6" ht="45" x14ac:dyDescent="0.25">
      <c r="A44" s="48" t="s">
        <v>1640</v>
      </c>
      <c r="B44" s="8" t="s">
        <v>498</v>
      </c>
      <c r="C44" s="35" t="s">
        <v>41</v>
      </c>
      <c r="D44" s="30">
        <v>18</v>
      </c>
      <c r="E44" s="36"/>
      <c r="F44" s="41"/>
    </row>
    <row r="45" spans="1:6" x14ac:dyDescent="0.25">
      <c r="A45" s="48"/>
      <c r="B45" s="8"/>
      <c r="C45" s="35"/>
      <c r="D45" s="30"/>
      <c r="E45" s="36"/>
      <c r="F45" s="41"/>
    </row>
    <row r="46" spans="1:6" ht="31.5" customHeight="1" x14ac:dyDescent="0.25">
      <c r="A46" s="245" t="s">
        <v>1641</v>
      </c>
      <c r="B46" s="102" t="s">
        <v>117</v>
      </c>
      <c r="C46" s="35"/>
      <c r="D46" s="30"/>
      <c r="E46" s="36"/>
      <c r="F46" s="41"/>
    </row>
    <row r="47" spans="1:6" ht="60" x14ac:dyDescent="0.25">
      <c r="A47" s="48" t="s">
        <v>1642</v>
      </c>
      <c r="B47" s="8" t="s">
        <v>514</v>
      </c>
      <c r="C47" s="35"/>
      <c r="D47" s="29"/>
      <c r="E47" s="36"/>
      <c r="F47" s="41"/>
    </row>
    <row r="48" spans="1:6" x14ac:dyDescent="0.25">
      <c r="A48" s="48"/>
      <c r="B48" s="8"/>
      <c r="C48" s="35"/>
      <c r="D48" s="29"/>
      <c r="E48" s="36"/>
      <c r="F48" s="41"/>
    </row>
    <row r="49" spans="1:6" x14ac:dyDescent="0.25">
      <c r="A49" s="48" t="s">
        <v>1643</v>
      </c>
      <c r="B49" s="8" t="s">
        <v>512</v>
      </c>
      <c r="C49" s="35" t="s">
        <v>37</v>
      </c>
      <c r="D49" s="29">
        <v>1</v>
      </c>
      <c r="E49" s="36"/>
      <c r="F49" s="41"/>
    </row>
    <row r="50" spans="1:6" x14ac:dyDescent="0.25">
      <c r="A50" s="48"/>
      <c r="B50" s="8"/>
      <c r="C50" s="35"/>
      <c r="D50" s="29"/>
      <c r="E50" s="36"/>
      <c r="F50" s="41"/>
    </row>
    <row r="51" spans="1:6" x14ac:dyDescent="0.25">
      <c r="A51" s="48" t="s">
        <v>1644</v>
      </c>
      <c r="B51" s="8" t="s">
        <v>513</v>
      </c>
      <c r="C51" s="35" t="s">
        <v>37</v>
      </c>
      <c r="D51" s="29">
        <v>1</v>
      </c>
      <c r="E51" s="36"/>
      <c r="F51" s="41"/>
    </row>
    <row r="52" spans="1:6" x14ac:dyDescent="0.25">
      <c r="A52" s="48"/>
      <c r="B52" s="8"/>
      <c r="C52" s="35"/>
      <c r="D52" s="29"/>
      <c r="E52" s="36"/>
      <c r="F52" s="41"/>
    </row>
    <row r="53" spans="1:6" ht="60" x14ac:dyDescent="0.25">
      <c r="A53" s="48" t="s">
        <v>1645</v>
      </c>
      <c r="B53" s="8" t="s">
        <v>517</v>
      </c>
      <c r="C53" s="35"/>
      <c r="D53" s="29"/>
      <c r="E53" s="36"/>
      <c r="F53" s="41"/>
    </row>
    <row r="54" spans="1:6" x14ac:dyDescent="0.25">
      <c r="A54" s="48"/>
      <c r="B54" s="8"/>
      <c r="C54" s="35"/>
      <c r="D54" s="29"/>
      <c r="E54" s="36"/>
      <c r="F54" s="41"/>
    </row>
    <row r="55" spans="1:6" x14ac:dyDescent="0.25">
      <c r="A55" s="48" t="s">
        <v>1646</v>
      </c>
      <c r="B55" s="8" t="s">
        <v>515</v>
      </c>
      <c r="C55" s="35" t="s">
        <v>37</v>
      </c>
      <c r="D55" s="29">
        <v>1</v>
      </c>
      <c r="E55" s="36"/>
      <c r="F55" s="41"/>
    </row>
    <row r="56" spans="1:6" x14ac:dyDescent="0.25">
      <c r="A56" s="48"/>
      <c r="B56" s="8"/>
      <c r="C56" s="35"/>
      <c r="D56" s="29"/>
      <c r="E56" s="36"/>
      <c r="F56" s="41"/>
    </row>
    <row r="57" spans="1:6" x14ac:dyDescent="0.25">
      <c r="A57" s="48" t="s">
        <v>1647</v>
      </c>
      <c r="B57" s="8" t="s">
        <v>516</v>
      </c>
      <c r="C57" s="35" t="s">
        <v>37</v>
      </c>
      <c r="D57" s="29">
        <v>1</v>
      </c>
      <c r="E57" s="36"/>
      <c r="F57" s="41"/>
    </row>
    <row r="58" spans="1:6" x14ac:dyDescent="0.25">
      <c r="A58" s="48"/>
      <c r="B58" s="8"/>
      <c r="C58" s="35"/>
      <c r="D58" s="29"/>
      <c r="E58" s="36"/>
      <c r="F58" s="41"/>
    </row>
    <row r="59" spans="1:6" ht="75" x14ac:dyDescent="0.25">
      <c r="A59" s="48" t="s">
        <v>1648</v>
      </c>
      <c r="B59" s="2" t="s">
        <v>518</v>
      </c>
      <c r="C59" s="35"/>
      <c r="D59" s="29"/>
      <c r="E59" s="36"/>
      <c r="F59" s="41"/>
    </row>
    <row r="60" spans="1:6" x14ac:dyDescent="0.25">
      <c r="A60" s="48"/>
      <c r="B60" s="8"/>
      <c r="C60" s="35"/>
      <c r="D60" s="29"/>
      <c r="E60" s="36"/>
      <c r="F60" s="41"/>
    </row>
    <row r="61" spans="1:6" x14ac:dyDescent="0.25">
      <c r="A61" s="48" t="s">
        <v>1649</v>
      </c>
      <c r="B61" s="8" t="s">
        <v>512</v>
      </c>
      <c r="C61" s="35" t="s">
        <v>7</v>
      </c>
      <c r="D61" s="29">
        <v>1</v>
      </c>
      <c r="E61" s="36"/>
      <c r="F61" s="41"/>
    </row>
    <row r="62" spans="1:6" x14ac:dyDescent="0.25">
      <c r="A62" s="48"/>
      <c r="B62" s="8"/>
      <c r="C62" s="35"/>
      <c r="D62" s="29"/>
      <c r="E62" s="36"/>
      <c r="F62" s="41"/>
    </row>
    <row r="63" spans="1:6" x14ac:dyDescent="0.25">
      <c r="A63" s="48" t="s">
        <v>1650</v>
      </c>
      <c r="B63" s="8" t="s">
        <v>513</v>
      </c>
      <c r="C63" s="35" t="s">
        <v>7</v>
      </c>
      <c r="D63" s="29">
        <v>1</v>
      </c>
      <c r="E63" s="36"/>
      <c r="F63" s="41"/>
    </row>
    <row r="64" spans="1:6" x14ac:dyDescent="0.25">
      <c r="A64" s="48"/>
      <c r="B64" s="8"/>
      <c r="C64" s="35"/>
      <c r="D64" s="29"/>
      <c r="E64" s="36"/>
      <c r="F64" s="41"/>
    </row>
    <row r="65" spans="1:6" x14ac:dyDescent="0.25">
      <c r="A65" s="48" t="s">
        <v>1651</v>
      </c>
      <c r="B65" s="8" t="s">
        <v>515</v>
      </c>
      <c r="C65" s="35" t="s">
        <v>7</v>
      </c>
      <c r="D65" s="29">
        <v>1</v>
      </c>
      <c r="E65" s="36"/>
      <c r="F65" s="41"/>
    </row>
    <row r="66" spans="1:6" x14ac:dyDescent="0.25">
      <c r="A66" s="48"/>
      <c r="B66" s="8"/>
      <c r="C66" s="35"/>
      <c r="D66" s="29"/>
      <c r="E66" s="36"/>
      <c r="F66" s="41"/>
    </row>
    <row r="67" spans="1:6" x14ac:dyDescent="0.25">
      <c r="A67" s="48" t="s">
        <v>1652</v>
      </c>
      <c r="B67" s="8" t="s">
        <v>516</v>
      </c>
      <c r="C67" s="35" t="s">
        <v>7</v>
      </c>
      <c r="D67" s="29">
        <v>1</v>
      </c>
      <c r="E67" s="36"/>
      <c r="F67" s="41"/>
    </row>
    <row r="68" spans="1:6" x14ac:dyDescent="0.25">
      <c r="A68" s="61"/>
      <c r="B68" s="2"/>
      <c r="C68" s="23"/>
      <c r="D68" s="26"/>
      <c r="E68" s="7"/>
      <c r="F68" s="41"/>
    </row>
    <row r="69" spans="1:6" ht="48" x14ac:dyDescent="0.25">
      <c r="A69" s="48" t="s">
        <v>1653</v>
      </c>
      <c r="B69" s="9" t="s">
        <v>185</v>
      </c>
      <c r="C69" s="23" t="s">
        <v>37</v>
      </c>
      <c r="D69" s="26">
        <v>3</v>
      </c>
      <c r="E69" s="7"/>
      <c r="F69" s="41"/>
    </row>
    <row r="70" spans="1:6" x14ac:dyDescent="0.25">
      <c r="A70" s="48"/>
      <c r="B70" s="9"/>
      <c r="C70" s="23"/>
      <c r="D70" s="26"/>
      <c r="E70" s="7"/>
      <c r="F70" s="41"/>
    </row>
    <row r="71" spans="1:6" ht="135" x14ac:dyDescent="0.25">
      <c r="A71" s="48" t="s">
        <v>1654</v>
      </c>
      <c r="B71" s="9" t="s">
        <v>76</v>
      </c>
      <c r="C71" s="23" t="s">
        <v>37</v>
      </c>
      <c r="D71" s="31">
        <v>4</v>
      </c>
      <c r="E71" s="37"/>
      <c r="F71" s="41"/>
    </row>
    <row r="72" spans="1:6" ht="45" x14ac:dyDescent="0.25">
      <c r="A72" s="48" t="s">
        <v>1655</v>
      </c>
      <c r="B72" s="9" t="s">
        <v>77</v>
      </c>
      <c r="C72" s="23" t="s">
        <v>41</v>
      </c>
      <c r="D72" s="31">
        <v>14975</v>
      </c>
      <c r="E72" s="37"/>
      <c r="F72" s="41"/>
    </row>
    <row r="73" spans="1:6" x14ac:dyDescent="0.25">
      <c r="A73" s="48"/>
      <c r="B73" s="65"/>
      <c r="C73" s="23"/>
      <c r="D73" s="31"/>
      <c r="E73" s="37"/>
      <c r="F73" s="41"/>
    </row>
    <row r="74" spans="1:6" x14ac:dyDescent="0.25">
      <c r="A74" s="48" t="s">
        <v>1656</v>
      </c>
      <c r="B74" s="9" t="s">
        <v>78</v>
      </c>
      <c r="C74" s="23" t="s">
        <v>80</v>
      </c>
      <c r="D74" s="31">
        <v>5</v>
      </c>
      <c r="E74" s="37"/>
      <c r="F74" s="41"/>
    </row>
    <row r="75" spans="1:6" x14ac:dyDescent="0.25">
      <c r="A75" s="48"/>
      <c r="B75" s="9"/>
      <c r="C75" s="23"/>
      <c r="D75" s="31"/>
      <c r="E75" s="37"/>
      <c r="F75" s="41"/>
    </row>
    <row r="76" spans="1:6" x14ac:dyDescent="0.25">
      <c r="A76" s="48" t="s">
        <v>1657</v>
      </c>
      <c r="B76" s="9" t="s">
        <v>81</v>
      </c>
      <c r="C76" s="23" t="s">
        <v>80</v>
      </c>
      <c r="D76" s="31">
        <v>1</v>
      </c>
      <c r="E76" s="37"/>
      <c r="F76" s="41"/>
    </row>
    <row r="77" spans="1:6" x14ac:dyDescent="0.25">
      <c r="A77" s="48"/>
      <c r="B77" s="9"/>
      <c r="C77" s="23"/>
      <c r="D77" s="31"/>
      <c r="E77" s="37"/>
      <c r="F77" s="41"/>
    </row>
    <row r="78" spans="1:6" x14ac:dyDescent="0.25">
      <c r="A78" s="48" t="s">
        <v>1658</v>
      </c>
      <c r="B78" s="9" t="s">
        <v>79</v>
      </c>
      <c r="C78" s="23" t="s">
        <v>80</v>
      </c>
      <c r="D78" s="31">
        <v>2</v>
      </c>
      <c r="E78" s="37"/>
      <c r="F78" s="41"/>
    </row>
    <row r="79" spans="1:6" x14ac:dyDescent="0.25">
      <c r="A79" s="48"/>
      <c r="B79" s="9"/>
      <c r="C79" s="23"/>
      <c r="D79" s="31"/>
      <c r="E79" s="37"/>
      <c r="F79" s="41"/>
    </row>
    <row r="80" spans="1:6" x14ac:dyDescent="0.25">
      <c r="A80" s="48" t="s">
        <v>1659</v>
      </c>
      <c r="B80" s="9" t="s">
        <v>82</v>
      </c>
      <c r="C80" s="23" t="s">
        <v>80</v>
      </c>
      <c r="D80" s="31">
        <v>2</v>
      </c>
      <c r="E80" s="37"/>
      <c r="F80" s="41"/>
    </row>
    <row r="81" spans="1:6" x14ac:dyDescent="0.25">
      <c r="A81" s="47"/>
      <c r="B81" s="9"/>
      <c r="C81" s="23"/>
      <c r="D81" s="31"/>
      <c r="E81" s="38"/>
      <c r="F81" s="40"/>
    </row>
    <row r="82" spans="1:6" x14ac:dyDescent="0.25">
      <c r="A82" s="47"/>
      <c r="B82" s="4" t="s">
        <v>53</v>
      </c>
      <c r="C82" s="20"/>
      <c r="D82" s="20"/>
      <c r="E82" s="10"/>
      <c r="F82" s="40"/>
    </row>
    <row r="83" spans="1:6" x14ac:dyDescent="0.25">
      <c r="A83" s="48"/>
      <c r="B83" s="4"/>
      <c r="C83" s="20"/>
      <c r="D83" s="20"/>
      <c r="E83" s="10"/>
      <c r="F83" s="41"/>
    </row>
    <row r="84" spans="1:6" ht="27" customHeight="1" x14ac:dyDescent="0.25">
      <c r="A84" s="48"/>
      <c r="B84" s="4" t="s">
        <v>212</v>
      </c>
      <c r="C84" s="20"/>
      <c r="D84" s="20"/>
      <c r="E84" s="7"/>
      <c r="F84" s="41"/>
    </row>
    <row r="85" spans="1:6" ht="27" customHeight="1" x14ac:dyDescent="0.25">
      <c r="A85" s="48"/>
      <c r="B85" s="3" t="s">
        <v>171</v>
      </c>
      <c r="C85" s="23"/>
      <c r="D85" s="23"/>
      <c r="E85" s="69"/>
      <c r="F85" s="41"/>
    </row>
    <row r="86" spans="1:6" x14ac:dyDescent="0.25">
      <c r="A86" s="48"/>
      <c r="B86" s="3"/>
      <c r="C86" s="23"/>
      <c r="D86" s="23"/>
      <c r="E86" s="69"/>
      <c r="F86" s="41"/>
    </row>
    <row r="87" spans="1:6" ht="32.25" customHeight="1" thickBot="1" x14ac:dyDescent="0.3">
      <c r="A87" s="52"/>
      <c r="B87" s="3" t="s">
        <v>172</v>
      </c>
      <c r="C87" s="23"/>
      <c r="D87" s="23"/>
      <c r="E87" s="69"/>
      <c r="F87" s="41"/>
    </row>
    <row r="88" spans="1:6" s="46" customFormat="1" x14ac:dyDescent="0.25">
      <c r="A88" s="54"/>
      <c r="B88" s="3"/>
      <c r="C88" s="23"/>
      <c r="D88" s="23"/>
      <c r="E88" s="69"/>
      <c r="F88" s="41"/>
    </row>
    <row r="89" spans="1:6" ht="29.25" thickBot="1" x14ac:dyDescent="0.3">
      <c r="B89" s="12" t="s">
        <v>213</v>
      </c>
      <c r="C89" s="28"/>
      <c r="D89" s="28"/>
      <c r="E89" s="39"/>
      <c r="F89" s="42"/>
    </row>
    <row r="90" spans="1:6" x14ac:dyDescent="0.25">
      <c r="B90" s="46"/>
    </row>
    <row r="91" spans="1:6" x14ac:dyDescent="0.25">
      <c r="B91" s="46"/>
    </row>
  </sheetData>
  <pageMargins left="0.7" right="0.7" top="0.75" bottom="0.75" header="0.3" footer="0.3"/>
  <pageSetup paperSize="5" scale="86" fitToHeight="0" orientation="portrait" r:id="rId1"/>
  <headerFooter>
    <oddFooter>Page &amp;P of &amp;N</oddFooter>
  </headerFooter>
  <rowBreaks count="1" manualBreakCount="1">
    <brk id="39"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F72"/>
  <sheetViews>
    <sheetView view="pageBreakPreview" topLeftCell="A39" zoomScaleNormal="100" zoomScaleSheetLayoutView="100" workbookViewId="0">
      <selection activeCell="F48" sqref="F48"/>
    </sheetView>
  </sheetViews>
  <sheetFormatPr defaultColWidth="9.140625" defaultRowHeight="15" x14ac:dyDescent="0.25"/>
  <cols>
    <col min="1" max="1" width="11" style="54" customWidth="1"/>
    <col min="2" max="2" width="41.28515625" style="15" customWidth="1"/>
    <col min="3" max="3" width="9.7109375" style="32" bestFit="1" customWidth="1"/>
    <col min="4" max="4" width="9.5703125" style="32" bestFit="1" customWidth="1"/>
    <col min="5" max="5" width="13.7109375" style="32" customWidth="1"/>
    <col min="6" max="6" width="19.28515625" style="43" customWidth="1"/>
    <col min="7" max="16384" width="9.140625" style="13"/>
  </cols>
  <sheetData>
    <row r="1" spans="1:6" ht="32.25" customHeight="1" x14ac:dyDescent="0.25">
      <c r="A1" s="191" t="s">
        <v>224</v>
      </c>
      <c r="B1" s="195" t="s">
        <v>226</v>
      </c>
      <c r="C1" s="180"/>
      <c r="D1" s="180"/>
      <c r="E1" s="193"/>
      <c r="F1" s="194"/>
    </row>
    <row r="2" spans="1:6" s="66" customFormat="1" ht="48" customHeight="1" x14ac:dyDescent="0.25">
      <c r="A2" s="51" t="s">
        <v>33</v>
      </c>
      <c r="B2" s="87" t="s">
        <v>34</v>
      </c>
      <c r="C2" s="86" t="s">
        <v>3</v>
      </c>
      <c r="D2" s="91" t="s">
        <v>35</v>
      </c>
      <c r="E2" s="91" t="s">
        <v>827</v>
      </c>
      <c r="F2" s="40" t="s">
        <v>1910</v>
      </c>
    </row>
    <row r="3" spans="1:6" s="66" customFormat="1" ht="45" x14ac:dyDescent="0.25">
      <c r="A3" s="47">
        <v>5.0999999999999996</v>
      </c>
      <c r="B3" s="83" t="s">
        <v>40</v>
      </c>
      <c r="C3" s="23" t="s">
        <v>41</v>
      </c>
      <c r="D3" s="26">
        <v>5032</v>
      </c>
      <c r="E3" s="7"/>
      <c r="F3" s="41"/>
    </row>
    <row r="4" spans="1:6" s="66" customFormat="1" x14ac:dyDescent="0.25">
      <c r="A4" s="48"/>
      <c r="B4" s="83"/>
      <c r="C4" s="23"/>
      <c r="D4" s="26"/>
      <c r="E4" s="7"/>
      <c r="F4" s="41"/>
    </row>
    <row r="5" spans="1:6" s="66" customFormat="1" x14ac:dyDescent="0.25">
      <c r="A5" s="47">
        <v>5.2</v>
      </c>
      <c r="B5" s="92" t="s">
        <v>42</v>
      </c>
      <c r="C5" s="23"/>
      <c r="D5" s="26"/>
      <c r="E5" s="7"/>
      <c r="F5" s="41"/>
    </row>
    <row r="6" spans="1:6" s="66" customFormat="1" x14ac:dyDescent="0.25">
      <c r="A6" s="48"/>
      <c r="B6" s="92"/>
      <c r="C6" s="23"/>
      <c r="D6" s="26"/>
      <c r="E6" s="7"/>
      <c r="F6" s="41"/>
    </row>
    <row r="7" spans="1:6" s="66" customFormat="1" ht="75" x14ac:dyDescent="0.25">
      <c r="A7" s="48" t="s">
        <v>157</v>
      </c>
      <c r="B7" s="83" t="s">
        <v>271</v>
      </c>
      <c r="C7" s="23" t="s">
        <v>193</v>
      </c>
      <c r="D7" s="26">
        <f>5032*1.5*0.6</f>
        <v>4528.8</v>
      </c>
      <c r="E7" s="7"/>
      <c r="F7" s="41"/>
    </row>
    <row r="8" spans="1:6" s="66" customFormat="1" x14ac:dyDescent="0.25">
      <c r="A8" s="48"/>
      <c r="B8" s="83"/>
      <c r="C8" s="23"/>
      <c r="D8" s="26"/>
      <c r="E8" s="7"/>
      <c r="F8" s="41"/>
    </row>
    <row r="9" spans="1:6" s="66" customFormat="1" ht="31.5" customHeight="1" x14ac:dyDescent="0.25">
      <c r="A9" s="48" t="s">
        <v>158</v>
      </c>
      <c r="B9" s="83" t="s">
        <v>43</v>
      </c>
      <c r="C9" s="23" t="s">
        <v>41</v>
      </c>
      <c r="D9" s="26">
        <v>60</v>
      </c>
      <c r="E9" s="7"/>
      <c r="F9" s="41"/>
    </row>
    <row r="10" spans="1:6" s="66" customFormat="1" x14ac:dyDescent="0.25">
      <c r="A10" s="48"/>
      <c r="B10" s="83"/>
      <c r="C10" s="23"/>
      <c r="D10" s="26"/>
      <c r="E10" s="7"/>
      <c r="F10" s="41"/>
    </row>
    <row r="11" spans="1:6" s="66" customFormat="1" ht="33.75" customHeight="1" x14ac:dyDescent="0.25">
      <c r="A11" s="48" t="s">
        <v>227</v>
      </c>
      <c r="B11" s="83" t="s">
        <v>44</v>
      </c>
      <c r="C11" s="23" t="s">
        <v>45</v>
      </c>
      <c r="D11" s="26">
        <v>90</v>
      </c>
      <c r="E11" s="7"/>
      <c r="F11" s="41"/>
    </row>
    <row r="12" spans="1:6" s="66" customFormat="1" x14ac:dyDescent="0.25">
      <c r="A12" s="48"/>
      <c r="B12" s="83"/>
      <c r="C12" s="23"/>
      <c r="D12" s="26"/>
      <c r="E12" s="7"/>
      <c r="F12" s="41"/>
    </row>
    <row r="13" spans="1:6" s="66" customFormat="1" ht="30" x14ac:dyDescent="0.25">
      <c r="A13" s="48" t="s">
        <v>228</v>
      </c>
      <c r="B13" s="83" t="s">
        <v>46</v>
      </c>
      <c r="C13" s="23" t="s">
        <v>47</v>
      </c>
      <c r="D13" s="26">
        <v>30</v>
      </c>
      <c r="E13" s="7"/>
      <c r="F13" s="41"/>
    </row>
    <row r="14" spans="1:6" s="66" customFormat="1" ht="12" customHeight="1" x14ac:dyDescent="0.25">
      <c r="A14" s="48"/>
      <c r="B14" s="83"/>
      <c r="C14" s="23"/>
      <c r="D14" s="26"/>
      <c r="E14" s="7"/>
      <c r="F14" s="41"/>
    </row>
    <row r="15" spans="1:6" s="66" customFormat="1" ht="75" x14ac:dyDescent="0.25">
      <c r="A15" s="48" t="s">
        <v>229</v>
      </c>
      <c r="B15" s="93" t="s">
        <v>215</v>
      </c>
      <c r="C15" s="94" t="s">
        <v>41</v>
      </c>
      <c r="D15" s="95">
        <v>100</v>
      </c>
      <c r="E15" s="96"/>
      <c r="F15" s="41"/>
    </row>
    <row r="16" spans="1:6" s="66" customFormat="1" ht="12" customHeight="1" x14ac:dyDescent="0.25">
      <c r="A16" s="97"/>
      <c r="B16" s="93"/>
      <c r="C16" s="94"/>
      <c r="D16" s="95"/>
      <c r="E16" s="96"/>
      <c r="F16" s="41"/>
    </row>
    <row r="17" spans="1:6" s="66" customFormat="1" ht="60" x14ac:dyDescent="0.25">
      <c r="A17" s="48" t="s">
        <v>230</v>
      </c>
      <c r="B17" s="93" t="s">
        <v>216</v>
      </c>
      <c r="C17" s="94" t="s">
        <v>41</v>
      </c>
      <c r="D17" s="95">
        <v>40</v>
      </c>
      <c r="E17" s="96"/>
      <c r="F17" s="41"/>
    </row>
    <row r="18" spans="1:6" s="66" customFormat="1" x14ac:dyDescent="0.25">
      <c r="A18" s="48"/>
      <c r="B18" s="83"/>
      <c r="C18" s="23"/>
      <c r="D18" s="26"/>
      <c r="E18" s="7"/>
      <c r="F18" s="41"/>
    </row>
    <row r="19" spans="1:6" s="67" customFormat="1" ht="49.5" customHeight="1" x14ac:dyDescent="0.25">
      <c r="A19" s="48" t="s">
        <v>231</v>
      </c>
      <c r="B19" s="83" t="s">
        <v>84</v>
      </c>
      <c r="C19" s="23"/>
      <c r="D19" s="26"/>
      <c r="E19" s="7"/>
      <c r="F19" s="41"/>
    </row>
    <row r="20" spans="1:6" s="68" customFormat="1" x14ac:dyDescent="0.25">
      <c r="A20" s="48"/>
      <c r="B20" s="83"/>
      <c r="C20" s="23"/>
      <c r="D20" s="26"/>
      <c r="E20" s="7"/>
      <c r="F20" s="41"/>
    </row>
    <row r="21" spans="1:6" s="68" customFormat="1" x14ac:dyDescent="0.25">
      <c r="A21" s="48" t="s">
        <v>232</v>
      </c>
      <c r="B21" s="83" t="s">
        <v>140</v>
      </c>
      <c r="C21" s="23" t="s">
        <v>80</v>
      </c>
      <c r="D21" s="26">
        <v>2</v>
      </c>
      <c r="E21" s="7"/>
      <c r="F21" s="41"/>
    </row>
    <row r="22" spans="1:6" s="68" customFormat="1" x14ac:dyDescent="0.25">
      <c r="A22" s="48"/>
      <c r="B22" s="83"/>
      <c r="C22" s="23"/>
      <c r="D22" s="26"/>
      <c r="E22" s="7"/>
      <c r="F22" s="41"/>
    </row>
    <row r="23" spans="1:6" s="68" customFormat="1" ht="12" customHeight="1" x14ac:dyDescent="0.25">
      <c r="A23" s="48" t="s">
        <v>233</v>
      </c>
      <c r="B23" s="83" t="s">
        <v>141</v>
      </c>
      <c r="C23" s="23" t="s">
        <v>80</v>
      </c>
      <c r="D23" s="26">
        <v>1</v>
      </c>
      <c r="E23" s="7"/>
      <c r="F23" s="41"/>
    </row>
    <row r="24" spans="1:6" s="68" customFormat="1" x14ac:dyDescent="0.25">
      <c r="A24" s="48"/>
      <c r="B24" s="83"/>
      <c r="C24" s="23"/>
      <c r="D24" s="26"/>
      <c r="E24" s="7"/>
      <c r="F24" s="41"/>
    </row>
    <row r="25" spans="1:6" s="66" customFormat="1" ht="12.75" customHeight="1" x14ac:dyDescent="0.25">
      <c r="A25" s="48" t="s">
        <v>234</v>
      </c>
      <c r="B25" s="83" t="s">
        <v>83</v>
      </c>
      <c r="C25" s="23" t="s">
        <v>80</v>
      </c>
      <c r="D25" s="26">
        <v>1</v>
      </c>
      <c r="E25" s="7"/>
      <c r="F25" s="41"/>
    </row>
    <row r="26" spans="1:6" s="66" customFormat="1" x14ac:dyDescent="0.25">
      <c r="A26" s="48"/>
      <c r="B26" s="83"/>
      <c r="C26" s="23"/>
      <c r="D26" s="26"/>
      <c r="E26" s="7"/>
      <c r="F26" s="41"/>
    </row>
    <row r="27" spans="1:6" s="68" customFormat="1" ht="128.25" x14ac:dyDescent="0.25">
      <c r="A27" s="47">
        <v>5.3</v>
      </c>
      <c r="B27" s="98" t="s">
        <v>1830</v>
      </c>
      <c r="C27" s="23"/>
      <c r="D27" s="26"/>
      <c r="E27" s="7"/>
      <c r="F27" s="41"/>
    </row>
    <row r="28" spans="1:6" s="68" customFormat="1" ht="12.75" customHeight="1" x14ac:dyDescent="0.25">
      <c r="A28" s="48" t="s">
        <v>159</v>
      </c>
      <c r="B28" s="83" t="s">
        <v>167</v>
      </c>
      <c r="C28" s="23" t="s">
        <v>41</v>
      </c>
      <c r="D28" s="26">
        <v>2600</v>
      </c>
      <c r="E28" s="7"/>
      <c r="F28" s="41"/>
    </row>
    <row r="29" spans="1:6" s="68" customFormat="1" ht="12.75" customHeight="1" x14ac:dyDescent="0.25">
      <c r="A29" s="48"/>
      <c r="B29" s="83"/>
      <c r="C29" s="23"/>
      <c r="D29" s="26"/>
      <c r="E29" s="7"/>
      <c r="F29" s="41"/>
    </row>
    <row r="30" spans="1:6" s="68" customFormat="1" x14ac:dyDescent="0.25">
      <c r="A30" s="48" t="s">
        <v>235</v>
      </c>
      <c r="B30" s="83" t="s">
        <v>190</v>
      </c>
      <c r="C30" s="23" t="s">
        <v>41</v>
      </c>
      <c r="D30" s="26">
        <v>2432</v>
      </c>
      <c r="E30" s="7"/>
      <c r="F30" s="41"/>
    </row>
    <row r="31" spans="1:6" s="66" customFormat="1" ht="22.5" customHeight="1" x14ac:dyDescent="0.25">
      <c r="A31" s="48"/>
      <c r="B31" s="98" t="s">
        <v>70</v>
      </c>
      <c r="C31" s="23"/>
      <c r="D31" s="26"/>
      <c r="E31" s="7"/>
      <c r="F31" s="41"/>
    </row>
    <row r="32" spans="1:6" s="66" customFormat="1" x14ac:dyDescent="0.25">
      <c r="A32" s="48"/>
      <c r="B32" s="98"/>
      <c r="C32" s="23"/>
      <c r="D32" s="26"/>
      <c r="E32" s="7"/>
      <c r="F32" s="41"/>
    </row>
    <row r="33" spans="1:6" s="66" customFormat="1" ht="11.25" customHeight="1" x14ac:dyDescent="0.25">
      <c r="A33" s="61"/>
      <c r="B33" s="99" t="s">
        <v>168</v>
      </c>
      <c r="C33" s="23"/>
      <c r="D33" s="26"/>
      <c r="E33" s="7"/>
      <c r="F33" s="41"/>
    </row>
    <row r="34" spans="1:6" s="66" customFormat="1" ht="26.25" customHeight="1" x14ac:dyDescent="0.25">
      <c r="A34" s="48" t="s">
        <v>236</v>
      </c>
      <c r="B34" s="81" t="s">
        <v>49</v>
      </c>
      <c r="C34" s="23" t="s">
        <v>37</v>
      </c>
      <c r="D34" s="26">
        <v>4</v>
      </c>
      <c r="E34" s="7"/>
      <c r="F34" s="41"/>
    </row>
    <row r="35" spans="1:6" s="66" customFormat="1" x14ac:dyDescent="0.25">
      <c r="A35" s="48" t="s">
        <v>237</v>
      </c>
      <c r="B35" s="81" t="s">
        <v>50</v>
      </c>
      <c r="C35" s="23" t="s">
        <v>37</v>
      </c>
      <c r="D35" s="26">
        <v>6</v>
      </c>
      <c r="E35" s="7"/>
      <c r="F35" s="41"/>
    </row>
    <row r="36" spans="1:6" s="66" customFormat="1" ht="35.25" customHeight="1" x14ac:dyDescent="0.25">
      <c r="A36" s="48" t="s">
        <v>238</v>
      </c>
      <c r="B36" s="100" t="s">
        <v>272</v>
      </c>
      <c r="C36" s="23" t="s">
        <v>37</v>
      </c>
      <c r="D36" s="26">
        <v>8</v>
      </c>
      <c r="E36" s="7"/>
      <c r="F36" s="41"/>
    </row>
    <row r="37" spans="1:6" s="66" customFormat="1" x14ac:dyDescent="0.25">
      <c r="A37" s="48"/>
      <c r="B37" s="81"/>
      <c r="C37" s="23"/>
      <c r="D37" s="26"/>
      <c r="E37" s="7"/>
      <c r="F37" s="41"/>
    </row>
    <row r="38" spans="1:6" s="66" customFormat="1" ht="30" x14ac:dyDescent="0.25">
      <c r="A38" s="48" t="s">
        <v>239</v>
      </c>
      <c r="B38" s="2" t="s">
        <v>273</v>
      </c>
      <c r="C38" s="23" t="s">
        <v>37</v>
      </c>
      <c r="D38" s="26">
        <v>1</v>
      </c>
      <c r="E38" s="7"/>
      <c r="F38" s="41"/>
    </row>
    <row r="39" spans="1:6" s="66" customFormat="1" ht="22.5" customHeight="1" x14ac:dyDescent="0.25">
      <c r="A39" s="48"/>
      <c r="B39" s="81"/>
      <c r="C39" s="23"/>
      <c r="D39" s="26"/>
      <c r="E39" s="7"/>
      <c r="F39" s="41"/>
    </row>
    <row r="40" spans="1:6" s="66" customFormat="1" ht="23.25" customHeight="1" thickBot="1" x14ac:dyDescent="0.3">
      <c r="A40" s="52"/>
      <c r="B40" s="84" t="s">
        <v>51</v>
      </c>
      <c r="C40" s="28"/>
      <c r="D40" s="28"/>
      <c r="E40" s="34"/>
      <c r="F40" s="40"/>
    </row>
    <row r="41" spans="1:6" s="66" customFormat="1" x14ac:dyDescent="0.25">
      <c r="A41" s="51" t="s">
        <v>33</v>
      </c>
      <c r="B41" s="87" t="s">
        <v>34</v>
      </c>
      <c r="C41" s="20" t="s">
        <v>3</v>
      </c>
      <c r="D41" s="25" t="s">
        <v>35</v>
      </c>
      <c r="E41" s="25" t="s">
        <v>36</v>
      </c>
      <c r="F41" s="40" t="s">
        <v>39</v>
      </c>
    </row>
    <row r="42" spans="1:6" s="66" customFormat="1" x14ac:dyDescent="0.25">
      <c r="A42" s="51">
        <v>5.4</v>
      </c>
      <c r="B42" s="87" t="s">
        <v>199</v>
      </c>
      <c r="C42" s="20"/>
      <c r="D42" s="25"/>
      <c r="E42" s="25"/>
      <c r="F42" s="40"/>
    </row>
    <row r="43" spans="1:6" s="66" customFormat="1" ht="57" x14ac:dyDescent="0.25">
      <c r="A43" s="47"/>
      <c r="B43" s="98" t="s">
        <v>52</v>
      </c>
      <c r="C43" s="23"/>
      <c r="D43" s="26"/>
      <c r="E43" s="7"/>
      <c r="F43" s="41"/>
    </row>
    <row r="44" spans="1:6" s="66" customFormat="1" x14ac:dyDescent="0.25">
      <c r="A44" s="53"/>
      <c r="B44" s="101"/>
      <c r="C44" s="35"/>
      <c r="D44" s="29"/>
      <c r="E44" s="36"/>
      <c r="F44" s="41"/>
    </row>
    <row r="45" spans="1:6" s="66" customFormat="1" ht="45" x14ac:dyDescent="0.25">
      <c r="A45" s="48" t="s">
        <v>160</v>
      </c>
      <c r="B45" s="101" t="s">
        <v>170</v>
      </c>
      <c r="C45" s="35" t="s">
        <v>37</v>
      </c>
      <c r="D45" s="30">
        <v>2</v>
      </c>
      <c r="E45" s="36"/>
      <c r="F45" s="41"/>
    </row>
    <row r="46" spans="1:6" s="66" customFormat="1" x14ac:dyDescent="0.25">
      <c r="A46" s="48"/>
      <c r="B46" s="101"/>
      <c r="C46" s="35"/>
      <c r="D46" s="30"/>
      <c r="E46" s="36"/>
      <c r="F46" s="41"/>
    </row>
    <row r="47" spans="1:6" s="66" customFormat="1" x14ac:dyDescent="0.25">
      <c r="A47" s="61"/>
      <c r="B47" s="102" t="s">
        <v>117</v>
      </c>
      <c r="C47" s="35"/>
      <c r="D47" s="30"/>
      <c r="E47" s="36"/>
      <c r="F47" s="41"/>
    </row>
    <row r="48" spans="1:6" s="66" customFormat="1" ht="60" x14ac:dyDescent="0.25">
      <c r="A48" s="48" t="s">
        <v>161</v>
      </c>
      <c r="B48" s="101" t="s">
        <v>221</v>
      </c>
      <c r="C48" s="35" t="s">
        <v>37</v>
      </c>
      <c r="D48" s="29">
        <v>1</v>
      </c>
      <c r="E48" s="36"/>
      <c r="F48" s="41"/>
    </row>
    <row r="49" spans="1:6" s="66" customFormat="1" ht="75" x14ac:dyDescent="0.25">
      <c r="A49" s="48" t="s">
        <v>162</v>
      </c>
      <c r="B49" s="81" t="s">
        <v>222</v>
      </c>
      <c r="C49" s="23" t="s">
        <v>37</v>
      </c>
      <c r="D49" s="26">
        <v>2</v>
      </c>
      <c r="E49" s="36"/>
      <c r="F49" s="41"/>
    </row>
    <row r="50" spans="1:6" s="66" customFormat="1" ht="57.75" customHeight="1" x14ac:dyDescent="0.25">
      <c r="A50" s="48" t="s">
        <v>163</v>
      </c>
      <c r="B50" s="103" t="s">
        <v>184</v>
      </c>
      <c r="C50" s="23" t="s">
        <v>37</v>
      </c>
      <c r="D50" s="26">
        <v>4</v>
      </c>
      <c r="E50" s="7"/>
      <c r="F50" s="41"/>
    </row>
    <row r="51" spans="1:6" s="66" customFormat="1" x14ac:dyDescent="0.25">
      <c r="A51" s="61"/>
      <c r="B51" s="103"/>
      <c r="C51" s="23"/>
      <c r="D51" s="26"/>
      <c r="E51" s="7"/>
      <c r="F51" s="41"/>
    </row>
    <row r="52" spans="1:6" s="66" customFormat="1" ht="120" x14ac:dyDescent="0.25">
      <c r="A52" s="48" t="s">
        <v>164</v>
      </c>
      <c r="B52" s="103" t="s">
        <v>223</v>
      </c>
      <c r="C52" s="23" t="s">
        <v>37</v>
      </c>
      <c r="D52" s="31">
        <v>2</v>
      </c>
      <c r="E52" s="37"/>
      <c r="F52" s="41"/>
    </row>
    <row r="53" spans="1:6" s="66" customFormat="1" ht="45" x14ac:dyDescent="0.25">
      <c r="A53" s="48" t="s">
        <v>240</v>
      </c>
      <c r="B53" s="103" t="s">
        <v>77</v>
      </c>
      <c r="C53" s="23" t="s">
        <v>41</v>
      </c>
      <c r="D53" s="31">
        <v>5032</v>
      </c>
      <c r="E53" s="37"/>
      <c r="F53" s="41"/>
    </row>
    <row r="54" spans="1:6" s="66" customFormat="1" x14ac:dyDescent="0.25">
      <c r="A54" s="48"/>
      <c r="B54" s="104"/>
      <c r="C54" s="23"/>
      <c r="D54" s="31"/>
      <c r="E54" s="37"/>
      <c r="F54" s="41"/>
    </row>
    <row r="55" spans="1:6" s="66" customFormat="1" x14ac:dyDescent="0.25">
      <c r="A55" s="48" t="s">
        <v>241</v>
      </c>
      <c r="B55" s="103" t="s">
        <v>78</v>
      </c>
      <c r="C55" s="23" t="s">
        <v>80</v>
      </c>
      <c r="D55" s="31">
        <v>8</v>
      </c>
      <c r="E55" s="37"/>
      <c r="F55" s="41"/>
    </row>
    <row r="56" spans="1:6" s="67" customFormat="1" x14ac:dyDescent="0.25">
      <c r="A56" s="48"/>
      <c r="B56" s="103"/>
      <c r="C56" s="23"/>
      <c r="D56" s="31"/>
      <c r="E56" s="37"/>
      <c r="F56" s="41"/>
    </row>
    <row r="57" spans="1:6" s="66" customFormat="1" x14ac:dyDescent="0.25">
      <c r="A57" s="48" t="s">
        <v>242</v>
      </c>
      <c r="B57" s="103" t="s">
        <v>81</v>
      </c>
      <c r="C57" s="23" t="s">
        <v>80</v>
      </c>
      <c r="D57" s="31">
        <v>1</v>
      </c>
      <c r="E57" s="37"/>
      <c r="F57" s="41"/>
    </row>
    <row r="58" spans="1:6" s="66" customFormat="1" x14ac:dyDescent="0.25">
      <c r="A58" s="48"/>
      <c r="B58" s="103"/>
      <c r="C58" s="23"/>
      <c r="D58" s="31"/>
      <c r="E58" s="37"/>
      <c r="F58" s="41"/>
    </row>
    <row r="59" spans="1:6" s="66" customFormat="1" x14ac:dyDescent="0.25">
      <c r="A59" s="48" t="s">
        <v>243</v>
      </c>
      <c r="B59" s="103" t="s">
        <v>79</v>
      </c>
      <c r="C59" s="23" t="s">
        <v>80</v>
      </c>
      <c r="D59" s="31">
        <v>2</v>
      </c>
      <c r="E59" s="37"/>
      <c r="F59" s="41"/>
    </row>
    <row r="60" spans="1:6" s="66" customFormat="1" x14ac:dyDescent="0.25">
      <c r="A60" s="48"/>
      <c r="B60" s="103"/>
      <c r="C60" s="23"/>
      <c r="D60" s="31"/>
      <c r="E60" s="37"/>
      <c r="F60" s="41"/>
    </row>
    <row r="61" spans="1:6" s="66" customFormat="1" x14ac:dyDescent="0.25">
      <c r="A61" s="48" t="s">
        <v>244</v>
      </c>
      <c r="B61" s="103" t="s">
        <v>82</v>
      </c>
      <c r="C61" s="23" t="s">
        <v>80</v>
      </c>
      <c r="D61" s="31">
        <v>2</v>
      </c>
      <c r="E61" s="37"/>
      <c r="F61" s="41"/>
    </row>
    <row r="62" spans="1:6" s="66" customFormat="1" x14ac:dyDescent="0.25">
      <c r="A62" s="48"/>
      <c r="B62" s="103"/>
      <c r="C62" s="23"/>
      <c r="D62" s="31"/>
      <c r="E62" s="38"/>
      <c r="F62" s="40"/>
    </row>
    <row r="63" spans="1:6" s="66" customFormat="1" x14ac:dyDescent="0.25">
      <c r="A63" s="47"/>
      <c r="B63" s="87" t="s">
        <v>53</v>
      </c>
      <c r="C63" s="20"/>
      <c r="D63" s="20"/>
      <c r="E63" s="10"/>
      <c r="F63" s="40"/>
    </row>
    <row r="64" spans="1:6" s="66" customFormat="1" x14ac:dyDescent="0.25">
      <c r="A64" s="47"/>
      <c r="B64" s="87"/>
      <c r="C64" s="20"/>
      <c r="D64" s="20"/>
      <c r="E64" s="10"/>
      <c r="F64" s="41"/>
    </row>
    <row r="65" spans="1:6" s="66" customFormat="1" ht="32.25" customHeight="1" x14ac:dyDescent="0.25">
      <c r="A65" s="47"/>
      <c r="B65" s="87" t="s">
        <v>246</v>
      </c>
      <c r="C65" s="20"/>
      <c r="D65" s="20"/>
      <c r="E65" s="7"/>
      <c r="F65" s="41"/>
    </row>
    <row r="66" spans="1:6" s="66" customFormat="1" ht="27" customHeight="1" x14ac:dyDescent="0.25">
      <c r="A66" s="48"/>
      <c r="B66" s="83" t="s">
        <v>186</v>
      </c>
      <c r="C66" s="23"/>
      <c r="D66" s="23"/>
      <c r="E66" s="69"/>
      <c r="F66" s="41"/>
    </row>
    <row r="67" spans="1:6" x14ac:dyDescent="0.25">
      <c r="A67" s="48"/>
      <c r="B67" s="83"/>
      <c r="C67" s="23"/>
      <c r="D67" s="23"/>
      <c r="E67" s="69"/>
      <c r="F67" s="41"/>
    </row>
    <row r="68" spans="1:6" ht="12.75" customHeight="1" x14ac:dyDescent="0.25">
      <c r="A68" s="48"/>
      <c r="B68" s="83" t="s">
        <v>187</v>
      </c>
      <c r="C68" s="23"/>
      <c r="D68" s="23"/>
      <c r="E68" s="69"/>
      <c r="F68" s="41"/>
    </row>
    <row r="69" spans="1:6" x14ac:dyDescent="0.25">
      <c r="A69" s="48"/>
      <c r="B69" s="83"/>
      <c r="C69" s="23"/>
      <c r="D69" s="23"/>
      <c r="E69" s="69"/>
      <c r="F69" s="41"/>
    </row>
    <row r="70" spans="1:6" ht="34.5" customHeight="1" thickBot="1" x14ac:dyDescent="0.3">
      <c r="A70" s="52"/>
      <c r="B70" s="84" t="s">
        <v>245</v>
      </c>
      <c r="C70" s="28"/>
      <c r="D70" s="28"/>
      <c r="E70" s="39"/>
      <c r="F70" s="42"/>
    </row>
    <row r="71" spans="1:6" s="46" customFormat="1" x14ac:dyDescent="0.25">
      <c r="A71" s="54"/>
      <c r="C71" s="32"/>
      <c r="D71" s="32"/>
      <c r="E71" s="32"/>
      <c r="F71" s="43"/>
    </row>
    <row r="72" spans="1:6" x14ac:dyDescent="0.25">
      <c r="B72" s="46"/>
    </row>
  </sheetData>
  <pageMargins left="0.7" right="0.7" top="0.75" bottom="0.75" header="0.3" footer="0.3"/>
  <pageSetup paperSize="5" scale="86" fitToHeight="0" orientation="portrait" r:id="rId1"/>
  <headerFooter>
    <oddFooter>Page &amp;P of &amp;N</oddFooter>
  </headerFooter>
  <rowBreaks count="2" manualBreakCount="2">
    <brk id="26" max="5" man="1"/>
    <brk id="40" max="5"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H63"/>
  <sheetViews>
    <sheetView view="pageBreakPreview" topLeftCell="A30" zoomScaleNormal="100" zoomScaleSheetLayoutView="100" workbookViewId="0">
      <selection activeCell="A32" sqref="A32:F32"/>
    </sheetView>
  </sheetViews>
  <sheetFormatPr defaultColWidth="9.140625" defaultRowHeight="15" x14ac:dyDescent="0.25"/>
  <cols>
    <col min="1" max="1" width="11" style="54" customWidth="1"/>
    <col min="2" max="2" width="41.28515625" style="15" customWidth="1"/>
    <col min="3" max="3" width="9.7109375" style="32" bestFit="1" customWidth="1"/>
    <col min="4" max="4" width="9.5703125" style="32" bestFit="1" customWidth="1"/>
    <col min="5" max="5" width="13.7109375" style="32" customWidth="1"/>
    <col min="6" max="6" width="19.28515625" style="43" customWidth="1"/>
    <col min="7" max="16384" width="9.140625" style="13"/>
  </cols>
  <sheetData>
    <row r="1" spans="1:6" ht="19.5" customHeight="1" x14ac:dyDescent="0.25">
      <c r="A1" s="191" t="s">
        <v>247</v>
      </c>
      <c r="B1" s="195" t="s">
        <v>248</v>
      </c>
      <c r="C1" s="180"/>
      <c r="D1" s="180"/>
      <c r="E1" s="193"/>
      <c r="F1" s="194"/>
    </row>
    <row r="2" spans="1:6" x14ac:dyDescent="0.25">
      <c r="A2" s="51" t="s">
        <v>33</v>
      </c>
      <c r="B2" s="87" t="s">
        <v>34</v>
      </c>
      <c r="C2" s="86" t="s">
        <v>3</v>
      </c>
      <c r="D2" s="91" t="s">
        <v>35</v>
      </c>
      <c r="E2" s="91" t="s">
        <v>827</v>
      </c>
      <c r="F2" s="40" t="s">
        <v>1910</v>
      </c>
    </row>
    <row r="3" spans="1:6" ht="45" x14ac:dyDescent="0.25">
      <c r="A3" s="48">
        <v>6.1</v>
      </c>
      <c r="B3" s="83" t="s">
        <v>40</v>
      </c>
      <c r="C3" s="89" t="s">
        <v>41</v>
      </c>
      <c r="D3" s="26">
        <v>3450</v>
      </c>
      <c r="E3" s="7"/>
      <c r="F3" s="41"/>
    </row>
    <row r="4" spans="1:6" x14ac:dyDescent="0.25">
      <c r="A4" s="48"/>
      <c r="B4" s="83"/>
      <c r="C4" s="89"/>
      <c r="D4" s="26"/>
      <c r="E4" s="7"/>
      <c r="F4" s="41"/>
    </row>
    <row r="5" spans="1:6" ht="20.25" customHeight="1" x14ac:dyDescent="0.25">
      <c r="A5" s="48">
        <v>6.2</v>
      </c>
      <c r="B5" s="92" t="s">
        <v>42</v>
      </c>
      <c r="C5" s="89"/>
      <c r="D5" s="26"/>
      <c r="E5" s="7"/>
      <c r="F5" s="41"/>
    </row>
    <row r="6" spans="1:6" s="19" customFormat="1" ht="75" x14ac:dyDescent="0.2">
      <c r="A6" s="48" t="s">
        <v>173</v>
      </c>
      <c r="B6" s="83" t="s">
        <v>274</v>
      </c>
      <c r="C6" s="89" t="s">
        <v>193</v>
      </c>
      <c r="D6" s="26">
        <f>D3*1.5*0.6</f>
        <v>3105</v>
      </c>
      <c r="E6" s="7"/>
      <c r="F6" s="41"/>
    </row>
    <row r="7" spans="1:6" x14ac:dyDescent="0.25">
      <c r="A7" s="48"/>
      <c r="B7" s="83"/>
      <c r="C7" s="89"/>
      <c r="D7" s="26"/>
      <c r="E7" s="7"/>
      <c r="F7" s="41"/>
    </row>
    <row r="8" spans="1:6" ht="30" x14ac:dyDescent="0.25">
      <c r="A8" s="48" t="s">
        <v>174</v>
      </c>
      <c r="B8" s="83" t="s">
        <v>43</v>
      </c>
      <c r="C8" s="89" t="s">
        <v>193</v>
      </c>
      <c r="D8" s="26">
        <v>100</v>
      </c>
      <c r="E8" s="7"/>
      <c r="F8" s="41"/>
    </row>
    <row r="9" spans="1:6" ht="30" x14ac:dyDescent="0.25">
      <c r="A9" s="48" t="s">
        <v>249</v>
      </c>
      <c r="B9" s="83" t="s">
        <v>44</v>
      </c>
      <c r="C9" s="89" t="s">
        <v>193</v>
      </c>
      <c r="D9" s="26">
        <v>30</v>
      </c>
      <c r="E9" s="7"/>
      <c r="F9" s="41"/>
    </row>
    <row r="10" spans="1:6" ht="30" x14ac:dyDescent="0.25">
      <c r="A10" s="48" t="s">
        <v>250</v>
      </c>
      <c r="B10" s="83" t="s">
        <v>46</v>
      </c>
      <c r="C10" s="89" t="s">
        <v>193</v>
      </c>
      <c r="D10" s="26">
        <v>10</v>
      </c>
      <c r="E10" s="7"/>
      <c r="F10" s="41"/>
    </row>
    <row r="11" spans="1:6" x14ac:dyDescent="0.25">
      <c r="A11" s="48"/>
      <c r="B11" s="83"/>
      <c r="C11" s="89"/>
      <c r="D11" s="26"/>
      <c r="E11" s="7"/>
      <c r="F11" s="41"/>
    </row>
    <row r="12" spans="1:6" ht="75" x14ac:dyDescent="0.25">
      <c r="A12" s="48" t="s">
        <v>251</v>
      </c>
      <c r="B12" s="93" t="s">
        <v>215</v>
      </c>
      <c r="C12" s="105" t="s">
        <v>41</v>
      </c>
      <c r="D12" s="95">
        <v>100</v>
      </c>
      <c r="E12" s="96"/>
      <c r="F12" s="41"/>
    </row>
    <row r="13" spans="1:6" s="19" customFormat="1" ht="60" x14ac:dyDescent="0.2">
      <c r="A13" s="48" t="s">
        <v>252</v>
      </c>
      <c r="B13" s="93" t="s">
        <v>216</v>
      </c>
      <c r="C13" s="105" t="s">
        <v>41</v>
      </c>
      <c r="D13" s="95">
        <v>50</v>
      </c>
      <c r="E13" s="96"/>
      <c r="F13" s="41"/>
    </row>
    <row r="14" spans="1:6" x14ac:dyDescent="0.25">
      <c r="A14" s="48"/>
      <c r="B14" s="83"/>
      <c r="C14" s="23"/>
      <c r="D14" s="26"/>
      <c r="E14" s="7"/>
      <c r="F14" s="41"/>
    </row>
    <row r="15" spans="1:6" ht="57" x14ac:dyDescent="0.25">
      <c r="A15" s="48" t="s">
        <v>253</v>
      </c>
      <c r="B15" s="87" t="s">
        <v>84</v>
      </c>
      <c r="C15" s="23"/>
      <c r="D15" s="26"/>
      <c r="E15" s="7"/>
      <c r="F15" s="41"/>
    </row>
    <row r="16" spans="1:6" ht="16.5" customHeight="1" x14ac:dyDescent="0.25">
      <c r="A16" s="48" t="s">
        <v>255</v>
      </c>
      <c r="B16" s="83" t="s">
        <v>140</v>
      </c>
      <c r="C16" s="23" t="s">
        <v>80</v>
      </c>
      <c r="D16" s="26">
        <v>2</v>
      </c>
      <c r="E16" s="7"/>
      <c r="F16" s="41"/>
    </row>
    <row r="17" spans="1:8" ht="14.25" customHeight="1" x14ac:dyDescent="0.25">
      <c r="A17" s="48" t="s">
        <v>254</v>
      </c>
      <c r="B17" s="83" t="s">
        <v>141</v>
      </c>
      <c r="C17" s="23" t="s">
        <v>80</v>
      </c>
      <c r="D17" s="26">
        <v>2</v>
      </c>
      <c r="E17" s="7"/>
      <c r="F17" s="41"/>
    </row>
    <row r="18" spans="1:8" ht="12.75" customHeight="1" x14ac:dyDescent="0.25">
      <c r="A18" s="48" t="s">
        <v>256</v>
      </c>
      <c r="B18" s="83" t="s">
        <v>83</v>
      </c>
      <c r="C18" s="23" t="s">
        <v>80</v>
      </c>
      <c r="D18" s="26">
        <v>2</v>
      </c>
      <c r="E18" s="7"/>
      <c r="F18" s="41"/>
    </row>
    <row r="19" spans="1:8" x14ac:dyDescent="0.25">
      <c r="A19" s="48"/>
      <c r="B19" s="83"/>
      <c r="C19" s="23"/>
      <c r="D19" s="26"/>
      <c r="E19" s="7"/>
      <c r="F19" s="41"/>
    </row>
    <row r="20" spans="1:8" s="85" customFormat="1" ht="128.25" x14ac:dyDescent="0.25">
      <c r="A20" s="47">
        <v>6.3</v>
      </c>
      <c r="B20" s="99" t="s">
        <v>1830</v>
      </c>
      <c r="C20" s="23"/>
      <c r="D20" s="26"/>
      <c r="E20" s="7"/>
      <c r="F20" s="41"/>
      <c r="G20" s="13"/>
      <c r="H20" s="13"/>
    </row>
    <row r="21" spans="1:8" x14ac:dyDescent="0.25">
      <c r="A21" s="48" t="s">
        <v>175</v>
      </c>
      <c r="B21" s="83" t="s">
        <v>167</v>
      </c>
      <c r="C21" s="23" t="s">
        <v>41</v>
      </c>
      <c r="D21" s="26">
        <v>2000</v>
      </c>
      <c r="E21" s="7"/>
      <c r="F21" s="41"/>
    </row>
    <row r="22" spans="1:8" x14ac:dyDescent="0.25">
      <c r="A22" s="48" t="s">
        <v>176</v>
      </c>
      <c r="B22" s="83" t="s">
        <v>211</v>
      </c>
      <c r="C22" s="23" t="s">
        <v>41</v>
      </c>
      <c r="D22" s="26">
        <v>1450</v>
      </c>
      <c r="E22" s="7"/>
      <c r="F22" s="41"/>
    </row>
    <row r="23" spans="1:8" x14ac:dyDescent="0.25">
      <c r="A23" s="48"/>
      <c r="B23" s="99" t="s">
        <v>70</v>
      </c>
      <c r="C23" s="23"/>
      <c r="D23" s="26"/>
      <c r="E23" s="7"/>
      <c r="F23" s="41"/>
    </row>
    <row r="24" spans="1:8" ht="28.5" x14ac:dyDescent="0.25">
      <c r="A24" s="61"/>
      <c r="B24" s="99" t="s">
        <v>225</v>
      </c>
      <c r="C24" s="23"/>
      <c r="D24" s="26"/>
      <c r="E24" s="7"/>
      <c r="F24" s="41"/>
    </row>
    <row r="25" spans="1:8" x14ac:dyDescent="0.25">
      <c r="A25" s="48" t="s">
        <v>177</v>
      </c>
      <c r="B25" s="81" t="s">
        <v>49</v>
      </c>
      <c r="C25" s="23" t="s">
        <v>37</v>
      </c>
      <c r="D25" s="26">
        <v>4</v>
      </c>
      <c r="E25" s="7"/>
      <c r="F25" s="41"/>
    </row>
    <row r="26" spans="1:8" x14ac:dyDescent="0.25">
      <c r="A26" s="48" t="s">
        <v>178</v>
      </c>
      <c r="B26" s="81" t="s">
        <v>50</v>
      </c>
      <c r="C26" s="23" t="s">
        <v>37</v>
      </c>
      <c r="D26" s="26">
        <v>4</v>
      </c>
      <c r="E26" s="7"/>
      <c r="F26" s="41"/>
    </row>
    <row r="27" spans="1:8" ht="29.25" customHeight="1" x14ac:dyDescent="0.25">
      <c r="A27" s="48" t="s">
        <v>257</v>
      </c>
      <c r="B27" s="100" t="s">
        <v>217</v>
      </c>
      <c r="C27" s="23" t="s">
        <v>37</v>
      </c>
      <c r="D27" s="26">
        <v>4</v>
      </c>
      <c r="E27" s="7"/>
      <c r="F27" s="41"/>
    </row>
    <row r="28" spans="1:8" ht="12.75" customHeight="1" x14ac:dyDescent="0.25">
      <c r="A28" s="48" t="s">
        <v>258</v>
      </c>
      <c r="B28" s="81" t="s">
        <v>218</v>
      </c>
      <c r="C28" s="23" t="s">
        <v>37</v>
      </c>
      <c r="D28" s="26">
        <v>4</v>
      </c>
      <c r="E28" s="7"/>
      <c r="F28" s="41"/>
    </row>
    <row r="29" spans="1:8" ht="30" customHeight="1" x14ac:dyDescent="0.25">
      <c r="A29" s="48" t="s">
        <v>492</v>
      </c>
      <c r="B29" s="2" t="s">
        <v>219</v>
      </c>
      <c r="C29" s="23" t="s">
        <v>220</v>
      </c>
      <c r="D29" s="26">
        <v>1</v>
      </c>
      <c r="E29" s="7"/>
      <c r="F29" s="41"/>
    </row>
    <row r="30" spans="1:8" x14ac:dyDescent="0.25">
      <c r="A30" s="48"/>
      <c r="B30" s="81"/>
      <c r="C30" s="23"/>
      <c r="D30" s="26"/>
      <c r="E30" s="7"/>
      <c r="F30" s="41"/>
    </row>
    <row r="31" spans="1:8" ht="17.25" customHeight="1" thickBot="1" x14ac:dyDescent="0.3">
      <c r="A31" s="52"/>
      <c r="B31" s="84" t="s">
        <v>51</v>
      </c>
      <c r="C31" s="28"/>
      <c r="D31" s="28"/>
      <c r="E31" s="34"/>
      <c r="F31" s="40"/>
    </row>
    <row r="32" spans="1:8" ht="24" customHeight="1" x14ac:dyDescent="0.25">
      <c r="A32" s="51" t="s">
        <v>33</v>
      </c>
      <c r="B32" s="87" t="s">
        <v>34</v>
      </c>
      <c r="C32" s="20" t="s">
        <v>3</v>
      </c>
      <c r="D32" s="25" t="s">
        <v>35</v>
      </c>
      <c r="E32" s="25" t="s">
        <v>36</v>
      </c>
      <c r="F32" s="40" t="s">
        <v>39</v>
      </c>
    </row>
    <row r="33" spans="1:6" ht="16.5" customHeight="1" x14ac:dyDescent="0.25">
      <c r="A33" s="51">
        <v>6.4</v>
      </c>
      <c r="B33" s="87" t="s">
        <v>199</v>
      </c>
      <c r="C33" s="20"/>
      <c r="D33" s="25"/>
      <c r="E33" s="25"/>
      <c r="F33" s="40"/>
    </row>
    <row r="34" spans="1:6" ht="57" x14ac:dyDescent="0.25">
      <c r="A34" s="47"/>
      <c r="B34" s="98" t="s">
        <v>52</v>
      </c>
      <c r="C34" s="23"/>
      <c r="D34" s="26"/>
      <c r="E34" s="7"/>
      <c r="F34" s="41"/>
    </row>
    <row r="35" spans="1:6" ht="11.25" customHeight="1" x14ac:dyDescent="0.25">
      <c r="A35" s="53"/>
      <c r="B35" s="101"/>
      <c r="C35" s="35"/>
      <c r="D35" s="29"/>
      <c r="E35" s="36"/>
      <c r="F35" s="41"/>
    </row>
    <row r="36" spans="1:6" s="66" customFormat="1" ht="45" x14ac:dyDescent="0.25">
      <c r="A36" s="48" t="s">
        <v>179</v>
      </c>
      <c r="B36" s="101" t="s">
        <v>170</v>
      </c>
      <c r="C36" s="35" t="s">
        <v>37</v>
      </c>
      <c r="D36" s="30">
        <v>4</v>
      </c>
      <c r="E36" s="36"/>
      <c r="F36" s="41"/>
    </row>
    <row r="37" spans="1:6" s="66" customFormat="1" ht="12.75" customHeight="1" x14ac:dyDescent="0.25">
      <c r="A37" s="48"/>
      <c r="B37" s="101"/>
      <c r="C37" s="35"/>
      <c r="D37" s="30"/>
      <c r="E37" s="36"/>
      <c r="F37" s="41"/>
    </row>
    <row r="38" spans="1:6" s="66" customFormat="1" x14ac:dyDescent="0.25">
      <c r="A38" s="61"/>
      <c r="B38" s="102" t="s">
        <v>117</v>
      </c>
      <c r="C38" s="35"/>
      <c r="D38" s="30"/>
      <c r="E38" s="36"/>
      <c r="F38" s="41"/>
    </row>
    <row r="39" spans="1:6" s="66" customFormat="1" ht="60" x14ac:dyDescent="0.25">
      <c r="A39" s="48" t="s">
        <v>180</v>
      </c>
      <c r="B39" s="101" t="s">
        <v>221</v>
      </c>
      <c r="C39" s="35" t="s">
        <v>37</v>
      </c>
      <c r="D39" s="29">
        <v>1</v>
      </c>
      <c r="E39" s="36"/>
      <c r="F39" s="41"/>
    </row>
    <row r="40" spans="1:6" s="66" customFormat="1" ht="75" x14ac:dyDescent="0.25">
      <c r="A40" s="48" t="s">
        <v>259</v>
      </c>
      <c r="B40" s="81" t="s">
        <v>222</v>
      </c>
      <c r="C40" s="23" t="s">
        <v>37</v>
      </c>
      <c r="D40" s="26">
        <v>2</v>
      </c>
      <c r="E40" s="36"/>
      <c r="F40" s="41"/>
    </row>
    <row r="41" spans="1:6" s="66" customFormat="1" ht="52.5" customHeight="1" x14ac:dyDescent="0.25">
      <c r="A41" s="48" t="s">
        <v>260</v>
      </c>
      <c r="B41" s="103" t="s">
        <v>184</v>
      </c>
      <c r="C41" s="23" t="s">
        <v>37</v>
      </c>
      <c r="D41" s="26">
        <v>4</v>
      </c>
      <c r="E41" s="7"/>
      <c r="F41" s="41"/>
    </row>
    <row r="42" spans="1:6" s="66" customFormat="1" x14ac:dyDescent="0.25">
      <c r="A42" s="61"/>
      <c r="B42" s="103"/>
      <c r="C42" s="23"/>
      <c r="D42" s="26"/>
      <c r="E42" s="7"/>
      <c r="F42" s="41"/>
    </row>
    <row r="43" spans="1:6" s="66" customFormat="1" ht="120" x14ac:dyDescent="0.25">
      <c r="A43" s="48" t="s">
        <v>261</v>
      </c>
      <c r="B43" s="103" t="s">
        <v>223</v>
      </c>
      <c r="C43" s="23" t="s">
        <v>37</v>
      </c>
      <c r="D43" s="31">
        <v>6</v>
      </c>
      <c r="E43" s="37"/>
      <c r="F43" s="41"/>
    </row>
    <row r="44" spans="1:6" s="66" customFormat="1" ht="45" x14ac:dyDescent="0.25">
      <c r="A44" s="48" t="s">
        <v>262</v>
      </c>
      <c r="B44" s="103" t="s">
        <v>77</v>
      </c>
      <c r="C44" s="23" t="s">
        <v>41</v>
      </c>
      <c r="D44" s="31">
        <f>D3</f>
        <v>3450</v>
      </c>
      <c r="E44" s="37"/>
      <c r="F44" s="41"/>
    </row>
    <row r="45" spans="1:6" ht="13.5" customHeight="1" x14ac:dyDescent="0.25">
      <c r="A45" s="48"/>
      <c r="B45" s="104"/>
      <c r="C45" s="23"/>
      <c r="D45" s="31"/>
      <c r="E45" s="37"/>
      <c r="F45" s="41"/>
    </row>
    <row r="46" spans="1:6" x14ac:dyDescent="0.25">
      <c r="A46" s="48" t="s">
        <v>263</v>
      </c>
      <c r="B46" s="103" t="s">
        <v>78</v>
      </c>
      <c r="C46" s="23" t="s">
        <v>80</v>
      </c>
      <c r="D46" s="31">
        <v>4</v>
      </c>
      <c r="E46" s="37"/>
      <c r="F46" s="41"/>
    </row>
    <row r="47" spans="1:6" ht="15.75" customHeight="1" x14ac:dyDescent="0.25">
      <c r="A47" s="48"/>
      <c r="B47" s="103"/>
      <c r="C47" s="23"/>
      <c r="D47" s="31"/>
      <c r="E47" s="37"/>
      <c r="F47" s="41"/>
    </row>
    <row r="48" spans="1:6" x14ac:dyDescent="0.25">
      <c r="A48" s="48" t="s">
        <v>265</v>
      </c>
      <c r="B48" s="103" t="s">
        <v>81</v>
      </c>
      <c r="C48" s="23" t="s">
        <v>80</v>
      </c>
      <c r="D48" s="31">
        <v>4</v>
      </c>
      <c r="E48" s="37"/>
      <c r="F48" s="41"/>
    </row>
    <row r="49" spans="1:6" s="66" customFormat="1" ht="15.75" customHeight="1" x14ac:dyDescent="0.25">
      <c r="A49" s="48"/>
      <c r="B49" s="103"/>
      <c r="C49" s="23"/>
      <c r="D49" s="31"/>
      <c r="E49" s="37"/>
      <c r="F49" s="41"/>
    </row>
    <row r="50" spans="1:6" s="66" customFormat="1" x14ac:dyDescent="0.25">
      <c r="A50" s="48" t="s">
        <v>264</v>
      </c>
      <c r="B50" s="103" t="s">
        <v>79</v>
      </c>
      <c r="C50" s="23" t="s">
        <v>80</v>
      </c>
      <c r="D50" s="31">
        <v>4</v>
      </c>
      <c r="E50" s="37"/>
      <c r="F50" s="41"/>
    </row>
    <row r="51" spans="1:6" ht="14.25" customHeight="1" x14ac:dyDescent="0.25">
      <c r="A51" s="48"/>
      <c r="B51" s="103"/>
      <c r="C51" s="23"/>
      <c r="D51" s="31"/>
      <c r="E51" s="37"/>
      <c r="F51" s="41"/>
    </row>
    <row r="52" spans="1:6" s="16" customFormat="1" x14ac:dyDescent="0.25">
      <c r="A52" s="48" t="s">
        <v>266</v>
      </c>
      <c r="B52" s="103" t="s">
        <v>82</v>
      </c>
      <c r="C52" s="23" t="s">
        <v>80</v>
      </c>
      <c r="D52" s="31">
        <v>4</v>
      </c>
      <c r="E52" s="37"/>
      <c r="F52" s="41"/>
    </row>
    <row r="53" spans="1:6" s="17" customFormat="1" x14ac:dyDescent="0.25">
      <c r="A53" s="48"/>
      <c r="B53" s="103"/>
      <c r="C53" s="23"/>
      <c r="D53" s="31"/>
      <c r="E53" s="38"/>
      <c r="F53" s="40"/>
    </row>
    <row r="54" spans="1:6" s="16" customFormat="1" ht="14.25" x14ac:dyDescent="0.25">
      <c r="A54" s="47"/>
      <c r="B54" s="87" t="s">
        <v>53</v>
      </c>
      <c r="C54" s="20"/>
      <c r="D54" s="20"/>
      <c r="E54" s="10"/>
      <c r="F54" s="40"/>
    </row>
    <row r="55" spans="1:6" s="16" customFormat="1" x14ac:dyDescent="0.25">
      <c r="A55" s="47"/>
      <c r="B55" s="87"/>
      <c r="C55" s="20"/>
      <c r="D55" s="20"/>
      <c r="E55" s="10"/>
      <c r="F55" s="41"/>
    </row>
    <row r="56" spans="1:6" s="16" customFormat="1" ht="28.5" x14ac:dyDescent="0.25">
      <c r="A56" s="47"/>
      <c r="B56" s="87" t="s">
        <v>267</v>
      </c>
      <c r="C56" s="20"/>
      <c r="D56" s="20"/>
      <c r="E56" s="7"/>
      <c r="F56" s="41"/>
    </row>
    <row r="57" spans="1:6" s="16" customFormat="1" x14ac:dyDescent="0.25">
      <c r="A57" s="48"/>
      <c r="B57" s="83" t="s">
        <v>188</v>
      </c>
      <c r="C57" s="23"/>
      <c r="D57" s="23"/>
      <c r="E57" s="69"/>
      <c r="F57" s="41"/>
    </row>
    <row r="58" spans="1:6" s="16" customFormat="1" x14ac:dyDescent="0.25">
      <c r="A58" s="48"/>
      <c r="B58" s="83"/>
      <c r="C58" s="23"/>
      <c r="D58" s="23"/>
      <c r="E58" s="69"/>
      <c r="F58" s="41"/>
    </row>
    <row r="59" spans="1:6" s="16" customFormat="1" x14ac:dyDescent="0.25">
      <c r="A59" s="48"/>
      <c r="B59" s="83" t="s">
        <v>268</v>
      </c>
      <c r="C59" s="23"/>
      <c r="D59" s="23"/>
      <c r="E59" s="69"/>
      <c r="F59" s="41"/>
    </row>
    <row r="60" spans="1:6" s="16" customFormat="1" x14ac:dyDescent="0.25">
      <c r="A60" s="48"/>
      <c r="B60" s="83"/>
      <c r="C60" s="23"/>
      <c r="D60" s="23"/>
      <c r="E60" s="69"/>
      <c r="F60" s="41"/>
    </row>
    <row r="61" spans="1:6" s="17" customFormat="1" ht="33" customHeight="1" thickBot="1" x14ac:dyDescent="0.3">
      <c r="A61" s="196"/>
      <c r="B61" s="84" t="s">
        <v>275</v>
      </c>
      <c r="C61" s="197"/>
      <c r="D61" s="197"/>
      <c r="E61" s="197"/>
      <c r="F61" s="322"/>
    </row>
    <row r="62" spans="1:6" s="46" customFormat="1" x14ac:dyDescent="0.25">
      <c r="A62" s="54"/>
      <c r="C62" s="32"/>
      <c r="D62" s="32"/>
      <c r="E62" s="32"/>
      <c r="F62" s="43"/>
    </row>
    <row r="63" spans="1:6" x14ac:dyDescent="0.25">
      <c r="B63" s="46"/>
    </row>
  </sheetData>
  <pageMargins left="0.7" right="0.7" top="0.75" bottom="0.75" header="0.3" footer="0.3"/>
  <pageSetup paperSize="5" scale="86" fitToHeight="0" orientation="portrait" r:id="rId1"/>
  <headerFooter>
    <oddFooter>Page &amp;P of &amp;N</oddFooter>
  </headerFooter>
  <rowBreaks count="1" manualBreakCount="1">
    <brk id="31" max="5"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4"/>
  <sheetViews>
    <sheetView view="pageBreakPreview" zoomScaleNormal="100" zoomScaleSheetLayoutView="100" workbookViewId="0">
      <selection activeCell="E7" sqref="E7"/>
    </sheetView>
  </sheetViews>
  <sheetFormatPr defaultColWidth="9.140625" defaultRowHeight="15" x14ac:dyDescent="0.25"/>
  <cols>
    <col min="1" max="1" width="11" style="54" customWidth="1"/>
    <col min="2" max="2" width="41.28515625" style="15" customWidth="1"/>
    <col min="3" max="3" width="9.7109375" style="32" bestFit="1" customWidth="1"/>
    <col min="4" max="4" width="9.5703125" style="32" bestFit="1" customWidth="1"/>
    <col min="5" max="5" width="13.7109375" style="32" customWidth="1"/>
    <col min="6" max="6" width="19.28515625" style="43" customWidth="1"/>
    <col min="7" max="16384" width="9.140625" style="13"/>
  </cols>
  <sheetData>
    <row r="1" spans="1:6" s="17" customFormat="1" ht="33" customHeight="1" x14ac:dyDescent="0.25">
      <c r="A1" s="191" t="s">
        <v>276</v>
      </c>
      <c r="B1" s="195" t="s">
        <v>277</v>
      </c>
      <c r="C1" s="198"/>
      <c r="D1" s="198"/>
      <c r="E1" s="198"/>
      <c r="F1" s="199"/>
    </row>
    <row r="2" spans="1:6" s="17" customFormat="1" ht="33" customHeight="1" x14ac:dyDescent="0.25">
      <c r="A2" s="51" t="s">
        <v>33</v>
      </c>
      <c r="B2" s="87" t="s">
        <v>34</v>
      </c>
      <c r="C2" s="20" t="s">
        <v>3</v>
      </c>
      <c r="D2" s="25" t="s">
        <v>35</v>
      </c>
      <c r="E2" s="25" t="s">
        <v>36</v>
      </c>
      <c r="F2" s="40" t="s">
        <v>39</v>
      </c>
    </row>
    <row r="3" spans="1:6" s="17" customFormat="1" ht="15.75" thickBot="1" x14ac:dyDescent="0.3">
      <c r="A3" s="200">
        <v>7.1</v>
      </c>
      <c r="B3" s="201" t="s">
        <v>278</v>
      </c>
      <c r="C3" s="202" t="s">
        <v>37</v>
      </c>
      <c r="D3" s="203">
        <v>3</v>
      </c>
      <c r="E3" s="204"/>
      <c r="F3" s="323"/>
    </row>
    <row r="4" spans="1:6" s="17" customFormat="1" ht="15" customHeight="1" x14ac:dyDescent="0.25">
      <c r="A4" s="108"/>
      <c r="B4" s="173"/>
      <c r="C4" s="109"/>
      <c r="D4" s="110"/>
      <c r="E4" s="111"/>
      <c r="F4" s="112"/>
    </row>
  </sheetData>
  <pageMargins left="0.7" right="0.7" top="0.75" bottom="0.75" header="0.3" footer="0.3"/>
  <pageSetup paperSize="5" scale="80" orientation="portrait" r:id="rId1"/>
  <headerFooter>
    <oddFooter>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S w i f t T o k e n s   x m l n s : x s d = " h t t p : / / w w w . w 3 . o r g / 2 0 0 1 / X M L S c h e m a "   x m l n s : x s i = " h t t p : / / w w w . w 3 . o r g / 2 0 0 1 / X M L S c h e m a - i n s t a n c e " > < T o k e n s / > < / S w i f t T o k e n s > 
</file>

<file path=customXml/itemProps1.xml><?xml version="1.0" encoding="utf-8"?>
<ds:datastoreItem xmlns:ds="http://schemas.openxmlformats.org/officeDocument/2006/customXml" ds:itemID="{E29CBB70-9CE3-4B1A-8819-7E9A4F35FA45}">
  <ds:schemaRefs>
    <ds:schemaRef ds:uri="http://www.w3.org/2001/XMLSchem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22</vt:i4>
      </vt:variant>
    </vt:vector>
  </HeadingPairs>
  <TitlesOfParts>
    <vt:vector size="44" baseType="lpstr">
      <vt:lpstr>Summary</vt:lpstr>
      <vt:lpstr>Bill No.1 Preliminaries</vt:lpstr>
      <vt:lpstr>Bill No. 2 Dayworks</vt:lpstr>
      <vt:lpstr>Bill No. 3 Intake Works</vt:lpstr>
      <vt:lpstr>Bill No.4A RWGM</vt:lpstr>
      <vt:lpstr>Bill No.4B TWGM</vt:lpstr>
      <vt:lpstr>Bill No.5 Mbiri-Gichonjo D.Line</vt:lpstr>
      <vt:lpstr>Bill No.6 Kiangoro Tee-Off </vt:lpstr>
      <vt:lpstr>Bill No.7 Masonry Tank Rehab</vt:lpstr>
      <vt:lpstr>BillNo.8A Treatment Site Works </vt:lpstr>
      <vt:lpstr>Bill No.8B T.WorksInlet Chamber</vt:lpstr>
      <vt:lpstr>Bill No.9 Flocculation Chamber</vt:lpstr>
      <vt:lpstr>Bill No.10 Sedimentation Basin</vt:lpstr>
      <vt:lpstr>Bill No.11` Clear Water Tank</vt:lpstr>
      <vt:lpstr>Bill No.12 Filter Chambers</vt:lpstr>
      <vt:lpstr>Bill No.13 Alum &amp; Soda Ash Bldg</vt:lpstr>
      <vt:lpstr>Bill No.14 Chlorination Bldg</vt:lpstr>
      <vt:lpstr>Bill No.15 P.House &amp; GNTR ROOM)</vt:lpstr>
      <vt:lpstr>Bill No. 16 Admin Bldg</vt:lpstr>
      <vt:lpstr>Bill No. 17 Staff Houses</vt:lpstr>
      <vt:lpstr>Bill No. 18 Guard House</vt:lpstr>
      <vt:lpstr>Bill No.19BwashTank&amp; Pipeline  </vt:lpstr>
      <vt:lpstr>'Bill No. 16 Admin Bldg'!Print_Area</vt:lpstr>
      <vt:lpstr>'Bill No. 17 Staff Houses'!Print_Area</vt:lpstr>
      <vt:lpstr>'Bill No. 18 Guard House'!Print_Area</vt:lpstr>
      <vt:lpstr>'Bill No. 2 Dayworks'!Print_Area</vt:lpstr>
      <vt:lpstr>'Bill No. 3 Intake Works'!Print_Area</vt:lpstr>
      <vt:lpstr>'Bill No.1 Preliminaries'!Print_Area</vt:lpstr>
      <vt:lpstr>'Bill No.10 Sedimentation Basin'!Print_Area</vt:lpstr>
      <vt:lpstr>'Bill No.11` Clear Water Tank'!Print_Area</vt:lpstr>
      <vt:lpstr>'Bill No.12 Filter Chambers'!Print_Area</vt:lpstr>
      <vt:lpstr>'Bill No.13 Alum &amp; Soda Ash Bldg'!Print_Area</vt:lpstr>
      <vt:lpstr>'Bill No.14 Chlorination Bldg'!Print_Area</vt:lpstr>
      <vt:lpstr>'Bill No.15 P.House &amp; GNTR ROOM)'!Print_Area</vt:lpstr>
      <vt:lpstr>'Bill No.19BwashTank&amp; Pipeline  '!Print_Area</vt:lpstr>
      <vt:lpstr>'Bill No.4A RWGM'!Print_Area</vt:lpstr>
      <vt:lpstr>'Bill No.4B TWGM'!Print_Area</vt:lpstr>
      <vt:lpstr>'Bill No.5 Mbiri-Gichonjo D.Line'!Print_Area</vt:lpstr>
      <vt:lpstr>'Bill No.6 Kiangoro Tee-Off '!Print_Area</vt:lpstr>
      <vt:lpstr>'Bill No.7 Masonry Tank Rehab'!Print_Area</vt:lpstr>
      <vt:lpstr>'Bill No.8B T.WorksInlet Chamber'!Print_Area</vt:lpstr>
      <vt:lpstr>'Bill No.9 Flocculation Chamber'!Print_Area</vt:lpstr>
      <vt:lpstr>'BillNo.8A Treatment Site Works '!Print_Area</vt:lpstr>
      <vt:lpstr>Summary!Print_Area</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2022-08-20T09:52:40Z</cp:lastPrinted>
  <dcterms:created xsi:type="dcterms:W3CDTF">2018-11-22T13:25:28Z</dcterms:created>
  <dcterms:modified xsi:type="dcterms:W3CDTF">2022-08-27T14:40:45Z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lanSwiftJobName">
    <vt:lpwstr/>
  </property>
  <property fmtid="{D5CDD505-2E9C-101B-9397-08002B2CF9AE}" pid="3" name="PlanSwiftJobGuid">
    <vt:lpwstr/>
  </property>
  <property fmtid="{D5CDD505-2E9C-101B-9397-08002B2CF9AE}" pid="4" name="LinkedDataId">
    <vt:lpwstr>{E29CBB70-9CE3-4B1A-8819-7E9A4F35FA45}</vt:lpwstr>
  </property>
</Properties>
</file>