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134E1050-B1B6-47A2-A31C-062C1B32C47D}" xr6:coauthVersionLast="47" xr6:coauthVersionMax="47" xr10:uidLastSave="{00000000-0000-0000-0000-000000000000}"/>
  <bookViews>
    <workbookView xWindow="-108" yWindow="-108" windowWidth="23256" windowHeight="12576" xr2:uid="{00000000-000D-0000-FFFF-FFFF00000000}"/>
  </bookViews>
  <sheets>
    <sheet name="SUMMARY" sheetId="11" r:id="rId1"/>
    <sheet name="p&amp;g" sheetId="5" r:id="rId2"/>
    <sheet name="Dayworks" sheetId="10" r:id="rId3"/>
    <sheet name="stilling well" sheetId="1" r:id="rId4"/>
    <sheet name="sed tank" sheetId="2" r:id="rId5"/>
    <sheet name="filters" sheetId="3" r:id="rId6"/>
    <sheet name="WaterTank" sheetId="14" r:id="rId7"/>
    <sheet name="Pumphouse" sheetId="13" r:id="rId8"/>
    <sheet name="Pipeline" sheetId="12" r:id="rId9"/>
    <sheet name="Backwash tank" sheetId="1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 localSheetId="7" hidden="1">#REF!</definedName>
    <definedName name="_" hidden="1">#REF!</definedName>
    <definedName name="________________________________________________________cyt1">[1]Rates!$E$268</definedName>
    <definedName name="________________________________________________________hnt15">[1]Rates!$E$117</definedName>
    <definedName name="________________________________________________________hnt20">[1]Rates!$E$118</definedName>
    <definedName name="________________________________________________________hnt25">[1]Rates!$E$119</definedName>
    <definedName name="_______________________________________________________cyt1">[2]Rates!$E$271</definedName>
    <definedName name="_______________________________________________________hnt15">[2]Rates!$E$117</definedName>
    <definedName name="_______________________________________________________hnt16">[1]Rates!$E$117</definedName>
    <definedName name="_______________________________________________________hnt20">[2]Rates!$E$118</definedName>
    <definedName name="_______________________________________________________hnt21">[1]Rates!$E$118</definedName>
    <definedName name="_______________________________________________________hnt25">[2]Rates!$E$119</definedName>
    <definedName name="_______________________________________________________hnt40">[1]Rates!$E$119</definedName>
    <definedName name="______________________________________________________cyt1">[2]Rates!$E$271</definedName>
    <definedName name="______________________________________________________hnt15">[2]Rates!$E$117</definedName>
    <definedName name="______________________________________________________hnt16">[1]Rates!$E$117</definedName>
    <definedName name="______________________________________________________hnt20">[2]Rates!$E$118</definedName>
    <definedName name="______________________________________________________hnt21">[1]Rates!$E$118</definedName>
    <definedName name="______________________________________________________hnt25">[2]Rates!$E$119</definedName>
    <definedName name="______________________________________________________hnt40">[1]Rates!$E$119</definedName>
    <definedName name="_____________________________________________________cyt1">[1]Rates!$E$268</definedName>
    <definedName name="_____________________________________________________hnt15">[1]Rates!$E$117</definedName>
    <definedName name="_____________________________________________________hnt20">[1]Rates!$E$118</definedName>
    <definedName name="_____________________________________________________hnt25">[1]Rates!$E$119</definedName>
    <definedName name="____________________________________________________cyt1">[3]Rates!$E$268</definedName>
    <definedName name="____________________________________________________hnt15">[3]Rates!$E$117</definedName>
    <definedName name="____________________________________________________hnt16">[1]Rates!$E$117</definedName>
    <definedName name="____________________________________________________hnt20">[3]Rates!$E$118</definedName>
    <definedName name="____________________________________________________hnt21">[1]Rates!$E$118</definedName>
    <definedName name="____________________________________________________hnt25">[3]Rates!$E$119</definedName>
    <definedName name="____________________________________________________hnt40">[1]Rates!$E$119</definedName>
    <definedName name="___________________________________________________cyt1">[1]Rates!$E$268</definedName>
    <definedName name="___________________________________________________hnt15">[1]Rates!$E$117</definedName>
    <definedName name="___________________________________________________hnt16">[1]Rates!$E$117</definedName>
    <definedName name="___________________________________________________hnt20">[1]Rates!$E$118</definedName>
    <definedName name="___________________________________________________hnt21">[1]Rates!$E$118</definedName>
    <definedName name="___________________________________________________hnt25">[1]Rates!$E$119</definedName>
    <definedName name="___________________________________________________hnt40">[1]Rates!$E$119</definedName>
    <definedName name="__________________________________________________cyt1">[1]Rates!$E$268</definedName>
    <definedName name="__________________________________________________hnt15">[1]Rates!$E$117</definedName>
    <definedName name="__________________________________________________hnt16">[4]Rates!$E$117</definedName>
    <definedName name="__________________________________________________hnt20">[1]Rates!$E$118</definedName>
    <definedName name="__________________________________________________hnt21">[4]Rates!$E$118</definedName>
    <definedName name="__________________________________________________hnt25">[1]Rates!$E$119</definedName>
    <definedName name="__________________________________________________hnt40">[4]Rates!$E$119</definedName>
    <definedName name="_________________________________________________cyt1">[1]Rates!$E$268</definedName>
    <definedName name="_________________________________________________hnt15">[1]Rates!$E$117</definedName>
    <definedName name="_________________________________________________hnt16">[1]Rates!$E$117</definedName>
    <definedName name="_________________________________________________hnt20">[1]Rates!$E$118</definedName>
    <definedName name="_________________________________________________hnt21">[1]Rates!$E$118</definedName>
    <definedName name="_________________________________________________hnt25">[1]Rates!$E$119</definedName>
    <definedName name="_________________________________________________hnt40">[1]Rates!$E$119</definedName>
    <definedName name="________________________________________________cyt1">[1]Rates!$E$268</definedName>
    <definedName name="________________________________________________hnt15">[1]Rates!$E$117</definedName>
    <definedName name="________________________________________________hnt16">[1]Rates!$E$117</definedName>
    <definedName name="________________________________________________hnt20">[1]Rates!$E$118</definedName>
    <definedName name="________________________________________________hnt21">[1]Rates!$E$118</definedName>
    <definedName name="________________________________________________hnt25">[1]Rates!$E$119</definedName>
    <definedName name="________________________________________________hnt40">[1]Rates!$E$119</definedName>
    <definedName name="_______________________________________________cyt1">[1]Rates!$E$268</definedName>
    <definedName name="_______________________________________________hnt15">[1]Rates!$E$117</definedName>
    <definedName name="_______________________________________________hnt16">[4]Rates!$E$117</definedName>
    <definedName name="_______________________________________________hnt20">[1]Rates!$E$118</definedName>
    <definedName name="_______________________________________________hnt21">[4]Rates!$E$118</definedName>
    <definedName name="_______________________________________________hnt25">[1]Rates!$E$119</definedName>
    <definedName name="_______________________________________________hnt40">[4]Rates!$E$119</definedName>
    <definedName name="______________________________________________cyt1">[1]Rates!$E$268</definedName>
    <definedName name="______________________________________________hnt15">[1]Rates!$E$117</definedName>
    <definedName name="______________________________________________hnt16">[1]Rates!$E$117</definedName>
    <definedName name="______________________________________________hnt20">[1]Rates!$E$118</definedName>
    <definedName name="______________________________________________hnt21">[1]Rates!$E$118</definedName>
    <definedName name="______________________________________________hnt25">[1]Rates!$E$119</definedName>
    <definedName name="______________________________________________hnt40">[1]Rates!$E$119</definedName>
    <definedName name="_____________________________________________cyt1">[1]Rates!$E$268</definedName>
    <definedName name="_____________________________________________hnt15">[1]Rates!$E$117</definedName>
    <definedName name="_____________________________________________hnt16">[1]Rates!$E$117</definedName>
    <definedName name="_____________________________________________hnt20">[1]Rates!$E$118</definedName>
    <definedName name="_____________________________________________hnt21">[1]Rates!$E$118</definedName>
    <definedName name="_____________________________________________hnt25">[1]Rates!$E$119</definedName>
    <definedName name="_____________________________________________hnt40">[1]Rates!$E$119</definedName>
    <definedName name="____________________________________________cyt1">[1]Rates!$E$268</definedName>
    <definedName name="____________________________________________hnt15">[1]Rates!$E$117</definedName>
    <definedName name="____________________________________________hnt16">[5]Rates!$E$117</definedName>
    <definedName name="____________________________________________hnt20">[1]Rates!$E$118</definedName>
    <definedName name="____________________________________________hnt21">[5]Rates!$E$118</definedName>
    <definedName name="____________________________________________hnt25">[1]Rates!$E$119</definedName>
    <definedName name="____________________________________________hnt40">[5]Rates!$E$119</definedName>
    <definedName name="___________________________________________cyt1">[1]Rates!$E$268</definedName>
    <definedName name="___________________________________________hnt15">[1]Rates!$E$117</definedName>
    <definedName name="___________________________________________hnt16">[1]Rates!$E$117</definedName>
    <definedName name="___________________________________________hnt20">[1]Rates!$E$118</definedName>
    <definedName name="___________________________________________hnt21">[1]Rates!$E$118</definedName>
    <definedName name="___________________________________________hnt25">[1]Rates!$E$119</definedName>
    <definedName name="___________________________________________hnt40">[1]Rates!$E$119</definedName>
    <definedName name="__________________________________________cyt1">[1]Rates!$E$268</definedName>
    <definedName name="__________________________________________hnt15">[1]Rates!$E$117</definedName>
    <definedName name="__________________________________________hnt16">[1]Rates!$E$117</definedName>
    <definedName name="__________________________________________hnt20">[1]Rates!$E$118</definedName>
    <definedName name="__________________________________________hnt21">[1]Rates!$E$118</definedName>
    <definedName name="__________________________________________hnt25">[1]Rates!$E$119</definedName>
    <definedName name="__________________________________________hnt40">[1]Rates!$E$119</definedName>
    <definedName name="_________________________________________cyt1">[1]Rates!$E$268</definedName>
    <definedName name="_________________________________________hnt15">[1]Rates!$E$117</definedName>
    <definedName name="_________________________________________hnt16">[1]Rates!$E$117</definedName>
    <definedName name="_________________________________________hnt20">[1]Rates!$E$118</definedName>
    <definedName name="_________________________________________hnt21">[1]Rates!$E$118</definedName>
    <definedName name="_________________________________________hnt25">[1]Rates!$E$119</definedName>
    <definedName name="_________________________________________hnt40">[1]Rates!$E$119</definedName>
    <definedName name="________________________________________cyt1">[1]Rates!$E$268</definedName>
    <definedName name="________________________________________hnt15">[1]Rates!$E$117</definedName>
    <definedName name="________________________________________hnt16">[1]Rates!$E$117</definedName>
    <definedName name="________________________________________hnt20">[1]Rates!$E$118</definedName>
    <definedName name="________________________________________hnt21">[1]Rates!$E$118</definedName>
    <definedName name="________________________________________hnt25">[1]Rates!$E$119</definedName>
    <definedName name="________________________________________hnt40">[1]Rates!$E$119</definedName>
    <definedName name="_______________________________________cyt1">[1]Rates!$E$268</definedName>
    <definedName name="_______________________________________hnt15">[1]Rates!$E$117</definedName>
    <definedName name="_______________________________________hnt16">[1]Rates!$E$117</definedName>
    <definedName name="_______________________________________hnt20">[1]Rates!$E$118</definedName>
    <definedName name="_______________________________________hnt21">[1]Rates!$E$118</definedName>
    <definedName name="_______________________________________hnt25">[1]Rates!$E$119</definedName>
    <definedName name="_______________________________________hnt40">[1]Rates!$E$119</definedName>
    <definedName name="______________________________________cyt1">[1]Rates!$E$268</definedName>
    <definedName name="______________________________________hnt15">[1]Rates!$E$117</definedName>
    <definedName name="______________________________________hnt16">[6]Rates!$E$117</definedName>
    <definedName name="______________________________________hnt20">[1]Rates!$E$118</definedName>
    <definedName name="______________________________________hnt21">[6]Rates!$E$118</definedName>
    <definedName name="______________________________________hnt25">[1]Rates!$E$119</definedName>
    <definedName name="______________________________________hnt40">[6]Rates!$E$119</definedName>
    <definedName name="_____________________________________cyt1">[1]Rates!$E$268</definedName>
    <definedName name="_____________________________________hnt15">[1]Rates!$E$117</definedName>
    <definedName name="_____________________________________hnt16">[1]Rates!$E$117</definedName>
    <definedName name="_____________________________________hnt20">[1]Rates!$E$118</definedName>
    <definedName name="_____________________________________hnt21">[1]Rates!$E$118</definedName>
    <definedName name="_____________________________________hnt25">[1]Rates!$E$119</definedName>
    <definedName name="_____________________________________hnt40">[1]Rates!$E$119</definedName>
    <definedName name="____________________________________cyt1">[1]Rates!$E$268</definedName>
    <definedName name="____________________________________hnt15">[1]Rates!$E$117</definedName>
    <definedName name="____________________________________hnt16">[1]Rates!$E$117</definedName>
    <definedName name="____________________________________hnt20">[1]Rates!$E$118</definedName>
    <definedName name="____________________________________hnt21">[1]Rates!$E$118</definedName>
    <definedName name="____________________________________hnt25">[1]Rates!$E$119</definedName>
    <definedName name="____________________________________hnt40">[1]Rates!$E$119</definedName>
    <definedName name="___________________________________cyt1">[1]Rates!$E$268</definedName>
    <definedName name="___________________________________hnt15">[1]Rates!$E$117</definedName>
    <definedName name="___________________________________hnt16">[3]Rates!$E$117</definedName>
    <definedName name="___________________________________hnt20">[1]Rates!$E$118</definedName>
    <definedName name="___________________________________hnt21">[3]Rates!$E$118</definedName>
    <definedName name="___________________________________hnt25">[1]Rates!$E$119</definedName>
    <definedName name="___________________________________hnt40">[3]Rates!$E$119</definedName>
    <definedName name="__________________________________cyt1">[1]Rates!$E$268</definedName>
    <definedName name="__________________________________hnt15">[1]Rates!$E$117</definedName>
    <definedName name="__________________________________hnt16">[1]Rates!$E$117</definedName>
    <definedName name="__________________________________hnt20">[1]Rates!$E$118</definedName>
    <definedName name="__________________________________hnt21">[1]Rates!$E$118</definedName>
    <definedName name="__________________________________hnt25">[1]Rates!$E$119</definedName>
    <definedName name="__________________________________hnt40">[1]Rates!$E$119</definedName>
    <definedName name="_________________________________cyt1">[1]Rates!$E$268</definedName>
    <definedName name="_________________________________hnt15">[1]Rates!$E$117</definedName>
    <definedName name="_________________________________hnt16">[1]Rates!$E$117</definedName>
    <definedName name="_________________________________hnt20">[1]Rates!$E$118</definedName>
    <definedName name="_________________________________hnt21">[1]Rates!$E$118</definedName>
    <definedName name="_________________________________hnt25">[1]Rates!$E$119</definedName>
    <definedName name="_________________________________hnt40">[1]Rates!$E$119</definedName>
    <definedName name="________________________________cyt1">[1]Rates!$E$268</definedName>
    <definedName name="________________________________hnt15">[1]Rates!$E$117</definedName>
    <definedName name="________________________________hnt16">[4]Rates!$E$117</definedName>
    <definedName name="________________________________hnt20">[1]Rates!$E$118</definedName>
    <definedName name="________________________________hnt21">[4]Rates!$E$118</definedName>
    <definedName name="________________________________hnt25">[1]Rates!$E$119</definedName>
    <definedName name="________________________________hnt40">[4]Rates!$E$119</definedName>
    <definedName name="_______________________________cyt1">[1]Rates!$E$268</definedName>
    <definedName name="_______________________________hnt15">[1]Rates!$E$117</definedName>
    <definedName name="_______________________________hnt16">[1]Rates!$E$117</definedName>
    <definedName name="_______________________________hnt20">[1]Rates!$E$118</definedName>
    <definedName name="_______________________________hnt21">[1]Rates!$E$118</definedName>
    <definedName name="_______________________________hnt25">[1]Rates!$E$119</definedName>
    <definedName name="_______________________________hnt40">[1]Rates!$E$119</definedName>
    <definedName name="______________________________cyt1">[1]Rates!$E$268</definedName>
    <definedName name="______________________________hnt15">[1]Rates!$E$117</definedName>
    <definedName name="______________________________hnt16">[1]Rates!$E$117</definedName>
    <definedName name="______________________________hnt20">[1]Rates!$E$118</definedName>
    <definedName name="______________________________hnt21">[1]Rates!$E$118</definedName>
    <definedName name="______________________________hnt25">[1]Rates!$E$119</definedName>
    <definedName name="______________________________hnt40">[1]Rates!$E$119</definedName>
    <definedName name="_____________________________cyt1">[1]Rates!$E$268</definedName>
    <definedName name="_____________________________hnt15">[1]Rates!$E$117</definedName>
    <definedName name="_____________________________hnt16">[3]Rates!$E$117</definedName>
    <definedName name="_____________________________hnt20">[1]Rates!$E$118</definedName>
    <definedName name="_____________________________hnt21">[3]Rates!$E$118</definedName>
    <definedName name="_____________________________hnt25">[1]Rates!$E$119</definedName>
    <definedName name="_____________________________hnt40">[3]Rates!$E$119</definedName>
    <definedName name="____________________________cyt1">[1]Rates!$E$268</definedName>
    <definedName name="____________________________hnt15">[1]Rates!$E$117</definedName>
    <definedName name="____________________________hnt16">[1]Rates!$E$117</definedName>
    <definedName name="____________________________hnt20">[1]Rates!$E$118</definedName>
    <definedName name="____________________________hnt21">[1]Rates!$E$118</definedName>
    <definedName name="____________________________hnt25">[1]Rates!$E$119</definedName>
    <definedName name="____________________________hnt40">[1]Rates!$E$119</definedName>
    <definedName name="___________________________cyt1">[1]Rates!$E$268</definedName>
    <definedName name="___________________________hnt15">[1]Rates!$E$117</definedName>
    <definedName name="___________________________hnt16">[1]Rates!$E$117</definedName>
    <definedName name="___________________________hnt20">[1]Rates!$E$118</definedName>
    <definedName name="___________________________hnt21">[1]Rates!$E$118</definedName>
    <definedName name="___________________________hnt25">[1]Rates!$E$119</definedName>
    <definedName name="___________________________hnt40">[1]Rates!$E$119</definedName>
    <definedName name="__________________________cyt1">[1]Rates!$E$268</definedName>
    <definedName name="__________________________hnt15">[1]Rates!$E$117</definedName>
    <definedName name="__________________________hnt16">[3]Rates!$E$117</definedName>
    <definedName name="__________________________hnt20">[1]Rates!$E$118</definedName>
    <definedName name="__________________________hnt21">[3]Rates!$E$118</definedName>
    <definedName name="__________________________hnt25">[1]Rates!$E$119</definedName>
    <definedName name="__________________________hnt40">[3]Rates!$E$119</definedName>
    <definedName name="_________________________cyt1">[1]Rates!$E$268</definedName>
    <definedName name="_________________________hnt15">[1]Rates!$E$117</definedName>
    <definedName name="_________________________hnt16">[1]Rates!$E$117</definedName>
    <definedName name="_________________________hnt20">[1]Rates!$E$118</definedName>
    <definedName name="_________________________hnt21">[1]Rates!$E$118</definedName>
    <definedName name="_________________________hnt25">[1]Rates!$E$119</definedName>
    <definedName name="_________________________hnt40">[1]Rates!$E$119</definedName>
    <definedName name="________________________cyt1">[1]Rates!$E$268</definedName>
    <definedName name="________________________hnt15">[1]Rates!$E$117</definedName>
    <definedName name="________________________hnt16">[1]Rates!$E$117</definedName>
    <definedName name="________________________hnt20">[1]Rates!$E$118</definedName>
    <definedName name="________________________hnt21">[1]Rates!$E$118</definedName>
    <definedName name="________________________hnt25">[1]Rates!$E$119</definedName>
    <definedName name="________________________hnt40">[1]Rates!$E$119</definedName>
    <definedName name="_______________________cyt1">[1]Rates!$E$268</definedName>
    <definedName name="_______________________hnt15">[1]Rates!$E$117</definedName>
    <definedName name="_______________________hnt16">[3]Rates!$E$117</definedName>
    <definedName name="_______________________hnt20">[1]Rates!$E$118</definedName>
    <definedName name="_______________________hnt21">[3]Rates!$E$118</definedName>
    <definedName name="_______________________hnt25">[1]Rates!$E$119</definedName>
    <definedName name="_______________________hnt40">[3]Rates!$E$119</definedName>
    <definedName name="______________________cyt1">[1]Rates!$E$268</definedName>
    <definedName name="______________________hnt15">[1]Rates!$E$117</definedName>
    <definedName name="______________________hnt16">[1]Rates!$E$117</definedName>
    <definedName name="______________________hnt20">[1]Rates!$E$118</definedName>
    <definedName name="______________________hnt21">[1]Rates!$E$118</definedName>
    <definedName name="______________________hnt25">[1]Rates!$E$119</definedName>
    <definedName name="______________________hnt40">[1]Rates!$E$119</definedName>
    <definedName name="_____________________cyt1">[1]Rates!$E$268</definedName>
    <definedName name="_____________________hnt15">[1]Rates!$E$117</definedName>
    <definedName name="_____________________hnt16">[1]Rates!$E$117</definedName>
    <definedName name="_____________________hnt20">[1]Rates!$E$118</definedName>
    <definedName name="_____________________hnt21">[1]Rates!$E$118</definedName>
    <definedName name="_____________________hnt25">[1]Rates!$E$119</definedName>
    <definedName name="_____________________hnt40">[1]Rates!$E$119</definedName>
    <definedName name="____________________cyt1">[1]Rates!$E$268</definedName>
    <definedName name="____________________hnt15">[1]Rates!$E$117</definedName>
    <definedName name="____________________hnt16">[1]Rates!$E$117</definedName>
    <definedName name="____________________hnt20">[1]Rates!$E$118</definedName>
    <definedName name="____________________hnt21">[1]Rates!$E$118</definedName>
    <definedName name="____________________hnt25">[1]Rates!$E$119</definedName>
    <definedName name="____________________hnt40">[1]Rates!$E$119</definedName>
    <definedName name="___________________cyt1">[7]Rates!$E$268</definedName>
    <definedName name="___________________hnt15">[7]Rates!$E$117</definedName>
    <definedName name="___________________hnt16">[8]Rates!$E$117</definedName>
    <definedName name="___________________hnt20">[7]Rates!$E$118</definedName>
    <definedName name="___________________hnt21">[8]Rates!$E$118</definedName>
    <definedName name="___________________hnt25">[7]Rates!$E$119</definedName>
    <definedName name="___________________hnt40">[8]Rates!$E$119</definedName>
    <definedName name="__________________cyt1">[1]Rates!$E$268</definedName>
    <definedName name="__________________hnt15">[1]Rates!$E$117</definedName>
    <definedName name="__________________hnt16">[8]Rates!$E$117</definedName>
    <definedName name="__________________hnt20">[1]Rates!$E$118</definedName>
    <definedName name="__________________hnt21">[8]Rates!$E$118</definedName>
    <definedName name="__________________hnt25">[1]Rates!$E$119</definedName>
    <definedName name="__________________hnt40">[8]Rates!$E$119</definedName>
    <definedName name="_________________cyt1">[1]Rates!$E$268</definedName>
    <definedName name="_________________hnt15">[1]Rates!$E$117</definedName>
    <definedName name="_________________hnt16">[8]Rates!$E$117</definedName>
    <definedName name="_________________hnt20">[1]Rates!$E$118</definedName>
    <definedName name="_________________hnt21">[8]Rates!$E$118</definedName>
    <definedName name="_________________hnt25">[1]Rates!$E$119</definedName>
    <definedName name="_________________hnt40">[8]Rates!$E$119</definedName>
    <definedName name="________________cyt1">[8]Rates!$E$268</definedName>
    <definedName name="________________hnt15">[8]Rates!$E$117</definedName>
    <definedName name="________________hnt16">[8]Rates!$E$117</definedName>
    <definedName name="________________hnt20">[8]Rates!$E$118</definedName>
    <definedName name="________________hnt21">[8]Rates!$E$118</definedName>
    <definedName name="________________hnt25">[8]Rates!$E$119</definedName>
    <definedName name="________________hnt40">[8]Rates!$E$119</definedName>
    <definedName name="_______________cyt1">[1]Rates!$E$268</definedName>
    <definedName name="_______________hnt15">[1]Rates!$E$117</definedName>
    <definedName name="_______________hnt16">[8]Rates!$E$117</definedName>
    <definedName name="_______________hnt20">[1]Rates!$E$118</definedName>
    <definedName name="_______________hnt21">[8]Rates!$E$118</definedName>
    <definedName name="_______________hnt25">[1]Rates!$E$119</definedName>
    <definedName name="_______________hnt40">[8]Rates!$E$119</definedName>
    <definedName name="______________cyt1">[1]Rates!$E$268</definedName>
    <definedName name="______________hnt15">[1]Rates!$E$117</definedName>
    <definedName name="______________hnt16">[8]Rates!$E$117</definedName>
    <definedName name="______________hnt20">[1]Rates!$E$118</definedName>
    <definedName name="______________hnt21">[8]Rates!$E$118</definedName>
    <definedName name="______________hnt25">[1]Rates!$E$119</definedName>
    <definedName name="______________hnt40">[8]Rates!$E$119</definedName>
    <definedName name="_____________cyt1">[1]Rates!$E$268</definedName>
    <definedName name="_____________hnt15">[1]Rates!$E$117</definedName>
    <definedName name="_____________hnt16">[8]Rates!$E$117</definedName>
    <definedName name="_____________hnt20">[1]Rates!$E$118</definedName>
    <definedName name="_____________hnt21">[8]Rates!$E$118</definedName>
    <definedName name="_____________hnt25">[1]Rates!$E$119</definedName>
    <definedName name="_____________hnt40">[8]Rates!$E$119</definedName>
    <definedName name="____________cyt1">[1]Rates!$E$268</definedName>
    <definedName name="____________hnt15">[1]Rates!$E$117</definedName>
    <definedName name="____________hnt16">[8]Rates!$E$117</definedName>
    <definedName name="____________hnt20">[1]Rates!$E$118</definedName>
    <definedName name="____________hnt21">[8]Rates!$E$118</definedName>
    <definedName name="____________hnt25">[1]Rates!$E$119</definedName>
    <definedName name="____________hnt40">[8]Rates!$E$119</definedName>
    <definedName name="___________cyt1">[1]Rates!$E$268</definedName>
    <definedName name="___________hnt15">[1]Rates!$E$117</definedName>
    <definedName name="___________hnt16">[8]Rates!$E$117</definedName>
    <definedName name="___________hnt20">[1]Rates!$E$118</definedName>
    <definedName name="___________hnt21">[8]Rates!$E$118</definedName>
    <definedName name="___________hnt25">[1]Rates!$E$119</definedName>
    <definedName name="___________hnt40">[8]Rates!$E$119</definedName>
    <definedName name="__________cyt1">[1]Rates!$E$268</definedName>
    <definedName name="__________hnt15">[1]Rates!$E$117</definedName>
    <definedName name="__________hnt16">[8]Rates!$E$117</definedName>
    <definedName name="__________hnt20">[1]Rates!$E$118</definedName>
    <definedName name="__________hnt21">[8]Rates!$E$118</definedName>
    <definedName name="__________hnt25">[1]Rates!$E$119</definedName>
    <definedName name="__________hnt40">[8]Rates!$E$119</definedName>
    <definedName name="_________cyt1">[1]Rates!$E$268</definedName>
    <definedName name="_________hnt15">[1]Rates!$E$117</definedName>
    <definedName name="_________hnt16">[8]Rates!$E$117</definedName>
    <definedName name="_________hnt20">[1]Rates!$E$118</definedName>
    <definedName name="_________hnt21">[8]Rates!$E$118</definedName>
    <definedName name="_________hnt25">[1]Rates!$E$119</definedName>
    <definedName name="_________hnt40">[8]Rates!$E$119</definedName>
    <definedName name="________cyt1">[1]Rates!$E$268</definedName>
    <definedName name="________hnt15">[1]Rates!$E$117</definedName>
    <definedName name="________hnt16">[8]Rates!$E$117</definedName>
    <definedName name="________hnt20">[1]Rates!$E$118</definedName>
    <definedName name="________hnt21">[8]Rates!$E$118</definedName>
    <definedName name="________hnt25">[1]Rates!$E$119</definedName>
    <definedName name="________hnt40">[8]Rates!$E$119</definedName>
    <definedName name="_______bng200">[9]Rates!$E$282</definedName>
    <definedName name="_______bng250">[9]Rates!$E$283</definedName>
    <definedName name="_______cyt1">[1]Rates!$E$268</definedName>
    <definedName name="_______hnt15">[1]Rates!$E$117</definedName>
    <definedName name="_______hnt16">[8]Rates!$E$117</definedName>
    <definedName name="_______hnt20">[1]Rates!$E$118</definedName>
    <definedName name="_______hnt21">[8]Rates!$E$118</definedName>
    <definedName name="_______hnt25">[1]Rates!$E$119</definedName>
    <definedName name="_______hnt30">[4]Rates!$E$117</definedName>
    <definedName name="_______hnt40">[8]Rates!$E$119</definedName>
    <definedName name="______bng200">[9]Rates!$E$282</definedName>
    <definedName name="______bng250">[9]Rates!$E$283</definedName>
    <definedName name="______cyt1">[1]Rates!$E$268</definedName>
    <definedName name="______hnt15">[1]Rates!$E$117</definedName>
    <definedName name="______hnt16">[8]Rates!$E$117</definedName>
    <definedName name="______hnt20">[1]Rates!$E$118</definedName>
    <definedName name="______hnt21">[8]Rates!$E$118</definedName>
    <definedName name="______hnt25">[1]Rates!$E$119</definedName>
    <definedName name="______hnt30">[4]Rates!$E$117</definedName>
    <definedName name="______hnt40">[8]Rates!$E$119</definedName>
    <definedName name="_____bng200">[10]Rates!$E$282</definedName>
    <definedName name="_____bng250">[10]Rates!$E$283</definedName>
    <definedName name="_____cyt1">[1]Rates!$E$268</definedName>
    <definedName name="_____hn">[4]Rates!$E$117</definedName>
    <definedName name="_____hnt15">[1]Rates!$E$117</definedName>
    <definedName name="_____hnt16">[8]Rates!$E$117</definedName>
    <definedName name="_____hnt20">[1]Rates!$E$118</definedName>
    <definedName name="_____hnt21">[8]Rates!$E$118</definedName>
    <definedName name="_____hnt25">[1]Rates!$E$119</definedName>
    <definedName name="_____hnt30">[4]Rates!$E$117</definedName>
    <definedName name="_____hnt40">[8]Rates!$E$119</definedName>
    <definedName name="____bng200">[9]Rates!$E$282</definedName>
    <definedName name="____bng250">[9]Rates!$E$283</definedName>
    <definedName name="____cyt1">[1]Rates!$E$268</definedName>
    <definedName name="____hnt15">[1]Rates!$E$117</definedName>
    <definedName name="____hnt16">[8]Rates!$E$117</definedName>
    <definedName name="____hnt20">[1]Rates!$E$118</definedName>
    <definedName name="____hnt21">[8]Rates!$E$118</definedName>
    <definedName name="____hnt25">[1]Rates!$E$119</definedName>
    <definedName name="____hnt30">[5]Rates!$E$117</definedName>
    <definedName name="____hnt40">[8]Rates!$E$119</definedName>
    <definedName name="____PV3">[11]Rates!$E$123</definedName>
    <definedName name="___bng200">[9]Rates!$E$282</definedName>
    <definedName name="___bng250">[9]Rates!$E$283</definedName>
    <definedName name="___cyt1">[1]Rates!$E$268</definedName>
    <definedName name="___hnt15">[1]Rates!$E$117</definedName>
    <definedName name="___hnt16">[8]Rates!$E$117</definedName>
    <definedName name="___hnt20">[1]Rates!$E$118</definedName>
    <definedName name="___hnt21">[8]Rates!$E$118</definedName>
    <definedName name="___hnt25">[1]Rates!$E$119</definedName>
    <definedName name="___hnt30">[4]Rates!$E$117</definedName>
    <definedName name="___hnt40">[8]Rates!$E$119</definedName>
    <definedName name="___PV3">[11]Rates!$E$123</definedName>
    <definedName name="__bn">[9]Rates!$E$283</definedName>
    <definedName name="__bng200" localSheetId="6">[12]Rates!$E$282</definedName>
    <definedName name="__bng200">[9]Rates!$E$282</definedName>
    <definedName name="__bng250" localSheetId="6">[12]Rates!$E$283</definedName>
    <definedName name="__bng250">[9]Rates!$E$283</definedName>
    <definedName name="__cyt1">[1]Rates!$E$268</definedName>
    <definedName name="__hn">[4]Rates!$E$117</definedName>
    <definedName name="__hnt15">[1]Rates!$E$117</definedName>
    <definedName name="__hnt16">[8]Rates!$E$117</definedName>
    <definedName name="__hnt20">[1]Rates!$E$118</definedName>
    <definedName name="__hnt21">[8]Rates!$E$118</definedName>
    <definedName name="__hnt25">[1]Rates!$E$119</definedName>
    <definedName name="__hnt30" localSheetId="6">[13]Rates!$E$117</definedName>
    <definedName name="__hnt30">[4]Rates!$E$117</definedName>
    <definedName name="__hnt40">[8]Rates!$E$119</definedName>
    <definedName name="__PV3">[11]Rates!$E$123</definedName>
    <definedName name="_bbo160">[11]Rates!$E$27</definedName>
    <definedName name="_bbo200">[11]Rates!$E$28</definedName>
    <definedName name="_bgh160">[11]Rates!$E$25</definedName>
    <definedName name="_bng100">[11]Rates!$E$288</definedName>
    <definedName name="_bng150">[11]Rates!$E$289</definedName>
    <definedName name="_bng200">[14]Rates!$E$282</definedName>
    <definedName name="_bng250">[14]Rates!$E$283</definedName>
    <definedName name="_cyt1">[8]Rates!$E$268</definedName>
    <definedName name="_dwm15">[11]Rates!$E$241</definedName>
    <definedName name="_dwm25">[11]Rates!$E$242</definedName>
    <definedName name="_dwm50">[11]Rates!$E$243</definedName>
    <definedName name="_fgv100">[11]Rates!$E$208</definedName>
    <definedName name="_Fill" localSheetId="7" hidden="1">#REF!</definedName>
    <definedName name="_Fill" hidden="1">#REF!</definedName>
    <definedName name="_fuf3">[11]Rates!$E$138</definedName>
    <definedName name="_gms100">[11]Rates!$E$41</definedName>
    <definedName name="_gms15">[11]Rates!$E$37</definedName>
    <definedName name="_gms25">[11]Rates!$E$38</definedName>
    <definedName name="_gms40">[11]Rates!$E$39</definedName>
    <definedName name="_hnt15">[8]Rates!$E$117</definedName>
    <definedName name="_hnt16">[8]Rates!$E$117</definedName>
    <definedName name="_hnt20">[8]Rates!$E$118</definedName>
    <definedName name="_hnt21">[8]Rates!$E$118</definedName>
    <definedName name="_hnt25">[8]Rates!$E$119</definedName>
    <definedName name="_hnt30" localSheetId="7">[4]Rates!$E$117</definedName>
    <definedName name="_hnt30" localSheetId="6">[13]Rates!$E$117</definedName>
    <definedName name="_hnt30">[13]Rates!$E$117</definedName>
    <definedName name="_hnt40">[8]Rates!$E$119</definedName>
    <definedName name="_Key1" localSheetId="7" hidden="1">#REF!</definedName>
    <definedName name="_Key1" hidden="1">#REF!</definedName>
    <definedName name="_Key2" localSheetId="7" hidden="1">#REF!</definedName>
    <definedName name="_Key2" hidden="1">#REF!</definedName>
    <definedName name="_Order1" hidden="1">255</definedName>
    <definedName name="_Order2" hidden="1">255</definedName>
    <definedName name="_pcp200">[11]Rates!$E$51</definedName>
    <definedName name="_PV3">[11]Rates!$E$123</definedName>
    <definedName name="_pwm15">[11]Rates!$E$244</definedName>
    <definedName name="_pwm25">[11]Rates!$E$245</definedName>
    <definedName name="_pwm50">[11]Rates!$E$246</definedName>
    <definedName name="_rec2" localSheetId="6">[34]IPC-'[15]55SUMWORK'!$A$1:$R$37</definedName>
    <definedName name="_rec2">[34]IPC-'[15]55SUMWORK'!$A$1:$R$37</definedName>
    <definedName name="_sav25">[16]Rates!$E$220</definedName>
    <definedName name="_Sort" localSheetId="7" hidden="1">#REF!</definedName>
    <definedName name="_Sort" hidden="1">#REF!</definedName>
    <definedName name="_tgv100">[11]Rates!$E$220</definedName>
    <definedName name="_tgv25">[11]Rates!$E$218</definedName>
    <definedName name="_tgv40">[11]Rates!$E$219</definedName>
    <definedName name="_wmc1">[11]Rates!$E$189</definedName>
    <definedName name="AA">#REF!</definedName>
    <definedName name="add">[11]Rates!$J$6</definedName>
    <definedName name="bghg">[9]Rates!$E$282</definedName>
    <definedName name="bzp">[16]Rates!$E$312</definedName>
    <definedName name="ccc">[4]Rates!$E$117</definedName>
    <definedName name="cmass">[8]Rates!$E$123</definedName>
    <definedName name="cock15">[11]Rates!$E$202</definedName>
    <definedName name="cock25">[11]Rates!$E$203</definedName>
    <definedName name="cock50">[11]Rates!$E$204</definedName>
    <definedName name="cpier">[8]Rates!$E$126</definedName>
    <definedName name="cslab">[11]Rates!$E$124</definedName>
    <definedName name="csus">[2]Rates!$E$128</definedName>
    <definedName name="curve">[8]Rates!$E$127</definedName>
    <definedName name="cwall">[2]Rates!$E$125</definedName>
    <definedName name="cytz1">[11]Rates!$E$273</definedName>
    <definedName name="d">[17]Rates!$J$9</definedName>
    <definedName name="ddd">[4]Rates!$E$118</definedName>
    <definedName name="DF" localSheetId="7">#REF!</definedName>
    <definedName name="DF">#REF!</definedName>
    <definedName name="dfr">[4]Rates!$E$118</definedName>
    <definedName name="Disbursement" localSheetId="6">[40]IPC-'[18]49SUMWORK'!$A$1:$R$37</definedName>
    <definedName name="Disbursement">[40]IPC-'[18]49SUMWORK'!$A$1:$R$37</definedName>
    <definedName name="dsdsf">[4]Rates!$E$117</definedName>
    <definedName name="ere">[12]Rates!$E$283</definedName>
    <definedName name="F" localSheetId="7" hidden="1">#REF!</definedName>
    <definedName name="F" hidden="1">#REF!</definedName>
    <definedName name="f150d20">[11]Rates!$E$67</definedName>
    <definedName name="fczt">[11]Rates!$E$264</definedName>
    <definedName name="FD" hidden="1">#REF!</definedName>
    <definedName name="FDG" localSheetId="7">#REF!</definedName>
    <definedName name="FDG">#REF!</definedName>
    <definedName name="fggf">[9]Rates!$E$283</definedName>
    <definedName name="fine1">[8]Rates!$E$137</definedName>
    <definedName name="fine2">[11]Rates!$E$135</definedName>
    <definedName name="fine3">[8]Rates!$E$139</definedName>
    <definedName name="fine4">[11]Rates!$E$137</definedName>
    <definedName name="fire">[11]Rates!$E$317</definedName>
    <definedName name="G" localSheetId="6">[13]Rates!$E$126</definedName>
    <definedName name="G">[3]Rates!$E$126</definedName>
    <definedName name="gghghg">[9]Rates!$E$282</definedName>
    <definedName name="ghhh">[4]Rates!$E$117</definedName>
    <definedName name="gjhj">[9]Rates!$E$283</definedName>
    <definedName name="gjin">[8]Rates!$E$143</definedName>
    <definedName name="gjina">[8]Rates!$E$143</definedName>
    <definedName name="gmsp15">[11]Rates!$E$43</definedName>
    <definedName name="gmsp25">[11]Rates!$E$44</definedName>
    <definedName name="gmsp50">[11]Rates!$E$45</definedName>
    <definedName name="hxs">[8]Rates!$L$12</definedName>
    <definedName name="hxsa">[8]Rates!$L$12</definedName>
    <definedName name="insp1">[2]Rates!$E$185</definedName>
    <definedName name="insp2">[2]Rates!$E$186</definedName>
    <definedName name="insp3">[2]Rates!$E$187</definedName>
    <definedName name="jhpd">[11]Rates!$E$269</definedName>
    <definedName name="jkkk">[4]Rates!$E$117</definedName>
    <definedName name="m" localSheetId="7">#REF!</definedName>
    <definedName name="m">#REF!</definedName>
    <definedName name="mesh142">[8]Rates!$E$144</definedName>
    <definedName name="mesh150">[8]Rates!$E$144</definedName>
    <definedName name="mkhl">[11]Rates!$J$1</definedName>
    <definedName name="mkhl1">[19]Rates!$J$1</definedName>
    <definedName name="N">[20]Rates!$E$126</definedName>
    <definedName name="Nyamira">[20]Rates!$E$118</definedName>
    <definedName name="oko">[11]Rates!$J$11</definedName>
    <definedName name="pcp">[11]Rates!$E$259</definedName>
    <definedName name="prc">[2]Rates!$E$129</definedName>
    <definedName name="_xlnm.Print_Area" localSheetId="9">'Backwash tank'!$A$1:$F$39</definedName>
    <definedName name="_xlnm.Print_Area" localSheetId="5">filters!$A$1:$F$524</definedName>
    <definedName name="_xlnm.Print_Area" localSheetId="1">'p&amp;g'!$A$1:$F$80</definedName>
    <definedName name="_xlnm.Print_Area" localSheetId="8">Pipeline!$A$1:$F$70</definedName>
    <definedName name="_xlnm.Print_Area" localSheetId="7">Pumphouse!$A$1:$F$475</definedName>
    <definedName name="_xlnm.Print_Area" localSheetId="4">'sed tank'!$A$1:$F$290</definedName>
    <definedName name="_xlnm.Print_Area" localSheetId="3">'stilling well'!$A$1:$F$525</definedName>
    <definedName name="_xlnm.Print_Area" localSheetId="6">WaterTank!$A$1:$F$206</definedName>
    <definedName name="_xlnm.Print_Titles" localSheetId="7">Pumphouse!$1:$7</definedName>
    <definedName name="PV">[11]Rates!$E$126</definedName>
    <definedName name="rgqb">[8]Rates!$E$253</definedName>
    <definedName name="rgqb1">[8]Rates!$E$253</definedName>
    <definedName name="rgwc">[8]Rates!$E$256</definedName>
    <definedName name="rgwcc">[8]Rates!$E$256</definedName>
    <definedName name="rgwt">[11]Rates!$E$261</definedName>
    <definedName name="rocka">[11]Rates!$E$112</definedName>
    <definedName name="rockb">[11]Rates!$E$113</definedName>
    <definedName name="rockc">[11]Rates!$E$114</definedName>
    <definedName name="rough">[11]Rates!$E$133</definedName>
    <definedName name="sdd">[9]Rates!$E$283</definedName>
    <definedName name="sddd">[4]Rates!$E$117</definedName>
    <definedName name="sluv100">[11]Rates!$E$233</definedName>
    <definedName name="sluv150">[11]Rates!$E$234</definedName>
    <definedName name="tgms">[11]Rates!$E$107</definedName>
    <definedName name="tr">[13]Rates!$E$117</definedName>
    <definedName name="trans">[11]Rates!$E$121</definedName>
    <definedName name="tree1">[11]Rates!$E$5</definedName>
    <definedName name="tree2">[11]Rates!$E$6</definedName>
    <definedName name="tree3">[11]Rates!$E$7</definedName>
    <definedName name="tzxs">[11]Rates!$J$8</definedName>
    <definedName name="v12c15">[11]Rates!$E$176</definedName>
    <definedName name="vv" localSheetId="7">#REF!</definedName>
    <definedName name="vv">#REF!</definedName>
    <definedName name="wo12d16">[11]Rates!$E$147</definedName>
    <definedName name="wo16d15">[11]Rates!$E$157</definedName>
    <definedName name="wzsz">[2]Rates!$E$265</definedName>
    <definedName name="ygj1">[11]Rates!$E$314</definedName>
    <definedName name="yhnt">[11]Rates!$E$120</definedName>
    <definedName name="zgjf100">[11]Rates!$E$301</definedName>
    <definedName name="zgjf150">[11]Rates!$E$302</definedName>
    <definedName name="zgjf80">[16]Rates!$E$291</definedName>
    <definedName name="zhfl">[11]Rates!$J$5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2" l="1"/>
  <c r="I305" i="3"/>
  <c r="G29" i="1" l="1"/>
  <c r="D19" i="1"/>
  <c r="D17" i="1"/>
  <c r="D32" i="15" l="1"/>
  <c r="F39" i="15" l="1"/>
  <c r="XFD88" i="3"/>
  <c r="D25" i="14"/>
  <c r="F91" i="14" l="1"/>
  <c r="D314" i="13" l="1"/>
  <c r="D256" i="13"/>
  <c r="D252" i="13"/>
  <c r="D194" i="13"/>
  <c r="D142" i="13"/>
  <c r="H63" i="13"/>
  <c r="D56" i="13"/>
  <c r="D5" i="12"/>
  <c r="G41" i="3" l="1"/>
  <c r="D218" i="2"/>
  <c r="G174" i="2"/>
</calcChain>
</file>

<file path=xl/sharedStrings.xml><?xml version="1.0" encoding="utf-8"?>
<sst xmlns="http://schemas.openxmlformats.org/spreadsheetml/2006/main" count="2301" uniqueCount="1248">
  <si>
    <t>ITEM</t>
  </si>
  <si>
    <t>DESCRIPTION</t>
  </si>
  <si>
    <t>UNIT</t>
  </si>
  <si>
    <t>QUANTITY</t>
  </si>
  <si>
    <t>RATE</t>
  </si>
  <si>
    <t>AMOUNT</t>
  </si>
  <si>
    <t>No.</t>
  </si>
  <si>
    <t>Kshs</t>
  </si>
  <si>
    <t>KShs.</t>
  </si>
  <si>
    <t>STILLING WELL</t>
  </si>
  <si>
    <t>Excavation</t>
  </si>
  <si>
    <t>The rates shall include for all strutting, shuttering, stabilising the excavation faces and keeping the excavation free of water by pumping, bailing or other means.</t>
  </si>
  <si>
    <t>Excavate for foundations, part backfill after construction and remainder, cart away to tips or use as fill on site, all as directed by the Engineer.</t>
  </si>
  <si>
    <t>Maximum depth n.e. 1.0 m</t>
  </si>
  <si>
    <t>m3</t>
  </si>
  <si>
    <t>-Ditto - for depth 1 - 2 m</t>
  </si>
  <si>
    <t>Extra over Item 1.1.1 &amp; 1.1.2 for excavation in rock Class 'A', blasting not permitted (Provisional)</t>
  </si>
  <si>
    <t>-Ditto- for excavation in rock Class 'B', blasting not permitted (Provisional)</t>
  </si>
  <si>
    <t>-Ditto- for excavation in rock Class 'C', blasting not permitted (Provisional)</t>
  </si>
  <si>
    <t>Concrete Works</t>
  </si>
  <si>
    <t>Provide, mix and place concrete as directed</t>
  </si>
  <si>
    <t>1.2.1</t>
  </si>
  <si>
    <t>Plain concrete Class 15/20 in 75mm blinding layer under column bases</t>
  </si>
  <si>
    <t>m2</t>
  </si>
  <si>
    <t>Vibrated, reinforced concrete class 25/20 in:-</t>
  </si>
  <si>
    <t>1.2.2</t>
  </si>
  <si>
    <t>Column bases</t>
  </si>
  <si>
    <t>1.2.3</t>
  </si>
  <si>
    <t>Columns</t>
  </si>
  <si>
    <t>200mm thick base slab</t>
  </si>
  <si>
    <t>200mm thick R.C walls</t>
  </si>
  <si>
    <t>150mm thick R.C baffle walls</t>
  </si>
  <si>
    <t>Reinforcement</t>
  </si>
  <si>
    <t>Provide and fix high tensile steel reinforcement to SRN 127 including cutting, bending, propping, with spacers and tying as specified.</t>
  </si>
  <si>
    <t>Reinforcement, all diameters</t>
  </si>
  <si>
    <t>kg</t>
  </si>
  <si>
    <t>PAGE TOTAL CARRIED TO SECTION COLLECTION SHEET</t>
  </si>
  <si>
    <t>Formwork</t>
  </si>
  <si>
    <t>Provide and fix shuttering including propping, strutting and striking all as specified</t>
  </si>
  <si>
    <t>(i)  Vertical Formwork - Class F1 Finish</t>
  </si>
  <si>
    <t>Vertical sides of Column bases, width n.e 0.4m</t>
  </si>
  <si>
    <t>m</t>
  </si>
  <si>
    <t>(ii)  Vertical Formwork - Class F3 Finish</t>
  </si>
  <si>
    <t>Vertical sides of Columns-width n.e 0.3m</t>
  </si>
  <si>
    <t>Sides of 200mm thick base slab</t>
  </si>
  <si>
    <t>Outer faces of stilling well walls-width n.e 3.8m</t>
  </si>
  <si>
    <t>Inner faces of the stilling well walls-width n.e 3.8m</t>
  </si>
  <si>
    <t>Sides of the baffle wall in stilling well</t>
  </si>
  <si>
    <t>(i) Horizontal  Formwork - Class F1 Finish</t>
  </si>
  <si>
    <t>Soffit of Stilling Well Base Slab</t>
  </si>
  <si>
    <t>(i) Horizontal  Formwork - Class F3 Finish</t>
  </si>
  <si>
    <t>Soffit of baffle wall in stilling well, width n.e 0.15m</t>
  </si>
  <si>
    <t>Other Formwork</t>
  </si>
  <si>
    <t>Nr</t>
  </si>
  <si>
    <t>Boxing out for Chemical dosing channel-1250mm x 800mm and making good after construction of chemical dosing channel</t>
  </si>
  <si>
    <t>Concrete Surface Finish</t>
  </si>
  <si>
    <t>Provide Class UF3 Finish for top of base slab of stilling well</t>
  </si>
  <si>
    <t>Construction Joints</t>
  </si>
  <si>
    <t>Provide and install the following waterstops in construction joints including all surface treatment, formwork, forming of rebate 20mm x 20mm and sealing of rebate with polysulphide sealant all as per Drawings and Specifications.</t>
  </si>
  <si>
    <t>200mm wide expandite super-cast water foil PVC or similar approved waterstop in construction joints in walls.</t>
  </si>
  <si>
    <t>Metalwork</t>
  </si>
  <si>
    <t>All steel work to be completely cleaned by acid dipping prior to galvanising.</t>
  </si>
  <si>
    <t>Leak Proof Testing</t>
  </si>
  <si>
    <t>Allow for leak proof testing of Stilling Well as specified</t>
  </si>
  <si>
    <t>Item</t>
  </si>
  <si>
    <t>L.S</t>
  </si>
  <si>
    <t>Pipework Fittings &amp; Valves</t>
  </si>
  <si>
    <t>Supply, Transport to Site and Store in Secure Place Including Jointing Material, Bolts, Gaskets, Packing, Jointing Glue, etc, As Applicable</t>
  </si>
  <si>
    <t>Raw Water Gravity Main Pipework - Approved Lined Ferrous Pipes</t>
  </si>
  <si>
    <t>Sour Pipework - Approved Lined Ferrous Pipes</t>
  </si>
  <si>
    <t>150mm dia. flanged spigot pipe 600mm long with puddle flange at 100mm from plain end (Mark וֹ)</t>
  </si>
  <si>
    <t>150mm dia all flanged 900 bend (Mark וֹוֹ)</t>
  </si>
  <si>
    <t>150mm dia flanged spigot pipe cut to suit on site, length 800mm (Mark וֹוֹוֹ)</t>
  </si>
  <si>
    <t>150mm dia flanged adaptor (Mark וֹv)</t>
  </si>
  <si>
    <t>150mm Flanged spigot pipe cut to suit on site,length 1500 (Mark v)</t>
  </si>
  <si>
    <t>150mm dia Gate valve with extension spindle 1.2m long (short face) with a T-key for operation (Mark vוֹ)</t>
  </si>
  <si>
    <t>150mm dia special flanged 900 bend with plain end beveled (mark vii)</t>
  </si>
  <si>
    <t>Transport From Site Store, Install, Test &amp; Commission</t>
  </si>
  <si>
    <t>150mm dia special flanged 900 bend with plain end beveled    (mark vii)</t>
  </si>
  <si>
    <t>CHEMICAL DOSING CHANNEL &amp; DOSED WATER CHANNEL</t>
  </si>
  <si>
    <t>Vibrated Reinforced Concrete Class 25/20 in:-</t>
  </si>
  <si>
    <t>2.1.2</t>
  </si>
  <si>
    <t>Base of channel</t>
  </si>
  <si>
    <t>2.1.3</t>
  </si>
  <si>
    <t>Walls of channel</t>
  </si>
  <si>
    <t>Provide and fix high tensile steel reinforcement to SRN 127 including cutting, bending,propping, with spacers and tying as specified.</t>
  </si>
  <si>
    <t>2.2.1</t>
  </si>
  <si>
    <t>Provide and fix shuttering including propping, strutting and striking all as specified.</t>
  </si>
  <si>
    <t>2.3.1</t>
  </si>
  <si>
    <t>Sides of 200mm thick channel base slab</t>
  </si>
  <si>
    <t>2.3.2</t>
  </si>
  <si>
    <t>Walls of channel - width n.e. 0.1n</t>
  </si>
  <si>
    <t>External walls of channel  - width n.e. 2.0m</t>
  </si>
  <si>
    <t>Internal walls of the channel - width n.e. 2.0m</t>
  </si>
  <si>
    <t>Vertical sides of the wall-width n.e 0.3</t>
  </si>
  <si>
    <t>Ditto for-width n.e 0.2</t>
  </si>
  <si>
    <t>Allow for 75mm x 75mm rebate in walls of dosed water channel for cover slabs.</t>
  </si>
  <si>
    <t>Boxouts for Pipes in 200mm thick R.C. Walls for chemical dosing pipe diameter n.e 150 and making good after pipe inserts installation.</t>
  </si>
  <si>
    <t>2.4.1</t>
  </si>
  <si>
    <t>Provide Class UF3 Finish for top of base slab of channel</t>
  </si>
  <si>
    <t>Construction Joints - Water Bar</t>
  </si>
  <si>
    <t>Provide and install the following waterstops in construction joints including all surface treatment, formwork, forming of rebate 20mm x 20mm and sealing of rebate with polysulphide sealant all as per Drawings and Specifications</t>
  </si>
  <si>
    <t>2.5.1</t>
  </si>
  <si>
    <t>200mm wide expandite super-cast water foil PVC or similar approved waterstop in vertical construction joints in walls</t>
  </si>
  <si>
    <t>Metal Work</t>
  </si>
  <si>
    <t>All steelwork to be completely  cleaned by acid dipping prior to galvanizing</t>
  </si>
  <si>
    <t>2.6.1</t>
  </si>
  <si>
    <t>Miscellaneous</t>
  </si>
  <si>
    <t>2.7.1</t>
  </si>
  <si>
    <t>Precast Concrete Walkway Slabs</t>
  </si>
  <si>
    <t>Precast concrete Class 25/20 finished fair on all surfaces and reinforced as shown on the drawings.  Provide and fix:-</t>
  </si>
  <si>
    <t>2.8.1</t>
  </si>
  <si>
    <t>FLOCCULATION BASIN</t>
  </si>
  <si>
    <t>EARTHWORKS</t>
  </si>
  <si>
    <t>EXCAVATION</t>
  </si>
  <si>
    <t>Excavate below stripped level to formation level in common material, part backfill after construction and remainder, cart away to tips or use as fill on site, all as directed by the Engineer.</t>
  </si>
  <si>
    <t>3.1.2</t>
  </si>
  <si>
    <t>Ditto- but  for scour chambers</t>
  </si>
  <si>
    <t>3.1.3</t>
  </si>
  <si>
    <t>FILL</t>
  </si>
  <si>
    <t>3.2.1</t>
  </si>
  <si>
    <t>Provide, lay and level out the crushed stone, sand or gravel blinding 50mm thick to surface of filling, including watering and rolling to achieve satisfactory compaction.</t>
  </si>
  <si>
    <t>CONCRETE WORKS</t>
  </si>
  <si>
    <t>3.3.1</t>
  </si>
  <si>
    <t>Plain concrete Class 15/20 in 75mm blinding layer under  under retaining walls strip footing</t>
  </si>
  <si>
    <t>3.3.2</t>
  </si>
  <si>
    <t>Plain concrete Class 15/20 in 75mm blinding layer under base slab of the flocculation basin</t>
  </si>
  <si>
    <t>3.3.3</t>
  </si>
  <si>
    <t>Plain concrete Class 15/20 in 75mm blinding layer under scour chamber base.</t>
  </si>
  <si>
    <t>Vibrated, Reinforced concrete Class 25/20 in:-</t>
  </si>
  <si>
    <t>3.3.4</t>
  </si>
  <si>
    <t>Retaining walls Strip footing</t>
  </si>
  <si>
    <t>3.3.5</t>
  </si>
  <si>
    <t>Flocculation basin base slab</t>
  </si>
  <si>
    <t>3.3.6</t>
  </si>
  <si>
    <t>Walls</t>
  </si>
  <si>
    <t>3.3.7</t>
  </si>
  <si>
    <t>Tie Beams</t>
  </si>
  <si>
    <t>Precast concreteclass 25/20 in:-</t>
  </si>
  <si>
    <t>3.3.8</t>
  </si>
  <si>
    <t xml:space="preserve">Ditto but 9.75m long ; depth ranging between 1.61m -1.68m </t>
  </si>
  <si>
    <t>REINFORCEMENT</t>
  </si>
  <si>
    <t>3.4.1</t>
  </si>
  <si>
    <t>FORMWORK</t>
  </si>
  <si>
    <t>3.5.1</t>
  </si>
  <si>
    <t>Sides of 400mm thick retaining wall footing</t>
  </si>
  <si>
    <t>Sides of wall, width n.e 0.1m kicker</t>
  </si>
  <si>
    <t>Walls below floor level</t>
  </si>
  <si>
    <t>Inner faces of walls above floor level</t>
  </si>
  <si>
    <t>Sides of 250mm thick sloping base slab - (1 in 45 slope)</t>
  </si>
  <si>
    <t>Sides of walls-width n.e 0.1m kicker</t>
  </si>
  <si>
    <t>Inner faces of walls above finished ground level</t>
  </si>
  <si>
    <t>Walls above finished ground level</t>
  </si>
  <si>
    <t>Tie beam width n.e 0.2 m</t>
  </si>
  <si>
    <t>(iii) Horizontal Formwork - Class F1 Finish</t>
  </si>
  <si>
    <t>Soffit of the tie beam-width n.e 0.75m</t>
  </si>
  <si>
    <t>(iv) Horizontal Formwork - Class F1 Finish</t>
  </si>
  <si>
    <t>Sloping sides of cantilever support for headstock</t>
  </si>
  <si>
    <t>(v) Other Formwork</t>
  </si>
  <si>
    <t>Boxouts for Pipes in 300mm thick R.C. Walls for scour pipe diameter n.e. 150mm and making good after pipe inserts installation</t>
  </si>
  <si>
    <t>Boxouts for 600mm x 1000mm inlet control penstock in 300mm thick RC wall and making good after installation of the penstocks.</t>
  </si>
  <si>
    <t>Boxouts for 600mm x 1300mm outlet control penstock in 300mm thick RC wall and making good after installation of the penstocks.</t>
  </si>
  <si>
    <t>CONCRETE SURFACE FINISH</t>
  </si>
  <si>
    <t>3.6.1</t>
  </si>
  <si>
    <t xml:space="preserve">Provide Class UF3 Finish for top of base slab of basin </t>
  </si>
  <si>
    <t>CONSTRUCTION JOINTS</t>
  </si>
  <si>
    <t>Provide and install the following waterstops in construction joints including all surface treatment, formwork forming of rebate and sealing of rebate with polysulphide sealant all as per Drawings and Specification.</t>
  </si>
  <si>
    <t>3.7.1</t>
  </si>
  <si>
    <t>200mm wide expandite super-cast water foil PVC or similar approved waterstop in construction joints in walls (Provisional)</t>
  </si>
  <si>
    <t>LEAK PROOF TESTING</t>
  </si>
  <si>
    <t>3.8.1</t>
  </si>
  <si>
    <t>Allow for leak proof testing of Flocculation Basin as specified</t>
  </si>
  <si>
    <t>PIPEWORK, FITTINGS &amp; VALVES</t>
  </si>
  <si>
    <t>Supply, Transport to Site and Store in Secure Place including Jointing Material, Bolts, Gaskets, Packing, Jointing Glues, etc as Applicable.</t>
  </si>
  <si>
    <t>Special 600mm x 1000mm  opening inlet control penstock with extended spindle and headstock (non-rising stem type) (Hambaker or approved equivalent).</t>
  </si>
  <si>
    <t>Special 600mm x 1300mm opening outlet control penstock, non-rising stem type with extended spindle (Hambaker or approved equivalent)</t>
  </si>
  <si>
    <t>150mm dia. flanged spigot pipe 600mm long with puddle flange at 150mm from plain end (Mark h)</t>
  </si>
  <si>
    <t>150mm dia all flanged 90 bend (Mark i)</t>
  </si>
  <si>
    <t>150mm dia flanged spigot pipe cut to suit on site, length 1410mm (Mark j)</t>
  </si>
  <si>
    <t>150mm dia flanged adaptor (Mark k)</t>
  </si>
  <si>
    <t>150mm Flanged spigot pipe cut to suit on site,length 1750mm (Mark l)</t>
  </si>
  <si>
    <t>150mm dia Gate valve with extension spindle 1.2m long (short face) with a T-key for operation (Mark m)</t>
  </si>
  <si>
    <t>150mm Flanged spigot pipe cut to suit on site,length 790mm (Mark o)</t>
  </si>
  <si>
    <t>Transport From Site Store, Install, Test and Commission</t>
  </si>
  <si>
    <t>MISCELLANEOUS</t>
  </si>
  <si>
    <t>Provide and apply Epoxy wall and floor coating, "MASTERTOP 1110T" or approved equivalent on internal surfaces of walls and floor of Flocculation Basin.</t>
  </si>
  <si>
    <t>FLOCCULATED WATER CHANNEL</t>
  </si>
  <si>
    <t>Concrete works</t>
  </si>
  <si>
    <t>Vibrated, Reinforced concrete Class 25/20 in</t>
  </si>
  <si>
    <t>channel Slab</t>
  </si>
  <si>
    <t>Provide and fix high tensile steel reinforcement to SRN 127 including cutting, bending, propping, with spacers and tying as specified</t>
  </si>
  <si>
    <t>Sides of 200mm thick slab</t>
  </si>
  <si>
    <t xml:space="preserve">walls width n.e 0.1m kicker </t>
  </si>
  <si>
    <t>walls width n.e 1.6 m</t>
  </si>
  <si>
    <t>Soffit of flocculated water channel</t>
  </si>
  <si>
    <t>Provide Class UF3 Finish for top of base slab of flocculated water channel</t>
  </si>
  <si>
    <t xml:space="preserve">Precast Concrete </t>
  </si>
  <si>
    <t>Scour Chamber Walling</t>
  </si>
  <si>
    <t>Natural Stone Block Walling, Medium Chisel Dressed, Reinforced with 6mm dia. M.S. Reinforcement at Every Alternate Course, and Bedded, Jointed and Pointed in Cement Mortar (1:3):-</t>
  </si>
  <si>
    <t>200 mm Walling</t>
  </si>
  <si>
    <t>Provide all materials and Render the inside of Chamber Walls with 12.5mm thick Cement Mortar (1:3)</t>
  </si>
  <si>
    <t>Kg</t>
  </si>
  <si>
    <t>PAINTING AND DECORATING</t>
  </si>
  <si>
    <t>(Kshs)</t>
  </si>
  <si>
    <t>The rates shall include for all strutting, shuttering, stabilising the excavation faces, and keeping the excavation free of water by pumping, bailing or other means.</t>
  </si>
  <si>
    <t>-Ditto- but maximum depth 1.0 m to 2.0 m</t>
  </si>
  <si>
    <t>-Ditto- but maximum depth 2.0 m to 3.0 m</t>
  </si>
  <si>
    <t>-Ditto- but for the scour chamber</t>
  </si>
  <si>
    <t>Trimming surface for blinding layer of concrete sloping 30 (6%) to horizontal</t>
  </si>
  <si>
    <t>-Ditto- 9o (16%) to horizontal</t>
  </si>
  <si>
    <t>Excavate trench for 150 mm dia. pipes in common material, trimming sides and preparing trench bottoms, backfill with approved hardcore and compact after laying of pipework depth n.e. 1.2 m.  Note:  Sections under Sedimentation Tank base slab shall be backfilled with Class 20/20 mass concrete surround, measured under Concrete Works.</t>
  </si>
  <si>
    <t>Transport approved excavated material from site and use as fill and compact in 200 mm layers as specified on site as and where directed by the Engineer. Compaction tests to be done and rates to include for this.</t>
  </si>
  <si>
    <t>Extra over Items 1.1 to 1.3 for excavation in rock Class 'A', blasting not permitted (Provisional)</t>
  </si>
  <si>
    <t>Plain concrete Class 15/20 in 75 mm blinding layer under base slab of sedimentation tanks</t>
  </si>
  <si>
    <t>Plain concrete Class 15/20 in 75 mm blinding layer under base slab of sludge collection sumps</t>
  </si>
  <si>
    <t>Plain concrete Class 15/20 in 75 mm blinding layer under base slab of scour chamber</t>
  </si>
  <si>
    <t>Plain concrete Class 20/20 in surround to 150 mm dia. sludge removal pipes</t>
  </si>
  <si>
    <t>300 mm Base Slab - Sludge Collection Sumps</t>
  </si>
  <si>
    <t>300 mm Base Slab - Sludge Collection Channel</t>
  </si>
  <si>
    <t>200 mm Base Slab - Scour chamber</t>
  </si>
  <si>
    <t>200 mm Base Slab- Flocculated Water Channel</t>
  </si>
  <si>
    <t>200 mm Base Slab- Sedimentation Tank Inlet Channel</t>
  </si>
  <si>
    <t>200 mm Base slab - Walkways</t>
  </si>
  <si>
    <t>300 mm Walls - Sedimentation Tanks</t>
  </si>
  <si>
    <t>300 mm Walls - Sludge Collection Sumps</t>
  </si>
  <si>
    <t>300 mm Walls - Sludge Collection Channnel</t>
  </si>
  <si>
    <t>200 mm Walls - Scour chamber</t>
  </si>
  <si>
    <t>200 mm Walls - Flocculated Water Channel</t>
  </si>
  <si>
    <t>200 mm Walls - Sedimentation Tank Inlet Channel</t>
  </si>
  <si>
    <t>Cantilever platforms for Headstocks</t>
  </si>
  <si>
    <t xml:space="preserve"> </t>
  </si>
  <si>
    <t>Provide and fix high tensile steel reinforcement to SRN 127 including cutting, bending, propping with spacers and tying as specified</t>
  </si>
  <si>
    <t>(i)   Vertical Formwork - Class F1 Finish</t>
  </si>
  <si>
    <t>Sides of 400 mm Base Slab - Sedimentation Tanks</t>
  </si>
  <si>
    <t>Sides of 300 mm Base Slab - Sedimentation Tanks</t>
  </si>
  <si>
    <t>Sides of 300 mm Base Slab - Sludge collection channel</t>
  </si>
  <si>
    <t>Sides of 300 mm Base Slab - Sludge collection Sumps</t>
  </si>
  <si>
    <t>Sides of 200 mm Base Slab - Scour chamber</t>
  </si>
  <si>
    <t>Sides of 200 mm Base Slab - Flocculated Water Channel</t>
  </si>
  <si>
    <t>Sides of 200 mm Base Slab - Inlet Water Channel</t>
  </si>
  <si>
    <t>Sides of 200 mm Base Slab - Walkways</t>
  </si>
  <si>
    <t>Sides of 200 mm Walls - Sump</t>
  </si>
  <si>
    <t>Sides of 200 mm Walls - Sludge collection channel</t>
  </si>
  <si>
    <t>Surfaces of walls, width 0.1  m kicker</t>
  </si>
  <si>
    <t>(i)  Vertical Formwork - Class F2 Finish</t>
  </si>
  <si>
    <t>Sedimentation tank wall at expansion joints interface</t>
  </si>
  <si>
    <t>(iii)  Vertical Formwork - Class F3 Finish</t>
  </si>
  <si>
    <t>Sides of Walls - Sedimentation Tank, width 0.3 m</t>
  </si>
  <si>
    <t>Sides of Walls - Scour chamber, width 0.2 m</t>
  </si>
  <si>
    <t>Sides of Walls - Flocculated Water Channel, width 0.2 m</t>
  </si>
  <si>
    <t>Sides of Walls -Inlet Water Channel, width 0.2 m</t>
  </si>
  <si>
    <t>Sides of cantilever supports for headstock</t>
  </si>
  <si>
    <t>Sides of tie beams depth n.e. 0.6m</t>
  </si>
  <si>
    <t>(iii) Horizontal Formwork - Class F3 Finish</t>
  </si>
  <si>
    <t>Soffit of Flocuculated Water Channel, width 1.3m</t>
  </si>
  <si>
    <t>Soffit of Inlet Water Channel, width 0.8m</t>
  </si>
  <si>
    <t>Soffit of Walkways, width 0.9m - 1.3 m</t>
  </si>
  <si>
    <t>Soffit of tie beams, width 0.45 m</t>
  </si>
  <si>
    <t>(v) Sloping Formwork - Class F3 Finish</t>
  </si>
  <si>
    <t>Sloping side of cantilever support for headstock</t>
  </si>
  <si>
    <t>Other Formwork- Class F3 Finish</t>
  </si>
  <si>
    <t>Box out for 400mm x 400mm square inlet control penstock in concrete walls and making good after installation of penstocks</t>
  </si>
  <si>
    <t>Form 200 mm dia. cylindrical openings, 200 mm high, in base slab of inlet channel of sedimentation tank</t>
  </si>
  <si>
    <t>Box out for 400mm x 200mm collection trough in concrete walls and making good after installation of troughs</t>
  </si>
  <si>
    <t>PRECAST CONCRETE SLABS</t>
  </si>
  <si>
    <t>Precast concrete Class 25/20 finished fair on all surfaces and reinforced as shown on drawings.  Provide and fix:</t>
  </si>
  <si>
    <t>Provide Class UF3 Finish for top of base slab of Sedimentation Tanks, Channels, Walkways, etc.</t>
  </si>
  <si>
    <t>Provide all materials and finish surface of concrete with cement mortar 1:4 to required slope in sludge concentration pockets</t>
  </si>
  <si>
    <t>Provide and install the following waterstops in construction joints including all surface treatment, formwork, forming of rebate 20 mm x 20 mm and sealing of rebate with polysulphide sealant all as per Drawings and Specification.</t>
  </si>
  <si>
    <t>200 mm wide expandite super-cast waterfoil PVC or similar approved waterstop in vertical/horizontal construction joints in walls</t>
  </si>
  <si>
    <t>Approved expansion board, thickness 25mm between sedimentation tank and settled water channel</t>
  </si>
  <si>
    <t>METAL WORK</t>
  </si>
  <si>
    <t>All steelwork to be completely cleaned by acid dipping prior to galvanising.</t>
  </si>
  <si>
    <t>Galvanised mild steel tubular balustrades all framed and welded together, including all necessary labours and fittings on tubings:</t>
  </si>
  <si>
    <t>Ditto but for- flocculated channel outlet 1250 mm x 2300 mm</t>
  </si>
  <si>
    <t>Provide, prepare and apply one coat mordant solution, one undercoat and two coats gloss enamel paint on galvanised metal work externally on:</t>
  </si>
  <si>
    <t>Guardrail pipe and fittings including 900 mm high level balustrades</t>
  </si>
  <si>
    <t>Provide and apply 3 coats of approved epoxy paint on one coat epoxy primer to internal concrete surfaces of Sedimentation Tanks (water line only) ('Masterseal 180' as made by BASF or approved equivalent).</t>
  </si>
  <si>
    <t>Allow for leakproof testing of all Sedimentation Tanks and flocculation water channel as specified</t>
  </si>
  <si>
    <t>Supply Transport to Site and Store in Secure Place</t>
  </si>
  <si>
    <t>including Jointing Material, Bolts Gaskets, Packing, Jointing Glues, etc. as Applicable</t>
  </si>
  <si>
    <t xml:space="preserve">400mm x 400mm square opening penstock non-rising stem type with extended spindle &amp; head stock (Ham baker or approved equivalent) </t>
  </si>
  <si>
    <t>Scour Pipework - Approved Lined Ferrous Pipes to Class NP16</t>
  </si>
  <si>
    <t>150mm dia. all flanged gate valve with extension spindle and wheel Euro 20 Series, type 23 or approved equivalent (Mark B)</t>
  </si>
  <si>
    <t>150mm dia. flanged spigot pipe, length 1200mm with puddle flange at 380 mm from spigot end (Mark C)</t>
  </si>
  <si>
    <t>150mm dia. Coupling (Mark D)</t>
  </si>
  <si>
    <t>150 mm dia. plain ended pipe length 4m with couplings (Mark E1)</t>
  </si>
  <si>
    <t>150mm dia. plain ended pipe, length 1200mm with puddle flange at 155mm from one end (Mark F)</t>
  </si>
  <si>
    <t>Transport approved excavated materials from site and use as fill and compact in 200mm layers as specified on site as and where directed by the Engineer.</t>
  </si>
  <si>
    <t>Provide approved hardcore and compact in layers of 200mm, blinded with final material 25mm thick</t>
  </si>
  <si>
    <t>Plain Concrete Class 15/20 in 75mm Blinding layer under</t>
  </si>
  <si>
    <t>Base slab for filters</t>
  </si>
  <si>
    <t>Base slab for filter gallery</t>
  </si>
  <si>
    <t>Base slab- Back wash water channel</t>
  </si>
  <si>
    <t>Mass Concrete Class 15/20 between filter water collection channel end wall and filter gallery wall</t>
  </si>
  <si>
    <t>Vibrated Reinforced Concrete class 25/20 in:-</t>
  </si>
  <si>
    <t>Base slab - filter</t>
  </si>
  <si>
    <t>Base slab - filter gallery</t>
  </si>
  <si>
    <t>Wall - settled water channel / filter</t>
  </si>
  <si>
    <t>Wall-settled water channel/sedimentation tank</t>
  </si>
  <si>
    <t>Wall - filter / filter gallery</t>
  </si>
  <si>
    <t>Side walls - filter</t>
  </si>
  <si>
    <t>Base slab - settled water channel</t>
  </si>
  <si>
    <t>Base slab - filter inlet channel</t>
  </si>
  <si>
    <t>Wall - filter inlet channel</t>
  </si>
  <si>
    <t>Cantilevered platforms for headstocks</t>
  </si>
  <si>
    <t>Wall - filter water collecting channel</t>
  </si>
  <si>
    <t>Walls - washwater overflow channel</t>
  </si>
  <si>
    <t>Base - washwater channel</t>
  </si>
  <si>
    <t>Walls - washwater collection trough</t>
  </si>
  <si>
    <t>Base - washwater collection trough</t>
  </si>
  <si>
    <t>Wall - filtered water channel</t>
  </si>
  <si>
    <t>Top slab - filtered water channel</t>
  </si>
  <si>
    <t>External wall - filter gallery</t>
  </si>
  <si>
    <t>Walkway slabs</t>
  </si>
  <si>
    <t>Ring Beams - ground floor</t>
  </si>
  <si>
    <t>Provide high tensile steel reinforcement to SRN 127 including cutting, propping, spacing and tying as specified</t>
  </si>
  <si>
    <t>All diameters</t>
  </si>
  <si>
    <t>Vertical Formwork - Class F1 Finish</t>
  </si>
  <si>
    <t>300 mm side for base slab - filter</t>
  </si>
  <si>
    <t>300 mm side for base slab - filter gallery</t>
  </si>
  <si>
    <t>Vertical Formwork - Class F3 Finish</t>
  </si>
  <si>
    <t>300 mm side for base slab - filter collection channels</t>
  </si>
  <si>
    <t>Walls-filter collection channels -(0.3m-0.425m)</t>
  </si>
  <si>
    <t>Walls-filter collection channels (0.3m-0.8)</t>
  </si>
  <si>
    <t>Walls-Wash water channels -(0.3m-0.4m)</t>
  </si>
  <si>
    <t>Horizontal Formwork - Class F2 Finish</t>
  </si>
  <si>
    <t>Soffit of slab - inlet channel  (0.6 m - 0.8 m)</t>
  </si>
  <si>
    <t>Soffit of walkway slab (0.1 m - 0.3 m)</t>
  </si>
  <si>
    <t>Soffit of slab-settled water channel (0.8m-1.0m)</t>
  </si>
  <si>
    <t>Sloping Formwork - F3 Finish</t>
  </si>
  <si>
    <t>Horizontal Formwork - F3 Finish</t>
  </si>
  <si>
    <t>Vertical Formwork - F2 Finish</t>
  </si>
  <si>
    <t>Sides of walls - Filters/Filtered Water Channel, width 0.1 m</t>
  </si>
  <si>
    <t>Ring beams (0.3 m - 0.6m)</t>
  </si>
  <si>
    <t>Vertical Formwork - F1 Finish</t>
  </si>
  <si>
    <t>External walls-settled water channel (1.0 m - 2.0 m)</t>
  </si>
  <si>
    <t>Vertical Formwork - F3 Finish</t>
  </si>
  <si>
    <t>Internal walls - settled water channel (1.0 m-2.0 m)</t>
  </si>
  <si>
    <t>Wall - filter / filter gallery (4.5 m - 6.0 m)</t>
  </si>
  <si>
    <t>Walls filter (3.4 m - 4.8 m)</t>
  </si>
  <si>
    <t>Wall - inlet channel (1.0 m - 1.5 m)</t>
  </si>
  <si>
    <t>Walls - filter collecting channel (0.5 m - 1.0 m)</t>
  </si>
  <si>
    <t>Walls - filter gallery (1.5m-1.8m)</t>
  </si>
  <si>
    <t>150 mm side - walkways</t>
  </si>
  <si>
    <t>4..22</t>
  </si>
  <si>
    <t>Cantilevered platforms for headstocks (0.1 m - 0.3 m)</t>
  </si>
  <si>
    <t>Soffit of washwater collection trough (0.8 m - 1.0 m)</t>
  </si>
  <si>
    <t>Walls - washwater collection trough (0.4 m - 0.8 m)</t>
  </si>
  <si>
    <t>Walls - filtered water channel (1.0 m - 1.5 m)</t>
  </si>
  <si>
    <t>Horizontal Formwork - F2 Finish</t>
  </si>
  <si>
    <t>Soffit of roof - filtered water channel (1.0 m - 1.5 m)</t>
  </si>
  <si>
    <t xml:space="preserve"> 200 mm wide Expandite Supercast water foil PCV or similar approved waterstopin vertical /horizontal construction joints</t>
  </si>
  <si>
    <t>Approved expansion board, thickness 25mm between sedimentation tank wall and settled water channel.</t>
  </si>
  <si>
    <t>OPENINGS</t>
  </si>
  <si>
    <t>Form 200 mm diameter opening through 150 mm base by placing G.I. Pipe sleeve and removing after concreting for filter inlet channel</t>
  </si>
  <si>
    <t>PROVIDE CLASS UF3 FINISH</t>
  </si>
  <si>
    <t>Provide all materials and lay cement screed (1:4) to required falls as indicated (Avg. 50mm thick ) in washwater channel</t>
  </si>
  <si>
    <t>- Ditto - in filtered water channel</t>
  </si>
  <si>
    <t>Provide all materials and lay grano finish on cement screed in:-</t>
  </si>
  <si>
    <t>Filter gallery</t>
  </si>
  <si>
    <t>FILTER UNDER DRAINAGE SYSTEM</t>
  </si>
  <si>
    <t>Concrete Class 25/20 precast concrete:</t>
  </si>
  <si>
    <t>- Ditto - 100 mm diameter uPVC Class 'E' pipe 1700 mm long lateral with 8 pairs of 10 mm diameter holes</t>
  </si>
  <si>
    <t>- Ditto - 100 mm diameter uPVC end cap</t>
  </si>
  <si>
    <t>- Ditto - 100 mm diameter uPVC faucet socket with G.I. male threaded on one end and PVC socket on the other end</t>
  </si>
  <si>
    <t>Filter Media</t>
  </si>
  <si>
    <t>m²</t>
  </si>
  <si>
    <t>Support Brackets - Provide and Fix:</t>
  </si>
  <si>
    <t>Provide and fix C.I. Medium duty inspection cover size 600 mm x 450 mm with frames on filtered water channel</t>
  </si>
  <si>
    <t>Provide and fix 900 mm high level balustrades of 40 mm diameter tubing Class 'B' throghout consisting of handrail and parallel middle rail 450mm below the handrail with balusters at maximum 1500 mm centres, all as detailed</t>
  </si>
  <si>
    <t>Provide and fix balustrade unit 1000 mm high comprising 32 mm diameter galvanised pipe top,middle and bottom end bent, fanged and built into mortice in concrete.</t>
  </si>
  <si>
    <t>Boxing out 1000 mm x 450 mm holes in Filter Gallery concrete wall for wash water Channel exit to wash water Chamber and  making good after construction of the Channel.</t>
  </si>
  <si>
    <t xml:space="preserve">- Ditto - but 600 mm x 550 mm holes on filter/overflow wash water reinforced concrete wall for wash water trough. </t>
  </si>
  <si>
    <t>- Ditto - but 450 mm x 250 mm holes</t>
  </si>
  <si>
    <t>- Ditto - but 250 mm x 250 mm holes in settled/filter inlet channel wall for inlet penstock</t>
  </si>
  <si>
    <t>Boxing out 350 mm dia. holes in the side walls of the filter gallery for wash water inlet pipe and making good after pipe laid</t>
  </si>
  <si>
    <t>- Ditto - but 300 mm dia. holes for filtered water pipes and backwash water pipes</t>
  </si>
  <si>
    <t>- Ditto - but 200mm dia. holes in filtered water channel for filtered water outlet pipes</t>
  </si>
  <si>
    <t>- Ditto - but 600 mm x 450 mm holes for inspection chambers on the roof slab of filteres water channel</t>
  </si>
  <si>
    <t>Allow for cutting, grouting and making good any holes, chases etc. for all fittings and pipework fixing and electrical work in the filters, filter gallery and filter control room</t>
  </si>
  <si>
    <t xml:space="preserve">Item </t>
  </si>
  <si>
    <t>Allow for leak proof testing of all the filters as specified</t>
  </si>
  <si>
    <t>Provide, prepare and apply one coat mordant solution, one undercoat and two coats gloss enamel paint on galvanised metalwork externally on handrail pipe and fittings in 900 mm high level balustrade.</t>
  </si>
  <si>
    <t>Ditto-but for a 1000mm high raking balustrade</t>
  </si>
  <si>
    <t>Allow for painting of all filtered water pipework to approved standards with 3 coats of super gloss paint applied on one coat primer.  Colour selection to be approved by the Engineer.</t>
  </si>
  <si>
    <t>Provide and apply Epoxy wall and floor coating, 'MASTERTOP 1110T' or approved equivalent, on internal surfaces of filter walls and floor.</t>
  </si>
  <si>
    <t>Supply, transport to site and store in secure place, including jointing material, bolts, gaskets, packing, jointing glues, etc. as applicable</t>
  </si>
  <si>
    <t>Filter inlet</t>
  </si>
  <si>
    <t>250 mm C.I. square Inlet Control penstock non-rising stem type complete with extension spindle and headstock with handwheel HamBaker or approved equivalent.</t>
  </si>
  <si>
    <t>Air Main Pipework - Approved lined ferrous pipes</t>
  </si>
  <si>
    <t>100mm dia. flanged spigot pipe 4105mm long with spigot end blanked off and 21Nr. 12mm dia. holes and hexagon nuts welded at 215mm and 310mm c/c on underside as per details (Mark a)</t>
  </si>
  <si>
    <t>100mm dia. all flanged special tee with 2Nr. 12mm dia. holes and hexagon nuts welded at 215mm c/c on underside (Mark b)</t>
  </si>
  <si>
    <t>100mm dia. flanged spigot pipe 205mm long with spigot end blanked off and 1Nr. 12mm dia. hole and hexagon nut welded at 90mm from spigot end as per details (Mark c)</t>
  </si>
  <si>
    <t>100 mm dia. all flanged pipe, 2950 mm long (Mark d)</t>
  </si>
  <si>
    <t>100 mm dia. flanged spigot pipe, 1757 mm long (Mark f)</t>
  </si>
  <si>
    <t>100 mm dia. flange adaptor (Mark g)</t>
  </si>
  <si>
    <t>100 mm dia. all flanged gate valve with extended non-rising spindle length 410mm and headstock with handwheel to SRN 501 (Mark h)</t>
  </si>
  <si>
    <t>100mm x 100mm dia. all flanged tee (Mark i)</t>
  </si>
  <si>
    <t>100mm dia. all flanged pipe, 3160mm long (Mark j)</t>
  </si>
  <si>
    <t>100mm dia. blank flange (Mark k)</t>
  </si>
  <si>
    <t>100mm dia. all flanged pipe, 2685mm long (Mark l)</t>
  </si>
  <si>
    <t>100mm dia. flanged spigot pipe 4000mm long (cut to suit on site) (Mark m)</t>
  </si>
  <si>
    <t>100mm dia. flange adaptor (Mark n)</t>
  </si>
  <si>
    <t>100mm dia. flanged spigot pipe 1200mm long (Mark o)</t>
  </si>
  <si>
    <t>100mm dia. Flanged non-return valve (Mark p)</t>
  </si>
  <si>
    <t>150mm x 100mm flanged concentirc taper (Mark q)</t>
  </si>
  <si>
    <t>150mm dia. flanged spigot pipe 1200mm long (Mark r)</t>
  </si>
  <si>
    <t>Filtered Water Outlet Pipework - Approved Lined Ferrous Pipes</t>
  </si>
  <si>
    <t>300mm dia. special flanged bellmouth 500mm long with puddle flange at 100mm from bellmouth end (Mark 1)</t>
  </si>
  <si>
    <t>300mm dia. all flanged pipe, 1520mm long with puddle flange at 500mm from one end (Mark 2)</t>
  </si>
  <si>
    <t>Special all flanged cross 300mm x 300mm x 300mm x 300mm (Mark 3)</t>
  </si>
  <si>
    <t>300mm x 200mm dia. all flanged concentric taper (Mark 4)</t>
  </si>
  <si>
    <t>200mm dia. all flanged gate valve, with extension spindle, length 4.8m and headstock with handwheel to SRN 501 (Mark 7)</t>
  </si>
  <si>
    <t>200mm dia. flange adaptor (Mark 8)</t>
  </si>
  <si>
    <t>200mm dia. plain ended pipe 475mm long with puddle flange at 75mm from one end (Mark 9)</t>
  </si>
  <si>
    <t>Washwater Inlet - Approved Lined Ferrous Pipes</t>
  </si>
  <si>
    <t>300mm dia. all flanged gate valve with extension spindle, length 4.8m and headstock with handwheel to SRN 501 (Mark 10)</t>
  </si>
  <si>
    <t>300mm dia. all flanged 900 short radius special bend (Mark 11)</t>
  </si>
  <si>
    <t>300mm dia. all flanged pipe 2000mm long (Mark 12)</t>
  </si>
  <si>
    <t>350mm x 350mm x 300mm dia. all flanged tee (Mark 13)</t>
  </si>
  <si>
    <t>350mm dia. blank flange (Mark 14)</t>
  </si>
  <si>
    <t>350mm dia. all flanged pipe 2850mm long (Mark 15)</t>
  </si>
  <si>
    <t>350mm dia. all flanged pipe 3950mm long (Mark 16)</t>
  </si>
  <si>
    <t>350mm dia. flanged spigot pipe 2000mm long (Length cut to suit on site) (Mark 17A)</t>
  </si>
  <si>
    <t>350mm dia. flange adaptor (Mark 17B)</t>
  </si>
  <si>
    <t>350mm dia. flanged spigot pipe 1200mm long (Mark 17C)</t>
  </si>
  <si>
    <t>350mm dia. coupling (Mark 17D)</t>
  </si>
  <si>
    <t>Washwater Outlet - Approved Lined Ferrous Pipes</t>
  </si>
  <si>
    <t>300mm dia. flanged spigot pipe 525mm long with puddle flange at 150mm from spigot end (Mark 18)</t>
  </si>
  <si>
    <t>300mm dia. all flanged gate valve with extended non-rising spindle, length 4.0m and non-rising type headstock with handwheel to SRN 501 (Mark 20)</t>
  </si>
  <si>
    <t>300mm dia. special flanged spigot 900 short radius bend  (Mark 21)</t>
  </si>
  <si>
    <t>Overflow Pipework - Approved Lined Ferrous Pipes</t>
  </si>
  <si>
    <t>200mm dia. flanged spigot pipe 470mm long with puddle flange at 150mm from spigot end (Mark 22)</t>
  </si>
  <si>
    <t>200mm dia. all flanged 900 bend (Mark 23)</t>
  </si>
  <si>
    <t>200mm dia. flanged spigot pipe, 3675mm long (Mark 24)</t>
  </si>
  <si>
    <t>Filtered Water Outlet to Treated Water Tank Pipework</t>
  </si>
  <si>
    <t>200mm dia. all flanged gate valve with extension spindle, length 4.8m and headstock with handwheel to SRN 501 (Mark 5)</t>
  </si>
  <si>
    <t>200mm dia. all flanged butterfly valve, with extension spindle, length 4.8m and headstock with handwheel to SRN 501 (Mark 7)</t>
  </si>
  <si>
    <t>300mm dia. all flanged gate valve with extension spindle, length 4.8m and Headstock with handwheel to SRN 501 (Mark 10)</t>
  </si>
  <si>
    <t>300mm dia. all flanged 90° short radius special bend (Mark 11)</t>
  </si>
  <si>
    <t>350mm dia. Blank flange (Mark 14)</t>
  </si>
  <si>
    <t>350mm dia. all flanged 90° short radius bend (Mark 17)</t>
  </si>
  <si>
    <t>300 mm dia. flanged spigot pipe, 525 mm long with puddle flange at 150mm from spigot end (Mark 18)</t>
  </si>
  <si>
    <t>300 mm dia. all flanged 90o short radius special bend (Mark 19)</t>
  </si>
  <si>
    <t>300mm dia.all flanged gate valve with extended non-rising spindle, length 4.0m and non-rising type headstock with hand wheel to SRN 501(Mark 20)</t>
  </si>
  <si>
    <t>BILL NO. 2</t>
  </si>
  <si>
    <t>KAHARO TREATMENT WORKS - STILLING WELL, CHEMICAL DOSING CHANNEL &amp; FLOCCULATION BASIN</t>
  </si>
  <si>
    <t>BILL No. 3</t>
  </si>
  <si>
    <t>BILL NO. 4</t>
  </si>
  <si>
    <t xml:space="preserve">KAHARO TREATMENT WORKS - FILTERS, FILTER GALLERY </t>
  </si>
  <si>
    <t>P.C</t>
  </si>
  <si>
    <t>%</t>
  </si>
  <si>
    <t>BILL No. 5</t>
  </si>
  <si>
    <t>BILL No. 1</t>
  </si>
  <si>
    <t>CONTRACTUAL REQUIREMENTS</t>
  </si>
  <si>
    <t>SPECIAL REQUIREMENTS</t>
  </si>
  <si>
    <t>SPECIFIED REQUIREMENTS</t>
  </si>
  <si>
    <t>Sign Boards</t>
  </si>
  <si>
    <t>Setting Out &amp; Survey Work</t>
  </si>
  <si>
    <t>The Setting Out / Survey Work including production of Survey Drawings to an agreed scale will be  for  the following Project Components:</t>
  </si>
  <si>
    <t>OTHER WORKS OBLIGATIONS</t>
  </si>
  <si>
    <t>L.S.</t>
  </si>
  <si>
    <t>KAHARO TREATMENT WORKS - SEDIMENTATION TANKS - 2 Nr</t>
  </si>
  <si>
    <t>Provide and fix 900 mm high level balustrades of 40 mm diameter tubing Class B throughout, consisting of handrail and parallel middle rail 450 mm below the hand rail with balusters at maximum 1500 mm centres</t>
  </si>
  <si>
    <t xml:space="preserve">Provide and fix lockable G.M.S Open Mesh Flooring to scour chamber 1400 mm x 1500 mm </t>
  </si>
  <si>
    <t xml:space="preserve">400mm x 400mm square opening penstock non-rising stem type with extended spindle &amp; head stock  </t>
  </si>
  <si>
    <t>Scour Pipework - Approved Lined Ferrous Pipes to Class NP16 as shown in Drg No. TWWDA/KTW/ST-03</t>
  </si>
  <si>
    <t xml:space="preserve">Provide all materials and fix with approved sealer, filter under drain slabs 1600 mm long (in 3 pieces) x 700 mm wide x 75 mm thick as detailed on Drg. No. TWWDA/KTW/FFG-07. Include for bolt holes and casting in 100 mm diameter pipe with puddle flange as detailed in the drawing.  Include reinforcement and G.S. nipple as detailed. </t>
  </si>
  <si>
    <t>Boxing out for Pipes in 200mm thick R.C. Walls for Stilling Well pipe diameters n.e. 250mm and making good after pipe inserts installation.</t>
  </si>
  <si>
    <t>250mm dia. Flanged 900 bend with plain end beveled (Mark 1)</t>
  </si>
  <si>
    <t>250mm dia. Double flanged pipe with puddle flange at 400 mm from the flanged end,length 800mm (Mark 2)</t>
  </si>
  <si>
    <t>250mm dia. All flanged 900 bend (Mark 3)</t>
  </si>
  <si>
    <t>250mm dia. flanged spigot pipe 4500mm long (cut to suit on site) (Mark 4)</t>
  </si>
  <si>
    <t>250mm dia. flange adaptor (Mark 5)</t>
  </si>
  <si>
    <t>250mm dia. flanged spigot pipe 1200mm long  (Mark 6)</t>
  </si>
  <si>
    <t>250mm dia. coupling (Mark 7)</t>
  </si>
  <si>
    <t>75mm thick cover slab size 950mm x 400mm wide including 2Nr. Mild steel key holes cast with slab constructed as per details on Drg. No. TWWDA/KTW/FB-04. for dosed water. channel</t>
  </si>
  <si>
    <t>Extra over Items 3.1.1 to 3.1.2 for excavation in rock Class 'A', blasting not permitted (Provisional)</t>
  </si>
  <si>
    <t>75mm thick cover slab size 1250mm x 400mm wide including 2Nr. Mild steel key holes cast with slab constructed as per details on Drg. No. TWWDA/KTW/FB-04. for flocculated water channel</t>
  </si>
  <si>
    <t>STILLING WELL, CHEMICAL DOSING CHANNEL AND FLOCCULATION BASIN</t>
  </si>
  <si>
    <t>Provide and fix 254 mm x 146 mm x 31 kg/m GMS universal beams 7,000 mm long.  Include for all materials, bolts, etc., drilling and fixing into concrete as detailed on Drg. No.  TWWDA/KTW/ST-01</t>
  </si>
  <si>
    <t>Provide all materials and fix GMS CAT ladder, length 4.5m to inside of chamber as per detail Drg. No TWWDA/KTW/ST-03</t>
  </si>
  <si>
    <t>Decanting troughs</t>
  </si>
  <si>
    <t>Exposed Pipework and fittings</t>
  </si>
  <si>
    <t>150mm dia. special single flanged 90° bend (Mark A)</t>
  </si>
  <si>
    <t>150mm dia. single flanged 90° bend (Mark A)</t>
  </si>
  <si>
    <t>SEDIMENTATION TANK</t>
  </si>
  <si>
    <t>FILTERS AND FILTER GALLERY</t>
  </si>
  <si>
    <t>Allow for provision of Performance Security in accordance with the General conditions</t>
  </si>
  <si>
    <t>Allow for provision of Insurance of Works and Contractor's Equipment, provision of Insurance against Accident to Workmen and provision of Third Party Insurance (including Employer's Property) all in accordance with the General Conditions of Contract.</t>
  </si>
  <si>
    <t>Test Running of the Scheme: Allow  for Test Running all the Project Components upon completion,  for a period of 12 weeks upon completion and offical commissioning of the Works.  Test Running to be carried out in close liaison with the Water Services Provider's Staff  The Contractor to allow for 'on job' training of Operation and Maintenance Staff, Tools, Chemicals, etc, and ensure that the operations are carried out full time on a 24 hour basis. all in accordance with General and specific conditions</t>
  </si>
  <si>
    <t>Allow for provision of Operation and Maintenance (O&amp;M) Manuals in accordance with General and Specific Specifications of Bid Document</t>
  </si>
  <si>
    <t>Allow for provision of As-Built Drawings in accordance with General and Specific Specifications of Bid Document</t>
  </si>
  <si>
    <t xml:space="preserve">Contractor's Camp and Storage Yard: Allow for erection of the Contractor's Camp(s), Offices, Storage Yard and other facilities including mobilization, demobilization and movement of the works site on Completion.  Include for all equipment, temporary measures, machines, tools, materials, facilities for workers,  water and electricity supply etc. all as specified for execution of the Works, for the entire Contract Period.  </t>
  </si>
  <si>
    <t xml:space="preserve">Allow for provision,  erection and maintenance of Project Sign Boards at the sites indicated by the Engineer's Representative, within the Project Area and in accordance with the Conditions of Contract.  The rate quoted by the Contractor to include for payment of all statutory charges to the relevant Authority and removal after completion of the Project.  </t>
  </si>
  <si>
    <t xml:space="preserve">Allow for any costs associated with compliance with Environmental, Health and Safety Requirements as specified in the Particular  Specifications, the Environmental and Social Management and Monitoring Plan (ESMMP)  as required by Government Agencies and Prevailing Legislation. </t>
  </si>
  <si>
    <t>PAGE TOTAL CARRIED FORWARD TO COLLECTION</t>
  </si>
  <si>
    <t>PAGE TOTAL CARRIED TO COLLECTION</t>
  </si>
  <si>
    <t>PRELIMINARIES SUMMARY</t>
  </si>
  <si>
    <t>PRELIMINARIES BILL TOTAL CARRIED FORWARD TO SUMMARY PAGE</t>
  </si>
  <si>
    <t>Ha.</t>
  </si>
  <si>
    <t>GENERAL SITE CLEARANCE</t>
  </si>
  <si>
    <t>Clear site of all vegetation, including grubbing up roots, stripping the top soil and cart away arising material as directed by the Engineer</t>
  </si>
  <si>
    <t>Excavate in normal soil depth n.e. 0.25m and dispose excavated material as directed by the Engineer</t>
  </si>
  <si>
    <t>Spread top soil to slopping sides of site and plant approved grassing material.</t>
  </si>
  <si>
    <t>2.1.1</t>
  </si>
  <si>
    <t xml:space="preserve">BILL NO. 2: - DAYWORKS (INDICATIVE QUANTITIES) </t>
  </si>
  <si>
    <t>Unit</t>
  </si>
  <si>
    <t>QTY</t>
  </si>
  <si>
    <t>RATE (KSHS)</t>
  </si>
  <si>
    <t>AMOUNT (KSHS)</t>
  </si>
  <si>
    <t xml:space="preserve">THE WHOLE OF THIS BILL IS PROVISIONAL </t>
  </si>
  <si>
    <t>LABOUR</t>
  </si>
  <si>
    <t xml:space="preserve">The rates should include for all costs, such as insurance, travelling time, overtime, accommodation, use of small tools of trade, supervision, overheads and profit.  Only time engaged upon work will be paid for: </t>
  </si>
  <si>
    <t xml:space="preserve">Unskilled labour </t>
  </si>
  <si>
    <t>Hrs</t>
  </si>
  <si>
    <t xml:space="preserve">Semi-skilled labour </t>
  </si>
  <si>
    <t xml:space="preserve">Skilled Labour </t>
  </si>
  <si>
    <t xml:space="preserve">PLANT </t>
  </si>
  <si>
    <t>The rates should be included for all operational and maintenance costs, fuel, oil, operators, turn boys, Supervision, overhead and profits.  Only the time employed on work will be paid for and the rates should include the idle, travelling and overtime.</t>
  </si>
  <si>
    <t>Compressor CP with 2 jacks</t>
  </si>
  <si>
    <t>2.2.2</t>
  </si>
  <si>
    <t xml:space="preserve">Concrete vibrator (petrol or diesel) </t>
  </si>
  <si>
    <t>2.2.3</t>
  </si>
  <si>
    <t xml:space="preserve">Portable water pump 50mp 50mm inclusive of hoses, couplings, valves and strainer) </t>
  </si>
  <si>
    <t xml:space="preserve">MATERIALS </t>
  </si>
  <si>
    <t xml:space="preserve">Ordinary Portland cement </t>
  </si>
  <si>
    <t xml:space="preserve">tonne </t>
  </si>
  <si>
    <t>Mild steel/High yield steel</t>
  </si>
  <si>
    <t>BILL NO.2 TOTAL CARRIED OVER TO SUMMARY PAGE</t>
  </si>
  <si>
    <t>Bulk Excavation (Provisional)</t>
  </si>
  <si>
    <t xml:space="preserve">The following works shall be for general levelling of the site including benching and shall not be inclusive of the foundation trenches. Levels to be determined on site </t>
  </si>
  <si>
    <t>Excavate,bench, haul, spread, water and compact suitable impermeable soil in layers not exceeding 150mm thick to achieve a MDD of 95% in areas specified by the Engineer. Contractor to identify and acquire the suitable impermeable soil approved by the Engineer on site in accordance to Drawing No. TWWDA/KWP/TWS-2</t>
  </si>
  <si>
    <t>2.1.4</t>
  </si>
  <si>
    <t>2.2.4</t>
  </si>
  <si>
    <t>2.2.5</t>
  </si>
  <si>
    <t>2.2.6</t>
  </si>
  <si>
    <t>2.4.2</t>
  </si>
  <si>
    <t>2.4.3</t>
  </si>
  <si>
    <t>2.4.4</t>
  </si>
  <si>
    <t>2.4.5</t>
  </si>
  <si>
    <t>2.4.6</t>
  </si>
  <si>
    <t>2.4.7</t>
  </si>
  <si>
    <t>2.4.8</t>
  </si>
  <si>
    <t>2.4.9</t>
  </si>
  <si>
    <t>2.4.10</t>
  </si>
  <si>
    <t>2.9.1</t>
  </si>
  <si>
    <t>2.9.2</t>
  </si>
  <si>
    <t>2.9.3</t>
  </si>
  <si>
    <t>2.9.4</t>
  </si>
  <si>
    <t>2.9.5</t>
  </si>
  <si>
    <t>2.9.6</t>
  </si>
  <si>
    <t>2.9.7</t>
  </si>
  <si>
    <t>2.9.8</t>
  </si>
  <si>
    <t>2.9.16</t>
  </si>
  <si>
    <t>2.9.9</t>
  </si>
  <si>
    <t>2.9.17</t>
  </si>
  <si>
    <t>2.9.10</t>
  </si>
  <si>
    <t>2.9.18</t>
  </si>
  <si>
    <t>2.9.11</t>
  </si>
  <si>
    <t>2.9.12</t>
  </si>
  <si>
    <t>2.9.20</t>
  </si>
  <si>
    <t>2.9.13</t>
  </si>
  <si>
    <t>2.9.14</t>
  </si>
  <si>
    <t>2.9.15</t>
  </si>
  <si>
    <t>2.9.19</t>
  </si>
  <si>
    <t>2.9.21</t>
  </si>
  <si>
    <t>2.9.22</t>
  </si>
  <si>
    <t>2.9.23</t>
  </si>
  <si>
    <t>2.9.24</t>
  </si>
  <si>
    <t>2.9.25</t>
  </si>
  <si>
    <t>2.9.26</t>
  </si>
  <si>
    <t>2.9.27</t>
  </si>
  <si>
    <t>2.9.28</t>
  </si>
  <si>
    <t>Provide and fix GMS support bracket for GMS open mesh cover.  Include for all materials (M.S. angle, plate, bolts, etc) and necessary drilling and fixing to concrete wall as required.</t>
  </si>
  <si>
    <t>3.6.2</t>
  </si>
  <si>
    <t>3.6.3</t>
  </si>
  <si>
    <t>3.6.4</t>
  </si>
  <si>
    <t>3.7.2</t>
  </si>
  <si>
    <t>Bulk excavations and top soil stripping for all structures are measured under (General Site Clearance)</t>
  </si>
  <si>
    <t>4.1.1</t>
  </si>
  <si>
    <t>4.1.2</t>
  </si>
  <si>
    <t>4.1.3</t>
  </si>
  <si>
    <t>4.1.4</t>
  </si>
  <si>
    <t>4.1.5</t>
  </si>
  <si>
    <t>4.2.1</t>
  </si>
  <si>
    <t>4.2.2</t>
  </si>
  <si>
    <t>4.3.1</t>
  </si>
  <si>
    <t>4.3.2</t>
  </si>
  <si>
    <t>4.3.3</t>
  </si>
  <si>
    <t>4.3.4</t>
  </si>
  <si>
    <t>4.3.5</t>
  </si>
  <si>
    <t>4.3.6</t>
  </si>
  <si>
    <t>4.3.7</t>
  </si>
  <si>
    <t>4.3.8</t>
  </si>
  <si>
    <t>4.3.9</t>
  </si>
  <si>
    <t>4.4.1</t>
  </si>
  <si>
    <t>4.5.1</t>
  </si>
  <si>
    <t>4.5.2</t>
  </si>
  <si>
    <t>4.5.3</t>
  </si>
  <si>
    <t>4.5.4</t>
  </si>
  <si>
    <t>4.5.5</t>
  </si>
  <si>
    <t>4.5.6</t>
  </si>
  <si>
    <t>4.5.7</t>
  </si>
  <si>
    <t>4.5.8</t>
  </si>
  <si>
    <t>4.5.9</t>
  </si>
  <si>
    <t>4.5.10</t>
  </si>
  <si>
    <t>4.5.11</t>
  </si>
  <si>
    <t>4.5.12</t>
  </si>
  <si>
    <t>4.5.13</t>
  </si>
  <si>
    <t>4.5.14</t>
  </si>
  <si>
    <t>4.6.1</t>
  </si>
  <si>
    <t>4.7.1</t>
  </si>
  <si>
    <t>4.8.1</t>
  </si>
  <si>
    <t>4.9.1</t>
  </si>
  <si>
    <t>4.9.2</t>
  </si>
  <si>
    <t>4.9.3</t>
  </si>
  <si>
    <t>4.9.4</t>
  </si>
  <si>
    <t>4.9.5</t>
  </si>
  <si>
    <t>4.9.6</t>
  </si>
  <si>
    <t>4.9.7</t>
  </si>
  <si>
    <t>4.9.8</t>
  </si>
  <si>
    <t>4.9.9</t>
  </si>
  <si>
    <t>4.9.10</t>
  </si>
  <si>
    <t>4.9.11</t>
  </si>
  <si>
    <t>4.9.12</t>
  </si>
  <si>
    <t>4.9.13</t>
  </si>
  <si>
    <t>4.9.14</t>
  </si>
  <si>
    <t>4.9.15</t>
  </si>
  <si>
    <t>4.9.16</t>
  </si>
  <si>
    <t>4.9.17</t>
  </si>
  <si>
    <t>4.9.18</t>
  </si>
  <si>
    <t>4.9.19</t>
  </si>
  <si>
    <t>4.9.20</t>
  </si>
  <si>
    <t>4.10</t>
  </si>
  <si>
    <t>4.10.1</t>
  </si>
  <si>
    <t>4.11</t>
  </si>
  <si>
    <t>4.11.1</t>
  </si>
  <si>
    <t>4.11.2</t>
  </si>
  <si>
    <t>4.11.3</t>
  </si>
  <si>
    <t>4.12.1</t>
  </si>
  <si>
    <t>4.13.1</t>
  </si>
  <si>
    <t>4.13.2</t>
  </si>
  <si>
    <t>4.13.3</t>
  </si>
  <si>
    <t>4.13.4</t>
  </si>
  <si>
    <t>4.13.5</t>
  </si>
  <si>
    <t>4.13.6</t>
  </si>
  <si>
    <t>4.14.1</t>
  </si>
  <si>
    <t>Provide and fix GMS open mesh cover with frame size 1.475m x 1.25 m, to flocculated water channel as approved by the Engineer. Include for provision and fixing of fish tailed lugs into concrete walls.</t>
  </si>
  <si>
    <t>Provide and fix 900 mm high level balustrades of 40 mm diameter tubing Class B throughout, consisting of handrail and parallel middle rail 450 mm below the hand rail with balusters at maximum 1500 mm centres all to Engineer's instructions</t>
  </si>
  <si>
    <t>4.14.2</t>
  </si>
  <si>
    <t>4.14.3</t>
  </si>
  <si>
    <t>4.15.1</t>
  </si>
  <si>
    <t>4.15.2</t>
  </si>
  <si>
    <t>Bulk excavations and top soil stripping for all structures are measured under General Site Clearance</t>
  </si>
  <si>
    <t>300 mm Base Slab - Sedimentation tank</t>
  </si>
  <si>
    <t>75mm thick cover slabs size 1250mm long x 400mm wide including 2 Nr. mild steel key holes cast with slab constructed as per details on Drg. No.  TWWDA/KTW/ST-03</t>
  </si>
  <si>
    <t>Provide and fix GMS settled water collection troughs length 4,000 mm made out of 6mm thick GMS sheet as detailed on Drg. No. TWWDA/KTW/ST-01 Include 6 mm thick galvanised steel plate welded to end of trough</t>
  </si>
  <si>
    <t>Provide and fix GMS support clamps including for all materials and necessary drilling and fixing to GMS universal beams or bracket as required.</t>
  </si>
  <si>
    <t>Provide and fix 100 mm x 100 mm x 8 kg/m angle bracket 700mm long fixed to beam by means of 2 Nr 12 mm rawl bolts 100 mm long, include for all drilling.</t>
  </si>
  <si>
    <t>Provide and fix 750 mm x 450 mm x 6 mm thick M.S. Plate welded to collection trough and fixed to wall of Sedimentation Tank with 20 mm dia., 150 mm long rawl bolts. Include for packing and sealing of joint between plate and wall.</t>
  </si>
  <si>
    <t xml:space="preserve">Supply and fix 16 mm diameter G.S. bolts and nuts as detailed on Drg. No.  TTWDA/KTW/FFG-07. </t>
  </si>
  <si>
    <t>- Ditto - 100 mm diameter G.I. socketted tee with 12 mm diameter GMS nut welded on top and 12 mm diameter hole drilled.</t>
  </si>
  <si>
    <t>- Ditto - 12 mm diameter brass nipple with anticlockwise and clockwise (B.S.F.) threads</t>
  </si>
  <si>
    <t>Provide gravel and form filters bed to the details shown on Drg. No. TWWDA/KTW/FFG-03</t>
  </si>
  <si>
    <t>Provide sand and form filter sand bed to the details shown on Drg. No. TWWDA/KTW/FFG-03</t>
  </si>
  <si>
    <t>Mass Concrete Class 20/20 finished fair on all surfaces support blocks 220 mm x 100 mm x 180 mm for brackets for uPVC laterals with half round groove for resting laterals as detailed on Drg. No. TWWDA/KTW/FFG-08.  Include fixing with mortar.  Include for top GMS support plate &amp; bolts as detailed.</t>
  </si>
  <si>
    <t>Provide all materials and fix to concrete air pipe supports as per details on Drg No. TWWDA/KTW/FFG-07 include for 3 coats of paint</t>
  </si>
  <si>
    <t>Provide concrete support for washwater outlet and overflow measuring 775mm x 400mm x 300mm high with bituminous felt padding and 80mm x 6mm hick flat flat Gms plate anchored to the support by 2 nr. 6mm diameter bolts as per detail on Drg. No. TWWDA/KTW/FFG-05</t>
  </si>
  <si>
    <t>Provide mass concrete class 15/20 thrust blocks under 200mm dia. gate valves as per details on Drg. No. TWWDA/KTW/FFG-04</t>
  </si>
  <si>
    <t>-Ditto - but for 300mm dia. gate valve as per details on Drg. No. TWWDA/KTW/FFG-05</t>
  </si>
  <si>
    <t>Provide &amp; fix over settled water channel precast concrete walkway slabs 950mm x 400mm x 75mm thick with 2No. mild steel key holes as per details on Drg. No. TWWDA/KTW/FFG-03</t>
  </si>
  <si>
    <t>Provide all materials (including tile adhesive, etc) and fix white ceramic tiles in filtered water channel as shown on Drg. No. TWWDA/KTW/FFG-08</t>
  </si>
  <si>
    <t>Note:  Dimensions of Pipes and Fittings to be as shown
          on Drgs. Nos.TWWDA/KTW/FFG-10</t>
  </si>
  <si>
    <t>100mm dia. all flanged pipe, 1774mm long (Mark l)</t>
  </si>
  <si>
    <t>150mm x 100mm double flanged concentric taper (Mark q)</t>
  </si>
  <si>
    <t>COLLECTION SHEET</t>
  </si>
  <si>
    <t>150mm dia all flanged 90° bend (Mark i)</t>
  </si>
  <si>
    <t>150mm dia flanged 90° bend with plain end bevelled (Mark n)</t>
  </si>
  <si>
    <t>TOTAL INCLUISVE OF V.A.T FOR STILLING WELL, CHEMICAL DOSING CHANNEL AND FLOCCULATION BASIN CARRIED TO SUMMARY PAGE</t>
  </si>
  <si>
    <t>TOTAL INCLUSIVE OF V.A.T. FOR SEDIMENTATION TANK CARRIED TO SUMMARY PAGE</t>
  </si>
  <si>
    <t>100 mm dia. all flanged 90° bend (Mark e)</t>
  </si>
  <si>
    <t>200mm dia. flanged spigot 90° bend (Mark 6)</t>
  </si>
  <si>
    <t>300mm dia. all flanged 90° short radius special bend (Mark 19)</t>
  </si>
  <si>
    <t>200mm dia. all flanged 90° bend (Mark 23)</t>
  </si>
  <si>
    <t>300 mm dia. special flanged spigot 90° short radius bend  (Mark 21)</t>
  </si>
  <si>
    <t>350mm dia flanged spigot pipe 15000mm long with puddle flange at 100 mm from the spigot end;600mm long (mark 25)</t>
  </si>
  <si>
    <t>350mm dia coupling (Mark 26)</t>
  </si>
  <si>
    <t>350mm dia flanged spigot pipe 470mm long with puddle flange at 150 mm from the spigot end;600mm long (mark 25)</t>
  </si>
  <si>
    <t>- Ditto - but 350mm dia. Holes in filtered water channel wall for filtered water outlet to the tank</t>
  </si>
  <si>
    <t>Ditto -but for 100mm dia holes for Air Wash Pipe</t>
  </si>
  <si>
    <t>TOTAL INCLUSIVE OF V.A.T FOR FILTERS AND FILTER GALLERY CARRIED TO SUMMARY PAGE</t>
  </si>
  <si>
    <t>PAGE TOTAL CARRIED TO COLLECTION SHEET</t>
  </si>
  <si>
    <t>500M3 CLEAR WATER TANK</t>
  </si>
  <si>
    <t>Collection 4</t>
  </si>
  <si>
    <t>Collection 3</t>
  </si>
  <si>
    <t>Collection 2</t>
  </si>
  <si>
    <t>Collection 1</t>
  </si>
  <si>
    <t>Nr.</t>
  </si>
  <si>
    <t>Marker posts (Suice Valve)</t>
  </si>
  <si>
    <t>Marker posts (Air Valve)</t>
  </si>
  <si>
    <t>Marker posts (Washout)</t>
  </si>
  <si>
    <t>Marker posts (Pipeline)</t>
  </si>
  <si>
    <t>Marker Posts as per Drawings. Provide and install Marker Posts.</t>
  </si>
  <si>
    <t>Marker Posts</t>
  </si>
  <si>
    <t>M</t>
  </si>
  <si>
    <t>Allow for Testing &amp; Flushing of Pipelines and Fittings. Pressure Testing at 1.5 times the pipe pressure rating as per the specifications</t>
  </si>
  <si>
    <t>Testing</t>
  </si>
  <si>
    <t>Provide all materials and construct valve chambers(for AV,WO and Branch chambers) of internal dimensions 1200 x 1200 mm as per the MoWIS standard drawings and the fitting schedule for the specific nodes . Include for supply and fixing of precast concrete cover and step irons, etc as detailed in the drawings and as instructed by the Engineer</t>
  </si>
  <si>
    <t>Chambers</t>
  </si>
  <si>
    <r>
      <t>Supply all materials and construct 0.3M</t>
    </r>
    <r>
      <rPr>
        <vertAlign val="superscript"/>
        <sz val="11"/>
        <color indexed="8"/>
        <rFont val="Times New Roman"/>
        <family val="1"/>
      </rPr>
      <t>3</t>
    </r>
    <r>
      <rPr>
        <sz val="11"/>
        <color indexed="8"/>
        <rFont val="Times New Roman"/>
        <family val="1"/>
      </rPr>
      <t xml:space="preserve"> anchor blocks as per drgs and as instructed by the Engineer</t>
    </r>
    <r>
      <rPr>
        <sz val="11"/>
        <color theme="1"/>
        <rFont val="Times New Roman"/>
        <family val="1"/>
      </rPr>
      <t>.</t>
    </r>
  </si>
  <si>
    <t>Anchor and Thrust Blocks</t>
  </si>
  <si>
    <t>Provide all equipment and materials, excavate below road surface in common material (soil/murram) using trenchless technique.(e.g. Pipe Jacking, horizontal drilling, etc). The rate includes all preparatory works, any requisite shoring, strutting, installation of pipe and pipe casing and necessary grouting and reinstatement, etc. pipe norminal bore n.e.300mm. all works to be executed in close liaison with relevant road authorities and rates to include facillitation of the same. The Bidder to submit Method Statement with Bid for execution of these Works.</t>
  </si>
  <si>
    <t>Road Crossings-Tarmac</t>
  </si>
  <si>
    <t>Provide all material and construct concrete ogee pipe sleeve and 150mm thick class 15/20 mass concrete sorround to HDPE pipe under Murram and Earth Road Crossings diameter of pipe n.e. 300mm as per</t>
  </si>
  <si>
    <t>Breaking up, Temporary and Permanent Reinstatement of MURRAM road with 300mm thick well graded stabilised gravel with 3% cement content base compacted in layers of 150mm thick using an 8-10 tonne roller to the satisfaction of the Engineer. Contractor to allow for provision of requisite diversion signage, controls and safety precaution in his rates, nominal bore not exceeding 300mm.</t>
  </si>
  <si>
    <t>Road Crossings-Murram and Earth</t>
  </si>
  <si>
    <t>Road Crossings</t>
  </si>
  <si>
    <t>Valves</t>
  </si>
  <si>
    <t>AUXILLIARY WORKS</t>
  </si>
  <si>
    <t>45º</t>
  </si>
  <si>
    <t>90º</t>
  </si>
  <si>
    <t>Extra over for pipework  in the following :-</t>
  </si>
  <si>
    <t>Supply, Lay and fuse HDPE pipes and fittings  as described, rates to include necessary trimming alignment. Rates to include for Supply of pipes and associated appurtenances, transport to site, excavate for, lay, joint, test and backfill. The pipes and fittings are to be laid in accordance with Drawings provided and to the ngineers instructions</t>
  </si>
  <si>
    <t>Pipework-Supply and Install</t>
  </si>
  <si>
    <t>Girth from 900 mm to 1800 mm</t>
  </si>
  <si>
    <t>Girth from 600 mm to 900 mm</t>
  </si>
  <si>
    <t>Girth from 300 mm to 600</t>
  </si>
  <si>
    <t>Allow for cutting and disposal of trees, including cutting and disposal of of trunks, branches and removal and disposal of stumps, roots, and earth filling in the depression/pit.</t>
  </si>
  <si>
    <t>Tree Cutting</t>
  </si>
  <si>
    <t>M³</t>
  </si>
  <si>
    <r>
      <t>Extra over for excavation in rock as described and defined in the specifications.(</t>
    </r>
    <r>
      <rPr>
        <b/>
        <sz val="11"/>
        <color indexed="8"/>
        <rFont val="Times New Roman"/>
        <family val="1"/>
      </rPr>
      <t>Provisional)</t>
    </r>
  </si>
  <si>
    <t xml:space="preserve">Ditto excavation  exceeding 1.5 m but not exceeding 3.0m </t>
  </si>
  <si>
    <t xml:space="preserve">EXCAVATION AND EARTHWORKS </t>
  </si>
  <si>
    <t>Clear line of all bushes and shrubs and remove debris from site average width 1.2m as directed by the Engineer</t>
  </si>
  <si>
    <t>Clearance</t>
  </si>
  <si>
    <t xml:space="preserve">AMOUNT (KShs.) </t>
  </si>
  <si>
    <t>RATE (KShs.) Inclusive of VAT</t>
  </si>
  <si>
    <t>6.1</t>
  </si>
  <si>
    <t>6.7</t>
  </si>
  <si>
    <t>6.8</t>
  </si>
  <si>
    <t>cts</t>
  </si>
  <si>
    <t>SUB-STRUCTURE</t>
  </si>
  <si>
    <t>Extra Over Excavation in Any Position for:-</t>
  </si>
  <si>
    <t>Excavating in rock Class "A"</t>
  </si>
  <si>
    <t>Excavating in rock Class "B"</t>
  </si>
  <si>
    <t>Excavating in rock Class "C"</t>
  </si>
  <si>
    <t>Approved Selected Filling as Described:-</t>
  </si>
  <si>
    <t>Provide and deposit approved selected fill in  maximum 150mm thick layers in making up levels including achieving satisfactory compaction. Rate to include performing necessary compaction tests.</t>
  </si>
  <si>
    <t>Provide, lay and level out fine crushed stone, sand  or gravel blinding 50mm thick to surface of filling, including watering and rolling to achieve satisfactory compaction.</t>
  </si>
  <si>
    <t>Fill with approved hardcore in a 300mm thick layer including achieving satisfactory compaction.</t>
  </si>
  <si>
    <t>Disposal of Surplus Spoil:-</t>
  </si>
  <si>
    <t>Cart away surplus excavated materials to an approved dumping site</t>
  </si>
  <si>
    <t>Anti-Termite Treatment</t>
  </si>
  <si>
    <t>Chemical anti-termite treatment to surface of filling with an approved insecticide.</t>
  </si>
  <si>
    <t>Damp-Proof Membrane</t>
  </si>
  <si>
    <t>500 Gauge polythene sheeting, laid over hardcore in two layers</t>
  </si>
  <si>
    <t>CONCRETE WORK</t>
  </si>
  <si>
    <t>Mass Concrete Class 15/20mm Maximum Aggregate as Described in:-</t>
  </si>
  <si>
    <t xml:space="preserve">75mm Thick blinding under the walls strip footings, column bases and over hardcore </t>
  </si>
  <si>
    <t>Guaranteed Strength Reinforced Concrete Class 25/20mm Maximum Aggregate as Described in:-</t>
  </si>
  <si>
    <t>150mm Thick Base Slab</t>
  </si>
  <si>
    <t>300mm Thick Column Bases and Wall Strip Footings</t>
  </si>
  <si>
    <t>Isolated columns and piers in foundations</t>
  </si>
  <si>
    <t>Builders Work</t>
  </si>
  <si>
    <t>Form drainage channel internal size 150mm wide and depth varying from 150mm to 200mm deep in concrete floor slab including forming rebate 50mm wide x 75mm deep to top inner edges of channel wall to receive mild steel grating cover (m.s.)</t>
  </si>
  <si>
    <t>100mm Thick ramp laid to slope not exceeding 15 degrees from horizontal</t>
  </si>
  <si>
    <t xml:space="preserve">Extra over for tamping concrete whilst still green to make ribbed finish of the ramp area.  </t>
  </si>
  <si>
    <t>Fabric Reinforcement No. A142 Mesh Size 150 x 150mm Weighing 2.22 kgs Per m2 , Including Bends, Tying Wire and Distance Blocks:-</t>
  </si>
  <si>
    <t>Fabric reinforcement with minimum 150mm wide side and end laps, laid in bed</t>
  </si>
  <si>
    <t>Provide and Fix High Tensile Steel Reinforcement to SRN 127 including Cutting, Bending, Propping With  Spacers and Tying as Specified :-</t>
  </si>
  <si>
    <t xml:space="preserve">Reinforcement, all diameters </t>
  </si>
  <si>
    <t xml:space="preserve">Provide and Fix Shuttering Including Propping, Strutting and Striking, all as Specified </t>
  </si>
  <si>
    <t>Sawn Formwork - Class F1 Finish:-</t>
  </si>
  <si>
    <t>Sides of 150mm thick pump house base slab</t>
  </si>
  <si>
    <t>Sides of 300mm column bases and columns in the foundations</t>
  </si>
  <si>
    <t>Sides of 300mm Walls Strip footings - Pump house walls</t>
  </si>
  <si>
    <t>Form cable duct internal size 200mm wide x 250mm deep in concrete floor slab including forming rebate 50mm wide x 75mm deep to top inner edges of channel wall to receive mild steel grating cover (m.s.)</t>
  </si>
  <si>
    <t>Wrot Formwork - Class F3 Finish:-</t>
  </si>
  <si>
    <t xml:space="preserve">RENDERING </t>
  </si>
  <si>
    <t xml:space="preserve">15mm Cement and sand (1:4) render to plinths, finished with a wood float </t>
  </si>
  <si>
    <t>Bonded Cement and Sand (1:4) Screed Bed in One Coat with Approved Hardener incorporated in the Mix, Well Bonded to Concrete Base as Described:-</t>
  </si>
  <si>
    <t>40mm Thick paving with wood float finish on pump house slab</t>
  </si>
  <si>
    <t xml:space="preserve">Prepare and apply two coats of bituminous paint on rendered plinth walls </t>
  </si>
  <si>
    <t>Provide and apply approved industrial Epoxy floor paint on the Pump House Floor.</t>
  </si>
  <si>
    <t>Damp-proof course:</t>
  </si>
  <si>
    <t>Bituminous Felt Damp-Proof Course as Described:-</t>
  </si>
  <si>
    <t>200mm Wide under walls</t>
  </si>
  <si>
    <t>Joint Filler</t>
  </si>
  <si>
    <t>Walling</t>
  </si>
  <si>
    <t>Natural Stone Block Walling, Medium Chisel Dressed, Reinforced with 20 swg Hoop Iron at every third course, and Bedded, Jointed and Pointed in Cement Mortar (1:4):-</t>
  </si>
  <si>
    <t xml:space="preserve">200 mm Walling </t>
  </si>
  <si>
    <t>SUPERSTRUCTURE</t>
  </si>
  <si>
    <t>Guaranteed Strength Reinforced Concrete Class 25/20mm as Described in:</t>
  </si>
  <si>
    <t xml:space="preserve">Upstand for the control panel </t>
  </si>
  <si>
    <t xml:space="preserve">Columns </t>
  </si>
  <si>
    <t xml:space="preserve">Beams </t>
  </si>
  <si>
    <t>Precast Concrete Paving Slabs</t>
  </si>
  <si>
    <t>Slabs size 600 x 600 x 50mm Thick  laid on and including 50mm thick bed of sand and jointing and pointing in cement mortar</t>
  </si>
  <si>
    <t>Provide and Fix High Tensile Steel Reinforcement to SRN 127 including Cutting, Bending, Propping with  Spacers and Tying as Specified :-</t>
  </si>
  <si>
    <t xml:space="preserve">Provide and Fix Shuttering Including Propping, Strutting and Striking, all as Specified. </t>
  </si>
  <si>
    <t>Upstand for the control panel, columns and beams in the superstructure.</t>
  </si>
  <si>
    <t>WALLING</t>
  </si>
  <si>
    <t>Selected Machine Dressed Natural Stone Block Walling, Reinforced with 20 swg Hoop Iron at Every Third Courses, and Bedded, Jointed and Pointed in Cement Mortar (1:5):-</t>
  </si>
  <si>
    <t>200mm Thick walling</t>
  </si>
  <si>
    <t>Labours</t>
  </si>
  <si>
    <t>Extra over walling for ruled horizontal and flush vertical joints</t>
  </si>
  <si>
    <t>Precast Concrete Cills</t>
  </si>
  <si>
    <t xml:space="preserve">200mm Thick x 275mm wide precast concrete cill bedded, jointed and pointed in cement mortar on top of 200mm wall </t>
  </si>
  <si>
    <t>PLASTERING</t>
  </si>
  <si>
    <t>12.5mm thick cement gauged plaster internally on blockwork  surfaces</t>
  </si>
  <si>
    <t>RENDERING</t>
  </si>
  <si>
    <t>12.5mm thick cement and sand rendering externally on concrete surfaces</t>
  </si>
  <si>
    <t>METALWORK</t>
  </si>
  <si>
    <t xml:space="preserve">Rates to include for Provision of all Material, Fabrication and Fixing </t>
  </si>
  <si>
    <t>Floor Gratings</t>
  </si>
  <si>
    <t>Steel Doors</t>
  </si>
  <si>
    <t>Pressed Metal Louvre Doors</t>
  </si>
  <si>
    <t>Supply and Fix the Following Pressed Metal Louvre Doors with 100 x 50mm Stiles and Top Rails, 150 x 50mm Middle and Bottom Rails With Pressed Metal Infill Louvres and 100 x 50mm Pressed Metal Frames, Including Hinges, Pad Bolts and Tower Bolts, All To Manufacturer's Details, With  Three Coats Gloss Paint  Complete With Opening Accessories Including Bedding and Pointing Around Frames in Cement Mortar:-</t>
  </si>
  <si>
    <t>Steel Casement Windows</t>
  </si>
  <si>
    <t>Supply and Fix the following Standard Section Steel Casement Windows, including 4mm Thick Clear Sheet Glass glazed to Steel Casements  with putty, complete with the following, all finished with three coats oil paint:-</t>
  </si>
  <si>
    <t>- Opening accessories, including building in lugs to jambs and head and water-proofing and filling around opening with approved compound</t>
  </si>
  <si>
    <t>- Solid Timber Window Board, 200mm wide x 25mm thick, exposed edge with bull-nose finish</t>
  </si>
  <si>
    <t>- Burglar-Proofing Fabricated from 12 x 12mm Mild Steel Square Bars at 150mm Centres Vertically and 150mm Horizontally and Fixed Internally to Surrounding Wall with 12mm Mild Steel Fish-Tailed Lugs at Maximum 600mm Centres;</t>
  </si>
  <si>
    <t>PVC Gauze Screen set on and including a Timber Framing all Round and Fixing to Wall :-</t>
  </si>
  <si>
    <t xml:space="preserve">Gauze size 1275 x 600mm high </t>
  </si>
  <si>
    <t xml:space="preserve">Gauze size 1800 x 870mm high </t>
  </si>
  <si>
    <t>Precast Concrete Louvre Block Walling :-</t>
  </si>
  <si>
    <t>1.66.1</t>
  </si>
  <si>
    <t>200mm Thick louvre block walling with twin section with plastic coated coffee tray wire sandwiched between sections</t>
  </si>
  <si>
    <t>Prepare and Apply  Three Coats Exterior Quality Plastic Emulsion Paint:-</t>
  </si>
  <si>
    <t>Externally on:-</t>
  </si>
  <si>
    <t>Fair-faced concrete surfaces</t>
  </si>
  <si>
    <t>Prepare and Apply  Three Coats Interior Quality Plastic Emulsion Paint:-</t>
  </si>
  <si>
    <t>Internally on:-</t>
  </si>
  <si>
    <t>Plastered blockwork and concrete surfaces</t>
  </si>
  <si>
    <t>Allow for painting of all pipework within the Pump House with 3 coats of approved super gloss paint applied on 1 coat primer</t>
  </si>
  <si>
    <t>Prepare and Apply Three Coats Washable Distemper as Described to:-</t>
  </si>
  <si>
    <t>Horizontal soffites of suspended chipboard or plasterboard ceilings</t>
  </si>
  <si>
    <t>ROOF COVERINGS</t>
  </si>
  <si>
    <t>Concrete, Single Lap  Interlocking Roof Tiles on and Including Sawn Cypress (Grade 2) Battens Size 40 x 40mm Pressure Impregnated with Approved Preservative:-</t>
  </si>
  <si>
    <t>Roof tiles</t>
  </si>
  <si>
    <t>Extra Over Roofing Tiles for:-</t>
  </si>
  <si>
    <t xml:space="preserve">Ridge capping including  bedding and pointing in cement sand (1:4) mortar with colouring to match colour of tiles </t>
  </si>
  <si>
    <t xml:space="preserve">Hip capping ditto </t>
  </si>
  <si>
    <t xml:space="preserve">Filled ends of ridge capping or hip capping </t>
  </si>
  <si>
    <t>Fair raking cutting roofing tiles</t>
  </si>
  <si>
    <t>Gauge 28 galvanised plain sheets as laid as underlay and nailed to rafters (m²)</t>
  </si>
  <si>
    <t>CARPENTRY AND JOINERY</t>
  </si>
  <si>
    <t>Carpentry</t>
  </si>
  <si>
    <t>Roof Trusses</t>
  </si>
  <si>
    <t>Double Pitch Roof Truss With 600mm Eaves Projection, in 150 x 50mm Rafters, Ceiling joists, Struts and Ties in Sawn Cypress Grade II Seasoned and Pressure Impregnated with Wood Preservative and timber joints with Bolted and Nailed Connections to the Engineer's Approval :-</t>
  </si>
  <si>
    <t>Other Roof Members</t>
  </si>
  <si>
    <t>Sawn Cypress Grade II Maximum Moisture Content 12% Seasoned and Pressure Impregnated with Wood Preservative and Timber Joints With Bolted and Nailed Connections to the Engineer's Approval:-</t>
  </si>
  <si>
    <t xml:space="preserve">150 x 50mm Intermediate and hip rafters </t>
  </si>
  <si>
    <t xml:space="preserve">150 x 75mm Purlins </t>
  </si>
  <si>
    <t xml:space="preserve">180 x 50mm Ridge board </t>
  </si>
  <si>
    <t xml:space="preserve">100 x 50mm Wall plate tied to wall with 20 s.w.g. hoop iron at 900mm centres and bedded in cement mortar (1:4) on top of wall </t>
  </si>
  <si>
    <t>Joinery</t>
  </si>
  <si>
    <t>General Timbers</t>
  </si>
  <si>
    <t>Wrot Prime Grade Cypress, Including Finishing With  Three Coats First Quality Gloss Paint :-</t>
  </si>
  <si>
    <t>250 x 40mm Fascia  board, fixed with screws</t>
  </si>
  <si>
    <t>CEILING</t>
  </si>
  <si>
    <t>12mm Thick Approved Chipboard to BS 2604, Part 2, density 480-640kgs, per Square Meter in Sheets Size 2400 x 1200mm Fixed to and Including 50 x 50mm Sawn Cypress Grade 2 Battens at 600mm Centres in Both Directions Complete with Gauge Jointing Material</t>
  </si>
  <si>
    <t xml:space="preserve">Horizontal ceiling fixed to underside of trusses </t>
  </si>
  <si>
    <t xml:space="preserve">12mm Cornice 50mm high, plugged </t>
  </si>
  <si>
    <t>Extra over ceiling lining for forming removable access trap door size 600 x 600mm with 100 x 38 mm sawn treated cypress trimming joists between tie beams,120 x 20mm (finished ) wrot cypress  frame all round and 20mm blockboard removable panel set loose on top of framing.</t>
  </si>
  <si>
    <t>Builders Work in Connection with Electrical Installations</t>
  </si>
  <si>
    <t>Allow for cutting and leaving all necessary holes, notches, mortices, sinkings and chases both in the structure and its finishes and for all making good in connection with concealed conduits or cables</t>
  </si>
  <si>
    <t>PIPEWORK AND FITTINGS</t>
  </si>
  <si>
    <t>Supply, Transport to Site and Store in Secure Place, Including Jointing Material, Bolts, Gaskets, Packing, Jointing Glues, etc. as Applicable</t>
  </si>
  <si>
    <t>Backwash Pumps - Suction Main (Approved Lined Ferrous Pipe Fittings to Class NP 16)</t>
  </si>
  <si>
    <t>Backwash Pumps - Delivery Main (Approved Lined Ferrous Pipe Fittings to Class NP 16)</t>
  </si>
  <si>
    <t>Special 100mm x 65mm all flanged concentric taper with 25mm dia. Male threaded tapping for pressure gauge (Mark 1)</t>
  </si>
  <si>
    <t>25mm dia. pressure gauge (pressure class up to 10 bars) -  Hunter or approved equivalent (Mark 2)</t>
  </si>
  <si>
    <t>100mm dia. all flanged 90° bend (Mark 3)</t>
  </si>
  <si>
    <t>100mm dia. all flanged free acting check valve (Non return valve) (Mark 4)</t>
  </si>
  <si>
    <t>100mm dia. all flanged gate valve to BS 5163 (short face to face) (Mark 5)</t>
  </si>
  <si>
    <t>100mm dia. flange adaptor (Mark 6)</t>
  </si>
  <si>
    <t>150mm dia.Coupling (Mark 16)</t>
  </si>
  <si>
    <t>PUMPS</t>
  </si>
  <si>
    <t>Backwash Pumps</t>
  </si>
  <si>
    <t>PIPE SUPPORTS AT BACKWASH PUMPS DELIVERY MAIN</t>
  </si>
  <si>
    <t>Supply and Install pipe support made of 100mm dia. pipe 1500mm long, welded to 6mm M.S plate at bottom, fixed to floor with 4Nrs. 16mm dia. Bolts</t>
  </si>
  <si>
    <t>BILL No. 6</t>
  </si>
  <si>
    <t>Supply, transport to site, install, test and commission centrifugal pumps (1 duty) complete with motor, base plate, fixing bolts, grouting, etc., for the following characteristics: Flow 50m3 per hour, dynamic head 20m, KSB Etarnorm 80-250 or approved equivalent.</t>
  </si>
  <si>
    <t>COLLECTION PAGE</t>
  </si>
  <si>
    <t>Collection 5</t>
  </si>
  <si>
    <t>Collection 6</t>
  </si>
  <si>
    <t>Collection 7</t>
  </si>
  <si>
    <t xml:space="preserve">KAHARO - PUMP HOUSE </t>
  </si>
  <si>
    <t>Bulk excavations and top soil stripping for all structures are measured under General Site Clearance.</t>
  </si>
  <si>
    <t xml:space="preserve">300mm Thick Base Slab </t>
  </si>
  <si>
    <t>Pump Plinth size 1500mm long x 650mm wide x 300mm deep</t>
  </si>
  <si>
    <t>Form cable duct internal size 200mm wide x 150mm deep in concrete floor slab including forming rebate 50mm wide x 75mm deep to top inner edges of channel wall to receive chequer plate cover (m.s.)</t>
  </si>
  <si>
    <t>Drainage sump internal size 400mm long x400mm wide x 1000mm deep made out of 150mm thick reinforced concrete base and walls including forming rebate 50mm wide x 75mm deep to top inner edges of sump wall to receive chequer plate cover (m.s.) and including all necessary excavation, disposal and formwork.</t>
  </si>
  <si>
    <t>Provide all materials and install a 100mm Dia. Upvc drainage pipe cast into floor slab</t>
  </si>
  <si>
    <t>Form pocket internal size 1500mm long x 650mm wide x 300mm deep in base slab to receive pump plinth (R.C.) including all the necessary formwork</t>
  </si>
  <si>
    <t>Sides of 300mm thick pump house base slab</t>
  </si>
  <si>
    <t>Drainage sump internal size 400mm long x400mm wide x 1000mm deep made out of 150mm thick reinforced concrete base and walls including forming rebate 50mm wide x 75mm deep to top inner edges of sump wall to receive chequer plate cover (m.s.) and including all necessary excavation, disposal and formwork</t>
  </si>
  <si>
    <t xml:space="preserve">Edges of Pump Plinth size 1600mm long x 650mm wide x 300mm deep  not exceeding 300mm wide </t>
  </si>
  <si>
    <t xml:space="preserve">Pump Plinth size 1600mm long x 650mm wide x 300mm deep including pocket in base slab </t>
  </si>
  <si>
    <t>20mm Thick resin bonded cork filler between 1600 x 650 x 300mm pump plinth and 300mm thick floor slab sealed with 25mm deep bitumen</t>
  </si>
  <si>
    <t>Mild steel chequer plate cover for cable duct internal size 200mm wide x 150mm deep</t>
  </si>
  <si>
    <t>Mild steel grating drain channel cover 140mm wide  x 2900mm long made out of 16mm round m.s transverse bars welded at 20mm spacing to 16mm round m.s longitudinal bars welded to 38 x 38 x 6mm thick m.s angles</t>
  </si>
  <si>
    <t xml:space="preserve">Double door size 1200 x 2400 mm high in two equal panels </t>
  </si>
  <si>
    <t>Window size 1200 x 1200mm high in 3 equal panels with upper part having 2 No. fixed and 1 No. top hung ventilator,and lower half having 2 No. side-hung panels opening outward and 1 No. fixed panel (W1)</t>
  </si>
  <si>
    <t>Equal truss 3600mm clear span and 1560mm high at 1500mm c/c</t>
  </si>
  <si>
    <t>200mm dia. special 90° bend, one end flanged, other end bellmouth shaped (Mark A)</t>
  </si>
  <si>
    <t>200mm dia. all flanged spigot pipe, length 1800mm with puddle flange 1000m from flanged end (Mark B)</t>
  </si>
  <si>
    <t>200mm dia. Flanged adapter (Mark C)</t>
  </si>
  <si>
    <t>200 mm dia. all Flanged 90° bend (Mark D)</t>
  </si>
  <si>
    <t>200mm dia. All Flanged, 1205mm long pipe (Mark E)</t>
  </si>
  <si>
    <t>200mm x 200mm dia. all flanged tee (Mark F)</t>
  </si>
  <si>
    <r>
      <t xml:space="preserve">200mm </t>
    </r>
    <r>
      <rPr>
        <sz val="11"/>
        <rFont val="Calibri"/>
        <family val="2"/>
      </rPr>
      <t>×</t>
    </r>
    <r>
      <rPr>
        <sz val="11"/>
        <rFont val="Times New Roman"/>
        <family val="1"/>
      </rPr>
      <t xml:space="preserve"> 150mm dia. all flanged tee (Mark G)</t>
    </r>
  </si>
  <si>
    <t>200mm  dia. Blank flange (Mark H)</t>
  </si>
  <si>
    <t>150mm dia. all flanged pipe 1075mm long with puddle flange at 450mm from one end (Mark I)</t>
  </si>
  <si>
    <t>150mm dia. Flange adaptor (Mark J)</t>
  </si>
  <si>
    <t>150mm double flange gate valve (Mark K)</t>
  </si>
  <si>
    <t>150mm x 80mm dia. Special all flanged eccentric taper (Mark L)</t>
  </si>
  <si>
    <t>100mm dia. flanged spigot pipe, length 1020mm (Mark 7)</t>
  </si>
  <si>
    <r>
      <t xml:space="preserve">100mm </t>
    </r>
    <r>
      <rPr>
        <sz val="11"/>
        <color theme="1"/>
        <rFont val="Calibri"/>
        <family val="2"/>
      </rPr>
      <t>×</t>
    </r>
    <r>
      <rPr>
        <sz val="11"/>
        <color theme="1"/>
        <rFont val="Times New Roman"/>
        <family val="1"/>
      </rPr>
      <t xml:space="preserve"> 100mm x 50mm dia. all flanged tee (Mark 8)</t>
    </r>
  </si>
  <si>
    <t>50mm dia. Single orifice air valve with built in isolating valve (Mark 9)</t>
  </si>
  <si>
    <t>100mm dia. flanged spigot pipe 1405mm long (Mark 10)</t>
  </si>
  <si>
    <t>150mm x 100mm dia. all flanged tee (Mark 11)</t>
  </si>
  <si>
    <t>150mm dia. blank flange (Mark 12)</t>
  </si>
  <si>
    <t>150mm dia. all flanged pipe, length 900mm (Mark 13)</t>
  </si>
  <si>
    <t>150 mm dia. flanged 90° bend (Mark 14)</t>
  </si>
  <si>
    <t>150mm dia. Flanged spigot pipe, 1200mm long (Mark 15)</t>
  </si>
  <si>
    <t>PUMP HOUSE</t>
  </si>
  <si>
    <t>TOTAL INCLUSIVE OF V.A.T FOR PUMP HOUSE CARRIED TO SUMMARY PAGE</t>
  </si>
  <si>
    <t>Collection No. 1</t>
  </si>
  <si>
    <t>Collection No. 2</t>
  </si>
  <si>
    <t>Collection No. 3</t>
  </si>
  <si>
    <t>SUMMARY PAGE</t>
  </si>
  <si>
    <t>PRELIMINARIES AND GENERAL ITEMS</t>
  </si>
  <si>
    <t>KES</t>
  </si>
  <si>
    <t>DAYWORKS</t>
  </si>
  <si>
    <t>STILLING WELL, CHEMICAL DOSING CHANNEL AND FLOCCULATION CHANNEL</t>
  </si>
  <si>
    <t>TREATED MAINLINE</t>
  </si>
  <si>
    <t>TOTAL</t>
  </si>
  <si>
    <t>-Ditto but under 200mm dia. gate valves as per details on Drg. No. TWWDA/KTW/FFG-04</t>
  </si>
  <si>
    <t>Ditto- but for washwater inlet and washwater outlet pipework, Air wash pipework and overflow pipework.</t>
  </si>
  <si>
    <t>300 mm Base Slab- Sloping Slab -  (7%) to horizontal</t>
  </si>
  <si>
    <t>300 mm Base Slab - Sloping Slab - (6%) to horizontal</t>
  </si>
  <si>
    <t>150M3 CLEAR WATER TANK</t>
  </si>
  <si>
    <t>ELEVATED BACKWASH TANK</t>
  </si>
  <si>
    <t xml:space="preserve">GRAND TOTAL </t>
  </si>
  <si>
    <t>KAHARO - TREATED WATER TANK (150m³ CAPACITY)</t>
  </si>
  <si>
    <t>CLASS D - SITE CLEARANCE</t>
  </si>
  <si>
    <t>D11</t>
  </si>
  <si>
    <t>General clearance of all shrubs.</t>
  </si>
  <si>
    <t>ha</t>
  </si>
  <si>
    <t>CLASS E - EARTHWORKS.</t>
  </si>
  <si>
    <t>General Excavation for Foundations</t>
  </si>
  <si>
    <t>Excavation  for  structures:  material  other  than top   soil,   rock   or   artificial   hard   material   for attaining  the  proposed  sub  grade,  haul  up  to stockpiles on designated area to be determined by the Department.</t>
  </si>
  <si>
    <t>E411</t>
  </si>
  <si>
    <t>Excavation for structures; depth not exceeding 0.25m.</t>
  </si>
  <si>
    <t>E422</t>
  </si>
  <si>
    <t>E423</t>
  </si>
  <si>
    <t>E424</t>
  </si>
  <si>
    <t>E425</t>
  </si>
  <si>
    <t>E614</t>
  </si>
  <si>
    <t>E615</t>
  </si>
  <si>
    <t>Filling to structure using suitable imported materials from borrow pit. -Hardcore fill.</t>
  </si>
  <si>
    <t>E645</t>
  </si>
  <si>
    <t>50 mm Blinding layer using quary dust.</t>
  </si>
  <si>
    <t>CLASS F - INSITU CONCRETE</t>
  </si>
  <si>
    <t>F233</t>
  </si>
  <si>
    <t>Concrete Class C15/20 to 100mm thick blinding layer.</t>
  </si>
  <si>
    <t>F253</t>
  </si>
  <si>
    <t>Concrete Class C25/20 to ground slab</t>
  </si>
  <si>
    <t>Concrete Class C25/20 to cover slab</t>
  </si>
  <si>
    <t>Concrete Class C25/20  to  central column</t>
  </si>
  <si>
    <t>F651</t>
  </si>
  <si>
    <t>F622</t>
  </si>
  <si>
    <t>Reinforced concrete to ground slab</t>
  </si>
  <si>
    <t>F632</t>
  </si>
  <si>
    <t>Reinforced concrete to cover slab.</t>
  </si>
  <si>
    <t>F632.3</t>
  </si>
  <si>
    <t>Reinforced concrete to  central column</t>
  </si>
  <si>
    <t>FORWORK</t>
  </si>
  <si>
    <t>G245.1</t>
  </si>
  <si>
    <t>Fair finish sides of ground slab - 200 mm deep.</t>
  </si>
  <si>
    <t>G245.2</t>
  </si>
  <si>
    <t>Fair finish sides of cover slab - 200 mm deep.</t>
  </si>
  <si>
    <t>G215</t>
  </si>
  <si>
    <t>Fair finish soffit of cover slab.</t>
  </si>
  <si>
    <t>G243</t>
  </si>
  <si>
    <t>Fair finish to central column</t>
  </si>
  <si>
    <t>G523</t>
  </si>
  <si>
    <t>Nominal diameter 8mm</t>
  </si>
  <si>
    <t>G524.1</t>
  </si>
  <si>
    <t>Nominal diameter 12mm</t>
  </si>
  <si>
    <t>G525.2</t>
  </si>
  <si>
    <t>G812.1</t>
  </si>
  <si>
    <t>G812.2</t>
  </si>
  <si>
    <t>Steel trowel finish to sofit and top of cover slab.</t>
  </si>
  <si>
    <t>Concrete masonry units bedded in mortar flush pointed including reinforcement using Y8 reinforcement bars for every alternate course.</t>
  </si>
  <si>
    <t>150 - 250mm mm thick solid blockwork</t>
  </si>
  <si>
    <t>U531</t>
  </si>
  <si>
    <t>250 - 500mm mm thick solid blockwork</t>
  </si>
  <si>
    <t>JOINT</t>
  </si>
  <si>
    <t>V754</t>
  </si>
  <si>
    <t>Provide and apply 20x20mm bondex filler at the tank bottom joint</t>
  </si>
  <si>
    <t>V857</t>
  </si>
  <si>
    <t>Provide and apply Bituminous paint on the slab -stone joints  at the floor and roof slabs.</t>
  </si>
  <si>
    <t>CLASS Z: FINISHES</t>
  </si>
  <si>
    <t>Z413.1</t>
  </si>
  <si>
    <t>30mm thick two coat sulphate resisting plaster to all internal surfaces including water proofing additives</t>
  </si>
  <si>
    <t>Z413.2</t>
  </si>
  <si>
    <t>20mm thick one coat sulphate resisting plaster to all external surfaces including water proofing additives</t>
  </si>
  <si>
    <t>Z413.3</t>
  </si>
  <si>
    <t>50mm thick screed three coat sulphate resisting screed to floor surfaces including water proofing additives</t>
  </si>
  <si>
    <t>CHAMBERS</t>
  </si>
  <si>
    <t>K</t>
  </si>
  <si>
    <t>CLASS K: PIPE WORK - CHAMBERS AND PIPE WORK ANCILLARIES</t>
  </si>
  <si>
    <t>Chambers, ducts, culverts, crossings, thrust and anchor blocks, reinstatement and others as listed and specified in drawings.</t>
  </si>
  <si>
    <t>K1</t>
  </si>
  <si>
    <t>Excavate for, provide all materials and construct complete chambers with lockable covers. Internal dimensions 1000mm x 1000 mm. Base slab to be 125 mm thick reinforced concrete and including cover slab of reinforced concrete. Rate to include for all thrust blocks, pipe supports, inspection covers etc as detailed in the drawings. Provide and place mass concrete grade 15 at outfalls to washouts including for all shuttering required as directed by the Resident Engineer.</t>
  </si>
  <si>
    <t>K111.3</t>
  </si>
  <si>
    <t>Inlet,outlet and washout chambers</t>
  </si>
  <si>
    <t>nr</t>
  </si>
  <si>
    <t>CLASS J: PIPEWORK - FITTINGS AND VALVES</t>
  </si>
  <si>
    <t>Provide, handle, install and test the following steel and uPVC pipes and fittings, valves and specials. Rates shall include for completing all pipe joints as specified.</t>
  </si>
  <si>
    <t>Inlet Steel  Pipes and Steel Fittings</t>
  </si>
  <si>
    <t>J351.1</t>
  </si>
  <si>
    <t>J381.1</t>
  </si>
  <si>
    <t>100mm   x 1000mm long single flanged Pipe</t>
  </si>
  <si>
    <t>J811.1</t>
  </si>
  <si>
    <t>J351.2</t>
  </si>
  <si>
    <t>J311.1</t>
  </si>
  <si>
    <t>J371</t>
  </si>
  <si>
    <t>J311.2</t>
  </si>
  <si>
    <t>J381.4</t>
  </si>
  <si>
    <t>J811.2</t>
  </si>
  <si>
    <t>J381.5</t>
  </si>
  <si>
    <t>Overflow and Scour Steel Pipe and  Fittings</t>
  </si>
  <si>
    <t>J381.6</t>
  </si>
  <si>
    <t>J311.3</t>
  </si>
  <si>
    <t>J381.7</t>
  </si>
  <si>
    <t>J311.4</t>
  </si>
  <si>
    <t>J381.8</t>
  </si>
  <si>
    <t>J381.9</t>
  </si>
  <si>
    <t>I512</t>
  </si>
  <si>
    <t>Vent Pipe</t>
  </si>
  <si>
    <t>J361</t>
  </si>
  <si>
    <t>Provide and fix 100mm vent pipes with gooze wire at the end.</t>
  </si>
  <si>
    <t>CLASS N: MISLENEOUS METAL WORK</t>
  </si>
  <si>
    <t>Rate to include supply and fixing and inclusive of foundations where applicable.</t>
  </si>
  <si>
    <t>N13.1</t>
  </si>
  <si>
    <t>Galvanised mild steel internal ladders with stringers returned to form handrails.Length as shown in the drawings.</t>
  </si>
  <si>
    <t>Galvanised mild steel external ladders with stringers returned to form handrail.Length as shown in the drawings.</t>
  </si>
  <si>
    <t>CLASS X:MISCELLANEOUS WORK</t>
  </si>
  <si>
    <t>X136</t>
  </si>
  <si>
    <t xml:space="preserve">Provide all materials and construct concrete post and Chainlink fence as shown in the drawings. Height : 2.50 - 3.00 m </t>
  </si>
  <si>
    <t>X234</t>
  </si>
  <si>
    <t>Provide and install metal gate, width:3  m.</t>
  </si>
  <si>
    <t>1</t>
  </si>
  <si>
    <t>1.1</t>
  </si>
  <si>
    <t>2</t>
  </si>
  <si>
    <t>2.1</t>
  </si>
  <si>
    <t>2.2</t>
  </si>
  <si>
    <t>2.5</t>
  </si>
  <si>
    <t>2.6</t>
  </si>
  <si>
    <t>2.7</t>
  </si>
  <si>
    <t>3</t>
  </si>
  <si>
    <t>3.1</t>
  </si>
  <si>
    <t>3.2</t>
  </si>
  <si>
    <t>3.3</t>
  </si>
  <si>
    <t>4</t>
  </si>
  <si>
    <t>4.1</t>
  </si>
  <si>
    <t>4.2</t>
  </si>
  <si>
    <t>4.3</t>
  </si>
  <si>
    <t>5</t>
  </si>
  <si>
    <t>5.1</t>
  </si>
  <si>
    <t>5.2</t>
  </si>
  <si>
    <t>6</t>
  </si>
  <si>
    <t>7.1</t>
  </si>
  <si>
    <t>7.2</t>
  </si>
  <si>
    <t>7.3</t>
  </si>
  <si>
    <t>8</t>
  </si>
  <si>
    <t>8.1</t>
  </si>
  <si>
    <t>9.1</t>
  </si>
  <si>
    <t>10</t>
  </si>
  <si>
    <t>10.1</t>
  </si>
  <si>
    <t>11</t>
  </si>
  <si>
    <t>11.1</t>
  </si>
  <si>
    <t>11.2</t>
  </si>
  <si>
    <t>11.3</t>
  </si>
  <si>
    <t>11.4</t>
  </si>
  <si>
    <t>TOTAL INCLUSIVE OF V.A.T FOR PIPELINE CARRIED TO SUMMARY PAGE</t>
  </si>
  <si>
    <t>TOTAL INCLUSIVE OF V.A.T FOR 150M3 CLEAR WATER TANK CARRIED TO SUMMARY PAGE</t>
  </si>
  <si>
    <t>Excavation shall include strutting,shuttering,stabilizing excavated surface and keeping  excavations free of water bailing out, pumping or other means</t>
  </si>
  <si>
    <t>Excavate to reduced levels in top soil for depth not exceeding 0.25</t>
  </si>
  <si>
    <t>Excavate for tank foundation 0.25-0.5m</t>
  </si>
  <si>
    <t>M3</t>
  </si>
  <si>
    <t>Ditto but in material other than top soil,rock or hard material depth  0.5-1m</t>
  </si>
  <si>
    <t>Filling</t>
  </si>
  <si>
    <t>Filling to completed structure including compaction as specified</t>
  </si>
  <si>
    <t>Fill and compact selected excavated material other than top soil,rock  or artificially hard material</t>
  </si>
  <si>
    <t>Disposal of Excavated Materials</t>
  </si>
  <si>
    <t>Dispose excavated materials other than rock as directed by the Engineer</t>
  </si>
  <si>
    <t>Dispose excavated material rock or artificially hard materials on site as directed by the Engineer</t>
  </si>
  <si>
    <t>In situ Concrete:Provision and placing.</t>
  </si>
  <si>
    <t>Rate to include for shuttering</t>
  </si>
  <si>
    <t>Mass concrete Class 15/20</t>
  </si>
  <si>
    <t>Blinding layer 50mm thick</t>
  </si>
  <si>
    <t>Reinforced Vibrated Concrete Class 30/20 (ready mix)</t>
  </si>
  <si>
    <t>Footing and stub columns for steel columns</t>
  </si>
  <si>
    <t>High yield hot rolled ribbed bars BS4449.Rate to include for Supply,delivering,cutting,bending,supporting and securing in concrete.</t>
  </si>
  <si>
    <t>High Yield bars</t>
  </si>
  <si>
    <t xml:space="preserve">1 No ElevatedSteel Tower </t>
  </si>
  <si>
    <t>Pressed Steel Tank</t>
  </si>
  <si>
    <r>
      <t>M</t>
    </r>
    <r>
      <rPr>
        <vertAlign val="superscript"/>
        <sz val="11"/>
        <color theme="1"/>
        <rFont val="Times New Roman"/>
        <family val="1"/>
      </rPr>
      <t>3</t>
    </r>
  </si>
  <si>
    <t>Supply and erect 12m steel Tower frame as per the  drawings and specifications.Plate thickness to be 6.0mm for the tank bottom and first level side panels, 4.5mm thick plates for the second and third levels side panels and 2mm for roof. Include for all bolts,jointing material, protection paint and any other necessary materials. Tank panels to be wire brushed and painted externally with one coat of grey primer and two coats of silver aluminium paint. Internally the panels are painted with two coats of non-toxic black bituminous paint. Touch up paint to be applied at site after erection to cover any marks</t>
  </si>
  <si>
    <r>
      <t>Supply and install pressed steel tank 100m</t>
    </r>
    <r>
      <rPr>
        <vertAlign val="superscript"/>
        <sz val="11"/>
        <color theme="1"/>
        <rFont val="Times New Roman"/>
        <family val="1"/>
      </rPr>
      <t>3</t>
    </r>
    <r>
      <rPr>
        <sz val="11"/>
        <color theme="1"/>
        <rFont val="Times New Roman"/>
        <family val="1"/>
      </rPr>
      <t xml:space="preserve"> capacity complete with roof access hatch,access ladder,float level indicator,pipework and 12m steel Tower frame as per the  drawings and specifications.Plate thickness to be 6.0mm for the tank bottom and first level side panels, 4.5mm thick plates for the second and third levels side panels and 2mm for roof. Include for all bolts,jointing material, protection paint and any other necessary materials. Tank panels to be wire brushed and painted externally with one coat of grey primer and two coats of silver aluminium paint. Internally the panels are painted with two coats of non-toxic black bituminous paint. Touch up paint to be applied at site after erection to cover any marks</t>
    </r>
  </si>
  <si>
    <t>Ditto but in rock depth exceeding 1m</t>
  </si>
  <si>
    <t>KAHARO - 100m3 ELEVATED TANK</t>
  </si>
  <si>
    <t>Allow a PC  Sum of Ksh 50,000 for supply and installation of project plaque. Contractor to include for all requisite works associated with installation.</t>
  </si>
  <si>
    <t>Add…% for profit, administration, attendance upon, overheads etc. for item 3.2 above.</t>
  </si>
  <si>
    <t>Material Testing</t>
  </si>
  <si>
    <t>i)  Topographic Survey of Proposed Water Treatment Works Sites at 10m grid intervals including preparation of updated Layout Plan with contours at 0.5m interval,</t>
  </si>
  <si>
    <t>ii)  Engineering Survey of Treated Water Transmission Main  including preparation of updated plan and profile, approximate length 4km</t>
  </si>
  <si>
    <t>Add 10% for profit, administration, attendance upon, overheads, etc. for Item 5.1 above.</t>
  </si>
  <si>
    <t>Supervision of Works</t>
  </si>
  <si>
    <t>Add….% for profit, administration, attendance upon, overheads, etc for Items 6.1 and 6.2 above</t>
  </si>
  <si>
    <t>Relocation of Services</t>
  </si>
  <si>
    <t>Allow a P.C. Sum of Kshs. 250,000/   for Payments demanded by the Authorities for re  location of existing services (water pipelines,  power cable), Road  crossings, etc., including any statutory levies to relevant Authorities.  Liaison with the relevant Authorities shall be the responsibility of the Contractor for the timely execution of the Works.</t>
  </si>
  <si>
    <t>Add 10% for profit, administration, attendance upon, overheads, etc. for Item 7.2 above.</t>
  </si>
  <si>
    <r>
      <t>250mm dia. All flanged 90</t>
    </r>
    <r>
      <rPr>
        <vertAlign val="superscript"/>
        <sz val="11"/>
        <rFont val="Times New Roman"/>
        <family val="1"/>
      </rPr>
      <t>0</t>
    </r>
    <r>
      <rPr>
        <sz val="11"/>
        <rFont val="Times New Roman"/>
        <family val="1"/>
      </rPr>
      <t xml:space="preserve"> bend (Mark 3)</t>
    </r>
  </si>
  <si>
    <r>
      <t>250mm dia. All flanged 90</t>
    </r>
    <r>
      <rPr>
        <vertAlign val="superscript"/>
        <sz val="11"/>
        <rFont val="Times New Roman"/>
        <family val="1"/>
      </rPr>
      <t>0</t>
    </r>
    <r>
      <rPr>
        <sz val="11"/>
        <rFont val="Times New Roman"/>
        <family val="1"/>
      </rPr>
      <t xml:space="preserve"> Horizontal bend </t>
    </r>
  </si>
  <si>
    <t>250mm double. flanged  pipe 6000mm long (cut to suit on site for connection to existing upvc pipe)</t>
  </si>
  <si>
    <t xml:space="preserve">250mm Flanged Upvc to GI adaptor  </t>
  </si>
  <si>
    <t>Scour Pipework - Approved Lined Ferrous Pipes</t>
  </si>
  <si>
    <t>150mm dia. flanged spigot pipe 600mm long with puddle flange at 100mm from plain end (Mark i )</t>
  </si>
  <si>
    <t>150mm dia all flanged 900 bend (Mark ii)</t>
  </si>
  <si>
    <t>150mm dia flanged spigot pipe cut to suit on site, length 950mm (Mark iii)</t>
  </si>
  <si>
    <t>150mm dia flanged adaptor (Mark iv)</t>
  </si>
  <si>
    <t>150mm dia Gate valve with extension spindle 1.2m long (short face) with a T-key for operation (Mark vi)</t>
  </si>
  <si>
    <t>Transport approved excavated material from site stock pile and use as fill. Compact in 200mm thick layers,making up levels  as directed by the Engineer. Compaction tests to be done for each layer as directed by the Engineer and to be included in the contractor's rates.</t>
  </si>
  <si>
    <t>Ditto- length 6m with couplings  (Mark E2)</t>
  </si>
  <si>
    <r>
      <t>Provide and fix 6 mm GMS deflector plate with 45</t>
    </r>
    <r>
      <rPr>
        <vertAlign val="superscript"/>
        <sz val="11"/>
        <rFont val="Times New Roman"/>
        <family val="1"/>
      </rPr>
      <t xml:space="preserve">o </t>
    </r>
    <r>
      <rPr>
        <sz val="11"/>
        <rFont val="Times New Roman"/>
        <family val="1"/>
      </rPr>
      <t>crank at 150 mm from one end fixed to concrete with 4 nr.  12 mm diameter rawl bolts as detailed on Drg. No. TWWDA/KTW/FFG-03.</t>
    </r>
  </si>
  <si>
    <r>
      <t>Allow for compacted bedding and pipe surrounding (150mm thick all round the pipe) with approved selected  excavated material  in approved  rocky areas to the satisfaction of the Engineer.(</t>
    </r>
    <r>
      <rPr>
        <b/>
        <sz val="11"/>
        <rFont val="Times New Roman"/>
        <family val="1"/>
      </rPr>
      <t>Provisional</t>
    </r>
    <r>
      <rPr>
        <sz val="11"/>
        <rFont val="Times New Roman"/>
        <family val="1"/>
      </rPr>
      <t>)</t>
    </r>
  </si>
  <si>
    <r>
      <t>Allow for compacted pipe bedding and pipe surrounding (150mm thick all round the pipe) with approved imported  material  in approved  rocky areas to the satisfaction of the Engineer.</t>
    </r>
    <r>
      <rPr>
        <b/>
        <sz val="11"/>
        <rFont val="Times New Roman"/>
        <family val="1"/>
      </rPr>
      <t>(Provisional)</t>
    </r>
  </si>
  <si>
    <t>Excavate in pipe trench for pipe diameter 225mm, average of 1.2m but not exceeding 1.5m deep, minimum pipe cover 1000mm, backfilling after pipe fixing and disposal of excess  material after backfilling</t>
  </si>
  <si>
    <r>
      <rPr>
        <vertAlign val="subscript"/>
        <sz val="12"/>
        <color indexed="8"/>
        <rFont val="Times New Roman"/>
        <family val="1"/>
      </rPr>
      <t>m</t>
    </r>
    <r>
      <rPr>
        <sz val="12"/>
        <color indexed="8"/>
        <rFont val="Times New Roman"/>
        <family val="1"/>
      </rPr>
      <t>3</t>
    </r>
  </si>
  <si>
    <r>
      <t xml:space="preserve">General </t>
    </r>
    <r>
      <rPr>
        <sz val="12"/>
        <color indexed="8"/>
        <rFont val="Times New Roman"/>
        <family val="1"/>
      </rPr>
      <t>Excavation ;depth 0.25 - 0.5m.</t>
    </r>
  </si>
  <si>
    <r>
      <t xml:space="preserve">General </t>
    </r>
    <r>
      <rPr>
        <sz val="12"/>
        <color indexed="8"/>
        <rFont val="Times New Roman"/>
        <family val="1"/>
      </rPr>
      <t>Excavation ;depth 0.5 - 1m.</t>
    </r>
  </si>
  <si>
    <r>
      <t xml:space="preserve">General </t>
    </r>
    <r>
      <rPr>
        <sz val="12"/>
        <color indexed="8"/>
        <rFont val="Times New Roman"/>
        <family val="1"/>
      </rPr>
      <t>Excavation ;depth 1 - 2m.</t>
    </r>
  </si>
  <si>
    <r>
      <t xml:space="preserve">General </t>
    </r>
    <r>
      <rPr>
        <sz val="12"/>
        <color indexed="8"/>
        <rFont val="Times New Roman"/>
        <family val="1"/>
      </rPr>
      <t>Excavation ;depth exceeding 2m</t>
    </r>
  </si>
  <si>
    <r>
      <rPr>
        <b/>
        <u/>
        <sz val="12"/>
        <color indexed="8"/>
        <rFont val="Times New Roman"/>
        <family val="1"/>
      </rPr>
      <t>Filling</t>
    </r>
  </si>
  <si>
    <r>
      <rPr>
        <sz val="12"/>
        <color indexed="8"/>
        <rFont val="Times New Roman"/>
        <family val="1"/>
      </rPr>
      <t>Filling to structure using suitable excavated materials</t>
    </r>
  </si>
  <si>
    <r>
      <rPr>
        <b/>
        <u/>
        <sz val="12"/>
        <color indexed="8"/>
        <rFont val="Times New Roman"/>
        <family val="1"/>
      </rPr>
      <t>Filling Ancillaries</t>
    </r>
  </si>
  <si>
    <r>
      <rPr>
        <sz val="12"/>
        <color indexed="8"/>
        <rFont val="Times New Roman"/>
        <family val="1"/>
      </rPr>
      <t>E722</t>
    </r>
  </si>
  <si>
    <r>
      <rPr>
        <sz val="12"/>
        <color indexed="8"/>
        <rFont val="Times New Roman"/>
        <family val="1"/>
      </rPr>
      <t>Preparation of filled surfaces to receive permanent work.</t>
    </r>
  </si>
  <si>
    <r>
      <rPr>
        <vertAlign val="subscript"/>
        <sz val="12"/>
        <color indexed="8"/>
        <rFont val="Times New Roman"/>
        <family val="1"/>
      </rPr>
      <t>m</t>
    </r>
    <r>
      <rPr>
        <sz val="12"/>
        <color indexed="8"/>
        <rFont val="Times New Roman"/>
        <family val="1"/>
      </rPr>
      <t>2</t>
    </r>
  </si>
  <si>
    <r>
      <rPr>
        <b/>
        <u/>
        <sz val="12"/>
        <color indexed="8"/>
        <rFont val="Times New Roman"/>
        <family val="1"/>
      </rPr>
      <t>Provision of concrete - designed concrete</t>
    </r>
  </si>
  <si>
    <r>
      <rPr>
        <b/>
        <u/>
        <sz val="12"/>
        <color indexed="8"/>
        <rFont val="Times New Roman"/>
        <family val="1"/>
      </rPr>
      <t>CONCRETE ANCILLARIES</t>
    </r>
  </si>
  <si>
    <r>
      <rPr>
        <b/>
        <u/>
        <sz val="12"/>
        <color indexed="8"/>
        <rFont val="Times New Roman"/>
        <family val="1"/>
      </rPr>
      <t>Placing of concrete</t>
    </r>
  </si>
  <si>
    <r>
      <rPr>
        <sz val="12"/>
        <color indexed="8"/>
        <rFont val="Times New Roman"/>
        <family val="1"/>
      </rPr>
      <t>Blinding concrete not exceeding 150mm thick.</t>
    </r>
  </si>
  <si>
    <r>
      <t>m</t>
    </r>
    <r>
      <rPr>
        <vertAlign val="superscript"/>
        <sz val="12"/>
        <color indexed="8"/>
        <rFont val="Times New Roman"/>
        <family val="1"/>
      </rPr>
      <t>2</t>
    </r>
  </si>
  <si>
    <r>
      <rPr>
        <sz val="12"/>
        <color indexed="8"/>
        <rFont val="Times New Roman"/>
        <family val="1"/>
      </rPr>
      <t>Nominal diameter 16mm</t>
    </r>
  </si>
  <si>
    <r>
      <rPr>
        <b/>
        <u/>
        <sz val="12"/>
        <color indexed="8"/>
        <rFont val="Times New Roman"/>
        <family val="1"/>
      </rPr>
      <t>Concrete Accessories</t>
    </r>
  </si>
  <si>
    <r>
      <t xml:space="preserve">Steel trowel </t>
    </r>
    <r>
      <rPr>
        <sz val="12"/>
        <color indexed="8"/>
        <rFont val="Times New Roman"/>
        <family val="1"/>
      </rPr>
      <t>Finishing to top surface of base slab</t>
    </r>
  </si>
  <si>
    <r>
      <rPr>
        <b/>
        <u/>
        <sz val="12"/>
        <color indexed="8"/>
        <rFont val="Times New Roman"/>
        <family val="1"/>
      </rPr>
      <t>BRICKWORK, BLOCKWORK AND MASONRY</t>
    </r>
  </si>
  <si>
    <r>
      <rPr>
        <sz val="12"/>
        <color indexed="8"/>
        <rFont val="Times New Roman"/>
        <family val="1"/>
      </rPr>
      <t>U521</t>
    </r>
  </si>
  <si>
    <r>
      <t>m</t>
    </r>
    <r>
      <rPr>
        <vertAlign val="superscript"/>
        <sz val="12"/>
        <rFont val="Times New Roman"/>
        <family val="1"/>
      </rPr>
      <t>2</t>
    </r>
  </si>
  <si>
    <r>
      <t>Note</t>
    </r>
    <r>
      <rPr>
        <b/>
        <sz val="12"/>
        <rFont val="Times New Roman"/>
        <family val="1"/>
      </rPr>
      <t>:-</t>
    </r>
    <r>
      <rPr>
        <sz val="12"/>
        <color theme="1"/>
        <rFont val="Times New Roman"/>
        <family val="1"/>
      </rPr>
      <t xml:space="preserve"> Items for work in this class shall include:-
- Excavation, preparation of surfaces, disposal of excavated material, shoring sides of excavation, backfilling and removal of redundant services.
- Concrete, reinforcement, formwork, joints and finishes.
- Tips for disposal of excavated material or debris to be identified by the Contractor in liaison with the Local Authority.
</t>
    </r>
  </si>
  <si>
    <t>Dosing Units</t>
  </si>
  <si>
    <t>LS</t>
  </si>
  <si>
    <t>4.10.2</t>
  </si>
  <si>
    <t>Install the alum dosing unit , delivery pipes and conduits for the alum dosing sytem and chlorine dosing system.</t>
  </si>
  <si>
    <t>Allow a PC sum of 100,000 for supply of  Alum dosing unit together with alum delivery pipes and pipe conduits as specified by the engineer.</t>
  </si>
  <si>
    <t>Site Protection works</t>
  </si>
  <si>
    <t>No</t>
  </si>
  <si>
    <t>Provide, place and fill galvanised hexagonal double twist gabion boxes with  rock size100-250mm  fastened together on the  embankment as directed by the Engineer. The gabion box 2m*1m*1m with a diaphram at the center with bracing wires at the centres both vertical and horizontal.Fastening wire shall be galvanised wire.</t>
  </si>
  <si>
    <t>250mm HDPE /GI Adaptor</t>
  </si>
  <si>
    <t>250mm   x 1000mm long single flanged Pipe</t>
  </si>
  <si>
    <t>250mm   Flanged Gate Valve</t>
  </si>
  <si>
    <t>250mm  Flanged Adaptor</t>
  </si>
  <si>
    <t>250mm  Double flanged beat equilibrium float valve</t>
  </si>
  <si>
    <t>250mm Blind Flange</t>
  </si>
  <si>
    <t>250mm  x 225mm Double Flanged Concentric taper</t>
  </si>
  <si>
    <t>250mm  Flanged Gate Valve</t>
  </si>
  <si>
    <r>
      <t>250mm  x 90</t>
    </r>
    <r>
      <rPr>
        <vertAlign val="superscript"/>
        <sz val="12"/>
        <rFont val="Times New Roman"/>
        <family val="1"/>
      </rPr>
      <t>0</t>
    </r>
    <r>
      <rPr>
        <sz val="12"/>
        <rFont val="Times New Roman"/>
        <family val="1"/>
      </rPr>
      <t xml:space="preserve"> Double Flanged Bend</t>
    </r>
  </si>
  <si>
    <t>350mm  Flanged Adaptor</t>
  </si>
  <si>
    <t>350mm  Flanged Bell mouth</t>
  </si>
  <si>
    <r>
      <t>350mm  x 90</t>
    </r>
    <r>
      <rPr>
        <vertAlign val="superscript"/>
        <sz val="12"/>
        <rFont val="Times New Roman"/>
        <family val="1"/>
      </rPr>
      <t>0</t>
    </r>
    <r>
      <rPr>
        <sz val="12"/>
        <rFont val="Times New Roman"/>
        <family val="1"/>
      </rPr>
      <t xml:space="preserve"> Double Flanged Bend short radius bend</t>
    </r>
  </si>
  <si>
    <t>350mm Blind Flange</t>
  </si>
  <si>
    <t>350mm  x 2100mm long Single flanged pipe with puddle flange 500mm away from the  flanged end.</t>
  </si>
  <si>
    <r>
      <t>100mm  x 90</t>
    </r>
    <r>
      <rPr>
        <vertAlign val="superscript"/>
        <sz val="12"/>
        <rFont val="Times New Roman"/>
        <family val="1"/>
      </rPr>
      <t>0</t>
    </r>
    <r>
      <rPr>
        <sz val="12"/>
        <rFont val="Times New Roman"/>
        <family val="1"/>
      </rPr>
      <t xml:space="preserve"> Double Flanged Bend short radius bend</t>
    </r>
  </si>
  <si>
    <t>350mm  x 225mm all flanged TEE</t>
  </si>
  <si>
    <t xml:space="preserve">100mm x 1000mm long single  flanged steel spigot pipe. </t>
  </si>
  <si>
    <t>150mm  x 600mm long Single Flanged pipe with central puddle</t>
  </si>
  <si>
    <t>150mm Flange Adaptor</t>
  </si>
  <si>
    <t>150mm  x 2500mm long Single flanged pipe.</t>
  </si>
  <si>
    <t>150mm x 1500mm long Single flanged pipe with bevelled end</t>
  </si>
  <si>
    <t>150mm  x 2100mm long Single flanged pipe with puddle flange 450mm from plain end.</t>
  </si>
  <si>
    <t xml:space="preserve">150mm Class C Upvc pipe </t>
  </si>
  <si>
    <t>150mm HDPE/ GI adaptor</t>
  </si>
  <si>
    <t>225mm HDPE/ GI adaptor</t>
  </si>
  <si>
    <t>150mm Double Flanged Gate Valve</t>
  </si>
  <si>
    <t>225mm Double Flanged Gate Valve</t>
  </si>
  <si>
    <t>225mm   x 1000mm long single flanged Pipe</t>
  </si>
  <si>
    <r>
      <t>150mm  x 90</t>
    </r>
    <r>
      <rPr>
        <vertAlign val="superscript"/>
        <sz val="12"/>
        <rFont val="Times New Roman"/>
        <family val="1"/>
      </rPr>
      <t>0</t>
    </r>
    <r>
      <rPr>
        <sz val="12"/>
        <rFont val="Times New Roman"/>
        <family val="1"/>
      </rPr>
      <t xml:space="preserve"> Double Flanged short radius bend</t>
    </r>
  </si>
  <si>
    <r>
      <t>150mm  x 45</t>
    </r>
    <r>
      <rPr>
        <vertAlign val="superscript"/>
        <sz val="12"/>
        <rFont val="Times New Roman"/>
        <family val="1"/>
      </rPr>
      <t>0</t>
    </r>
    <r>
      <rPr>
        <sz val="12"/>
        <rFont val="Times New Roman"/>
        <family val="1"/>
      </rPr>
      <t xml:space="preserve"> Double Flanged short radius bend</t>
    </r>
  </si>
  <si>
    <t>1000mm  Flanged Bell mouth</t>
  </si>
  <si>
    <t>J352.1</t>
  </si>
  <si>
    <t>J352.2</t>
  </si>
  <si>
    <t>J352.3</t>
  </si>
  <si>
    <t>J352.4</t>
  </si>
  <si>
    <t>J352.5</t>
  </si>
  <si>
    <t>J352.6</t>
  </si>
  <si>
    <t>J352.7</t>
  </si>
  <si>
    <t>J811</t>
  </si>
  <si>
    <t>J381.2</t>
  </si>
  <si>
    <t>J381.3</t>
  </si>
  <si>
    <t>J323</t>
  </si>
  <si>
    <t>J332</t>
  </si>
  <si>
    <t>J311.5</t>
  </si>
  <si>
    <t>J371.1</t>
  </si>
  <si>
    <t>J832</t>
  </si>
  <si>
    <t>Provide and fix uPVC coated cast irons steps in stilling well as detailed in DRG No. TWWDA/KTW/FB-02</t>
  </si>
  <si>
    <t>Provide and fix GMS open mesh cover with frame size 0.6m x 0.95m, to dosing channel, as per details on Drg. No. TWWDA/KTW/FB-01. Include for provision and fixing of fish tailed lugs into concrete walls.</t>
  </si>
  <si>
    <t>Provide and fix 900 mm high level balustrades of 40 mm diameter tubing Class B throughout, consisting of handrail and parallel middle rail 450 mm below the hand rail with balusters at maximum 1500 mm centres all as detailed on Drg. No. TWWDA/KTW/FB-02</t>
  </si>
  <si>
    <t>Provide and fix 750mm wide steel access staircase to chemical dosing channel as detailed  on Drg. No. TWWDA/KTW/FB-01 and TWWDA/KTW/FB-02</t>
  </si>
  <si>
    <t>Supply &amp; fix Measuring Gauge as per details on Drg. No TWWDA/KTW/FB-04.</t>
  </si>
  <si>
    <t>Supply &amp; fix thin plate measuring weir as per details on Drg. No TWWDA/KTW/FB-04.</t>
  </si>
  <si>
    <t>Provide and fix  precast concrete Baffle walls each150mm thick; 9.85m long ; depth ranging between 1.61m - 1.88m finished fair on all faces as detailed in drawing No. TWWDA/KTW/FB-03</t>
  </si>
  <si>
    <t>OD 225mm HDPE PN10</t>
  </si>
  <si>
    <t>OD 225mm HDPE PN12.5</t>
  </si>
  <si>
    <t>OD 225mm HDPE PN16</t>
  </si>
  <si>
    <t>Norminal Bore 225mm diameter 'HDPE bend PN 16</t>
  </si>
  <si>
    <t>Supply, install and test Wash outs assembly; with integral isolating valve; fittings and outfall structure Nomial Bore 80 mm  and all associated fittings on 225mm  dia HDPE pipe as per the drawings.</t>
  </si>
  <si>
    <t>Supply, install and test Air Valves assembly: triple action, anti surge, anti shock, c/w separate female threaded stop cock/isolator and isolating valve, PN 12.5 and all associated fittings on 225mm  dia HDPE pipe as per the drawings</t>
  </si>
  <si>
    <t>Supply, install and test branch assembly for offtakes: Fittings to include Gate Valve,Tees, steel pipes in chambers, stub ends and steel flanges on 225mm  dia HDPE pipe as per the drawings.</t>
  </si>
  <si>
    <t>9</t>
  </si>
  <si>
    <t>BILL NO. 7 - TREATED MAINLINE</t>
  </si>
  <si>
    <t>BILL No. 8</t>
  </si>
  <si>
    <t>ADD 5% FOR CONTIGENCIES</t>
  </si>
  <si>
    <t xml:space="preserve">Allow a P.C. sum of Ksh. 250,000 to be used for material testing, concrete testing,  ground investigations, soil testing and other test as may be directed by the Engineer. </t>
  </si>
  <si>
    <t>Allow a Provisional Sum of Kshs. 100,000 for establishment of Level Survey Datum, Setting Out of the Works in accordance to the general conditions and any confirmatory survey works as required by the Engineer.</t>
  </si>
  <si>
    <t>Supervision: Allow a P.C. sum of Ksh. 400,000 for supervision of the works to be used as directed by the Engineer.</t>
  </si>
  <si>
    <t xml:space="preserve">Allow a provisional PC sum of Ksh. 300,000 for provision of running and maintaining of supervision vehicle. </t>
  </si>
  <si>
    <t>Allow Ksh. 200,000 for branding of works as per the Engineers instruction and with TWWDA logo and colours</t>
  </si>
  <si>
    <t>CONSTRUCTION OF WATER TREATMENT WORKS AND REHABILITATION OF WATER SUPPLY PIPELINES FOR MWAI KIBAKI NATIONAL HOSPITAL - LEVEL VI (PRICES ARE INCLUSIVE OF 16%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</si>
</sst>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_(* #,##0_);_(* \(#,##0\);_(* &quot;-&quot;??_);_(@_)"/>
    <numFmt numFmtId="166" formatCode="0.0"/>
    <numFmt numFmtId="167" formatCode="_-_£* #,##0.00_-;\-_£* #,##0.00_-;_-_£* &quot;-&quot;??_-;_-@_-"/>
    <numFmt numFmtId="168" formatCode="_-* #,##0.00\ [$€-1]_-;\-* #,##0.00\ [$€-1]_-;_-* &quot;-&quot;??\ [$€-1]_-"/>
  </numFmts>
  <fonts count="51">
    <font>
      <sz val="11"/>
      <color theme="1"/>
      <name val="Calibri"/>
      <family val="2"/>
      <scheme val="minor"/>
    </font>
    <font>
      <sz val="11"/>
      <color theme="1"/>
      <name val="Calibri"/>
      <family val="2"/>
      <scheme val="minor"/>
    </font>
    <font>
      <sz val="10"/>
      <name val="Arial"/>
      <family val="2"/>
    </font>
    <font>
      <sz val="10"/>
      <name val="Times New Roman"/>
      <family val="1"/>
    </font>
    <font>
      <sz val="11"/>
      <name val="Calibri"/>
      <family val="2"/>
    </font>
    <font>
      <b/>
      <sz val="11"/>
      <color theme="1"/>
      <name val="Times New Roman"/>
      <family val="1"/>
    </font>
    <font>
      <sz val="11"/>
      <color theme="1"/>
      <name val="Times New Roman"/>
      <family val="1"/>
    </font>
    <font>
      <sz val="11"/>
      <name val="Times New Roman"/>
      <family val="1"/>
    </font>
    <font>
      <b/>
      <sz val="12"/>
      <color theme="1"/>
      <name val="Times New Roman"/>
      <family val="1"/>
    </font>
    <font>
      <b/>
      <sz val="11"/>
      <name val="Times New Roman"/>
      <family val="1"/>
    </font>
    <font>
      <b/>
      <u/>
      <sz val="11"/>
      <name val="Times New Roman"/>
      <family val="1"/>
    </font>
    <font>
      <i/>
      <sz val="11"/>
      <name val="Times New Roman"/>
      <family val="1"/>
    </font>
    <font>
      <b/>
      <i/>
      <sz val="11"/>
      <name val="Times New Roman"/>
      <family val="1"/>
    </font>
    <font>
      <b/>
      <sz val="12"/>
      <name val="Times New Roman"/>
      <family val="1"/>
    </font>
    <font>
      <sz val="11"/>
      <color rgb="FFFF0000"/>
      <name val="Times New Roman"/>
      <family val="1"/>
    </font>
    <font>
      <b/>
      <i/>
      <u/>
      <sz val="11"/>
      <name val="Times New Roman"/>
      <family val="1"/>
    </font>
    <font>
      <b/>
      <sz val="11"/>
      <color rgb="FFFF0000"/>
      <name val="Times New Roman"/>
      <family val="1"/>
    </font>
    <font>
      <vertAlign val="superscript"/>
      <sz val="11"/>
      <color indexed="8"/>
      <name val="Times New Roman"/>
      <family val="1"/>
    </font>
    <font>
      <sz val="11"/>
      <color indexed="8"/>
      <name val="Times New Roman"/>
      <family val="1"/>
    </font>
    <font>
      <b/>
      <u/>
      <sz val="11"/>
      <color theme="1"/>
      <name val="Times New Roman"/>
      <family val="1"/>
    </font>
    <font>
      <b/>
      <sz val="11"/>
      <color indexed="8"/>
      <name val="Times New Roman"/>
      <family val="1"/>
    </font>
    <font>
      <b/>
      <sz val="11"/>
      <color rgb="FFC00000"/>
      <name val="Times New Roman"/>
      <family val="1"/>
    </font>
    <font>
      <sz val="11"/>
      <color rgb="FFC00000"/>
      <name val="Times New Roman"/>
      <family val="1"/>
    </font>
    <font>
      <sz val="11"/>
      <color rgb="FF0070C0"/>
      <name val="Times New Roman"/>
      <family val="1"/>
    </font>
    <font>
      <b/>
      <sz val="11"/>
      <color rgb="FF0070C0"/>
      <name val="Times New Roman"/>
      <family val="1"/>
    </font>
    <font>
      <b/>
      <i/>
      <sz val="11"/>
      <color theme="1"/>
      <name val="Times New Roman"/>
      <family val="1"/>
    </font>
    <font>
      <b/>
      <i/>
      <u/>
      <sz val="12"/>
      <color theme="1"/>
      <name val="Times New Roman"/>
      <family val="1"/>
    </font>
    <font>
      <i/>
      <sz val="11"/>
      <color theme="1"/>
      <name val="Times New Roman"/>
      <family val="1"/>
    </font>
    <font>
      <sz val="11"/>
      <color theme="1"/>
      <name val="Calibri"/>
      <family val="2"/>
    </font>
    <font>
      <b/>
      <u/>
      <sz val="12"/>
      <color theme="1"/>
      <name val="Times New Roman"/>
      <family val="1"/>
    </font>
    <font>
      <sz val="10"/>
      <color rgb="FF000000"/>
      <name val="Times New Roman"/>
      <family val="1"/>
    </font>
    <font>
      <sz val="12"/>
      <name val="宋体"/>
      <family val="3"/>
      <charset val="134"/>
    </font>
    <font>
      <u/>
      <sz val="11"/>
      <color theme="1"/>
      <name val="Times New Roman"/>
      <family val="1"/>
    </font>
    <font>
      <vertAlign val="superscript"/>
      <sz val="11"/>
      <color theme="1"/>
      <name val="Times New Roman"/>
      <family val="1"/>
    </font>
    <font>
      <vertAlign val="superscript"/>
      <sz val="11"/>
      <name val="Times New Roman"/>
      <family val="1"/>
    </font>
    <font>
      <sz val="12"/>
      <name val="Times New Roman"/>
      <family val="1"/>
    </font>
    <font>
      <b/>
      <u/>
      <sz val="12"/>
      <name val="Times New Roman"/>
      <family val="1"/>
    </font>
    <font>
      <i/>
      <sz val="12"/>
      <color theme="1"/>
      <name val="Times New Roman"/>
      <family val="1"/>
    </font>
    <font>
      <sz val="12"/>
      <color theme="1"/>
      <name val="Times New Roman"/>
      <family val="1"/>
    </font>
    <font>
      <b/>
      <u/>
      <sz val="12"/>
      <color indexed="8"/>
      <name val="Times New Roman"/>
      <family val="1"/>
    </font>
    <font>
      <sz val="12"/>
      <color rgb="FF000000"/>
      <name val="Times New Roman"/>
      <family val="1"/>
    </font>
    <font>
      <sz val="12"/>
      <color indexed="8"/>
      <name val="Times New Roman"/>
      <family val="1"/>
    </font>
    <font>
      <vertAlign val="subscript"/>
      <sz val="12"/>
      <color indexed="8"/>
      <name val="Times New Roman"/>
      <family val="1"/>
    </font>
    <font>
      <sz val="12"/>
      <color rgb="FF231F20"/>
      <name val="Times New Roman"/>
      <family val="1"/>
    </font>
    <font>
      <b/>
      <u/>
      <sz val="12"/>
      <color rgb="FF231F20"/>
      <name val="Times New Roman"/>
      <family val="1"/>
    </font>
    <font>
      <vertAlign val="superscript"/>
      <sz val="12"/>
      <color indexed="8"/>
      <name val="Times New Roman"/>
      <family val="1"/>
    </font>
    <font>
      <b/>
      <sz val="12"/>
      <color rgb="FF231F20"/>
      <name val="Times New Roman"/>
      <family val="1"/>
    </font>
    <font>
      <sz val="12"/>
      <color rgb="FFFF0000"/>
      <name val="Times New Roman"/>
      <family val="1"/>
    </font>
    <font>
      <vertAlign val="superscript"/>
      <sz val="12"/>
      <name val="Times New Roman"/>
      <family val="1"/>
    </font>
    <font>
      <b/>
      <sz val="12"/>
      <color rgb="FFFF0000"/>
      <name val="Times New Roman"/>
      <family val="1"/>
    </font>
    <font>
      <sz val="10"/>
      <color theme="1"/>
      <name val="Arial"/>
      <family val="2"/>
    </font>
  </fonts>
  <fills count="6">
    <fill>
      <patternFill patternType="none"/>
    </fill>
    <fill>
      <patternFill patternType="gray125"/>
    </fill>
    <fill>
      <patternFill patternType="solid">
        <fgColor theme="0"/>
        <bgColor indexed="64"/>
      </patternFill>
    </fill>
    <fill>
      <patternFill patternType="none"/>
    </fill>
    <fill>
      <patternFill patternType="none"/>
    </fill>
    <fill>
      <patternFill patternType="solid">
        <fgColor rgb="FFFFFF00"/>
        <bgColor indexed="64"/>
      </patternFill>
    </fill>
  </fills>
  <borders count="12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top style="hair">
        <color indexed="64"/>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style="hair">
        <color indexed="64"/>
      </top>
      <bottom/>
      <diagonal/>
    </border>
    <border>
      <left/>
      <right/>
      <top style="thin">
        <color auto="1"/>
      </top>
      <bottom style="medium">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thin">
        <color auto="1"/>
      </left>
      <right style="medium">
        <color auto="1"/>
      </right>
      <top style="thin">
        <color auto="1"/>
      </top>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bottom/>
      <diagonal/>
    </border>
    <border>
      <left style="medium">
        <color auto="1"/>
      </left>
      <right style="thin">
        <color auto="1"/>
      </right>
      <top/>
      <bottom/>
      <diagonal/>
    </border>
    <border>
      <left style="thin">
        <color auto="1"/>
      </left>
      <right style="medium">
        <color auto="1"/>
      </right>
      <top style="hair">
        <color auto="1"/>
      </top>
      <bottom/>
      <diagonal/>
    </border>
    <border>
      <left style="thin">
        <color auto="1"/>
      </left>
      <right style="thin">
        <color auto="1"/>
      </right>
      <top/>
      <bottom style="hair">
        <color auto="1"/>
      </bottom>
      <diagonal/>
    </border>
    <border>
      <left style="medium">
        <color auto="1"/>
      </left>
      <right style="thin">
        <color auto="1"/>
      </right>
      <top style="medium">
        <color auto="1"/>
      </top>
      <bottom style="hair">
        <color auto="1"/>
      </bottom>
      <diagonal/>
    </border>
    <border>
      <left style="thin">
        <color auto="1"/>
      </left>
      <right style="medium">
        <color auto="1"/>
      </right>
      <top style="hair">
        <color auto="1"/>
      </top>
      <bottom style="medium">
        <color auto="1"/>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top style="hair">
        <color auto="1"/>
      </top>
      <bottom style="hair">
        <color auto="1"/>
      </bottom>
      <diagonal/>
    </border>
    <border>
      <left style="thin">
        <color indexed="64"/>
      </left>
      <right/>
      <top style="hair">
        <color auto="1"/>
      </top>
      <bottom style="thin">
        <color indexed="64"/>
      </bottom>
      <diagonal/>
    </border>
    <border>
      <left/>
      <right/>
      <top style="hair">
        <color indexed="64"/>
      </top>
      <bottom/>
      <diagonal/>
    </border>
    <border>
      <left style="thin">
        <color auto="1"/>
      </left>
      <right/>
      <top/>
      <bottom style="hair">
        <color auto="1"/>
      </bottom>
      <diagonal/>
    </border>
    <border>
      <left/>
      <right/>
      <top/>
      <bottom style="hair">
        <color indexed="64"/>
      </bottom>
      <diagonal/>
    </border>
    <border>
      <left/>
      <right style="medium">
        <color indexed="64"/>
      </right>
      <top style="hair">
        <color auto="1"/>
      </top>
      <bottom/>
      <diagonal/>
    </border>
    <border>
      <left style="medium">
        <color auto="1"/>
      </left>
      <right style="thin">
        <color auto="1"/>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auto="1"/>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ck">
        <color indexed="64"/>
      </left>
      <right style="medium">
        <color indexed="64"/>
      </right>
      <top style="hair">
        <color indexed="64"/>
      </top>
      <bottom style="hair">
        <color indexed="64"/>
      </bottom>
      <diagonal/>
    </border>
    <border>
      <left style="medium">
        <color indexed="64"/>
      </left>
      <right style="thick">
        <color indexed="64"/>
      </right>
      <top style="hair">
        <color indexed="64"/>
      </top>
      <bottom style="hair">
        <color indexed="64"/>
      </bottom>
      <diagonal/>
    </border>
    <border>
      <left style="thick">
        <color indexed="64"/>
      </left>
      <right style="medium">
        <color indexed="64"/>
      </right>
      <top style="hair">
        <color indexed="64"/>
      </top>
      <bottom style="thick">
        <color indexed="64"/>
      </bottom>
      <diagonal/>
    </border>
    <border>
      <left style="medium">
        <color indexed="64"/>
      </left>
      <right style="medium">
        <color indexed="64"/>
      </right>
      <top style="hair">
        <color indexed="64"/>
      </top>
      <bottom style="thick">
        <color indexed="64"/>
      </bottom>
      <diagonal/>
    </border>
    <border>
      <left style="medium">
        <color indexed="64"/>
      </left>
      <right style="thick">
        <color indexed="64"/>
      </right>
      <top style="hair">
        <color indexed="64"/>
      </top>
      <bottom style="thick">
        <color indexed="64"/>
      </bottom>
      <diagonal/>
    </border>
    <border>
      <left style="thick">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ck">
        <color indexed="64"/>
      </right>
      <top style="thin">
        <color indexed="64"/>
      </top>
      <bottom style="hair">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medium">
        <color auto="1"/>
      </right>
      <top/>
      <bottom/>
      <diagonal/>
    </border>
    <border>
      <left style="medium">
        <color indexed="64"/>
      </left>
      <right style="thick">
        <color indexed="64"/>
      </right>
      <top/>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n">
        <color auto="1"/>
      </left>
      <right/>
      <top style="medium">
        <color indexed="64"/>
      </top>
      <bottom style="medium">
        <color auto="1"/>
      </bottom>
      <diagonal/>
    </border>
    <border>
      <left/>
      <right/>
      <top style="medium">
        <color indexed="64"/>
      </top>
      <bottom style="medium">
        <color auto="1"/>
      </bottom>
      <diagonal/>
    </border>
    <border>
      <left/>
      <right style="thin">
        <color auto="1"/>
      </right>
      <top style="medium">
        <color indexed="64"/>
      </top>
      <bottom style="medium">
        <color auto="1"/>
      </bottom>
      <diagonal/>
    </border>
    <border>
      <left style="medium">
        <color auto="1"/>
      </left>
      <right/>
      <top style="hair">
        <color auto="1"/>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thick">
        <color auto="1"/>
      </top>
      <bottom style="medium">
        <color indexed="64"/>
      </bottom>
      <diagonal/>
    </border>
    <border>
      <left/>
      <right/>
      <top style="thick">
        <color auto="1"/>
      </top>
      <bottom style="medium">
        <color indexed="64"/>
      </bottom>
      <diagonal/>
    </border>
    <border>
      <left/>
      <right style="thin">
        <color indexed="64"/>
      </right>
      <top style="thick">
        <color auto="1"/>
      </top>
      <bottom style="medium">
        <color indexed="64"/>
      </bottom>
      <diagonal/>
    </border>
    <border>
      <left style="thin">
        <color auto="1"/>
      </left>
      <right style="medium">
        <color indexed="64"/>
      </right>
      <top style="thick">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6">
    <xf numFmtId="0" fontId="0" fillId="0" borderId="0"/>
    <xf numFmtId="43" fontId="1" fillId="0" borderId="0" applyFont="0" applyFill="0" applyBorder="0" applyAlignment="0" applyProtection="0"/>
    <xf numFmtId="0" fontId="1" fillId="0" borderId="0"/>
    <xf numFmtId="0" fontId="3" fillId="0" borderId="0"/>
    <xf numFmtId="0" fontId="2" fillId="0" borderId="0"/>
    <xf numFmtId="0" fontId="3" fillId="0" borderId="0"/>
    <xf numFmtId="0" fontId="3" fillId="0" borderId="0"/>
    <xf numFmtId="0" fontId="2" fillId="0" borderId="0"/>
    <xf numFmtId="0" fontId="3" fillId="0" borderId="0"/>
    <xf numFmtId="43" fontId="1" fillId="0" borderId="0" applyFont="0" applyFill="0" applyBorder="0" applyAlignment="0" applyProtection="0"/>
    <xf numFmtId="0" fontId="3" fillId="0" borderId="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0" fontId="2" fillId="0" borderId="0"/>
    <xf numFmtId="0" fontId="1"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3" fillId="0" borderId="0" applyFont="0" applyFill="0" applyBorder="0" applyAlignment="0" applyProtection="0"/>
    <xf numFmtId="0" fontId="2" fillId="0" borderId="0"/>
    <xf numFmtId="0" fontId="3" fillId="0" borderId="0"/>
    <xf numFmtId="0" fontId="2" fillId="0" borderId="0"/>
    <xf numFmtId="0" fontId="1" fillId="0" borderId="0"/>
    <xf numFmtId="0" fontId="2" fillId="4" borderId="41"/>
    <xf numFmtId="43" fontId="2" fillId="4" borderId="41" applyFont="0" applyFill="0" applyBorder="0" applyAlignment="0" applyProtection="0"/>
    <xf numFmtId="0" fontId="1" fillId="4" borderId="41"/>
    <xf numFmtId="43" fontId="1" fillId="4" borderId="41" applyFont="0" applyFill="0" applyBorder="0" applyAlignment="0" applyProtection="0"/>
    <xf numFmtId="43" fontId="2" fillId="4" borderId="41" applyFont="0" applyFill="0" applyBorder="0" applyAlignment="0" applyProtection="0"/>
    <xf numFmtId="0" fontId="2" fillId="4" borderId="41"/>
    <xf numFmtId="0" fontId="3" fillId="4" borderId="41"/>
    <xf numFmtId="0" fontId="3" fillId="4" borderId="41"/>
    <xf numFmtId="0" fontId="3" fillId="4" borderId="41"/>
    <xf numFmtId="0" fontId="2" fillId="4" borderId="41"/>
    <xf numFmtId="0" fontId="3" fillId="4" borderId="41"/>
    <xf numFmtId="0" fontId="2" fillId="4" borderId="41"/>
    <xf numFmtId="0" fontId="2" fillId="4" borderId="41"/>
    <xf numFmtId="43" fontId="3" fillId="4" borderId="41" applyFont="0" applyFill="0" applyBorder="0" applyAlignment="0" applyProtection="0"/>
    <xf numFmtId="0" fontId="3" fillId="4" borderId="41"/>
    <xf numFmtId="0" fontId="3" fillId="4" borderId="41"/>
    <xf numFmtId="9" fontId="2" fillId="4" borderId="41" applyFont="0" applyFill="0" applyBorder="0" applyAlignment="0" applyProtection="0"/>
    <xf numFmtId="0" fontId="3" fillId="4" borderId="41"/>
    <xf numFmtId="0" fontId="30" fillId="4" borderId="41"/>
    <xf numFmtId="0" fontId="31" fillId="4" borderId="41">
      <alignment vertical="center"/>
    </xf>
    <xf numFmtId="43" fontId="1" fillId="4" borderId="41" applyFont="0" applyFill="0" applyBorder="0" applyAlignment="0" applyProtection="0"/>
  </cellStyleXfs>
  <cellXfs count="1272">
    <xf numFmtId="0" fontId="0" fillId="0" borderId="0" xfId="0"/>
    <xf numFmtId="0" fontId="5" fillId="4" borderId="50" xfId="25" applyFont="1" applyBorder="1" applyAlignment="1">
      <alignment horizontal="center" vertical="center" wrapText="1"/>
    </xf>
    <xf numFmtId="0" fontId="5" fillId="4" borderId="61" xfId="25" applyFont="1" applyBorder="1" applyAlignment="1">
      <alignment vertical="top" wrapText="1"/>
    </xf>
    <xf numFmtId="43" fontId="5" fillId="4" borderId="61" xfId="26" applyFont="1" applyFill="1" applyBorder="1" applyAlignment="1">
      <alignment horizontal="right" vertical="center" wrapText="1"/>
    </xf>
    <xf numFmtId="1" fontId="5" fillId="4" borderId="61" xfId="26" applyNumberFormat="1" applyFont="1" applyFill="1" applyBorder="1" applyAlignment="1">
      <alignment horizontal="right" vertical="center" wrapText="1"/>
    </xf>
    <xf numFmtId="43" fontId="5" fillId="4" borderId="51" xfId="1" applyFont="1" applyFill="1" applyBorder="1" applyAlignment="1">
      <alignment horizontal="center" vertical="center" wrapText="1"/>
    </xf>
    <xf numFmtId="1" fontId="5" fillId="4" borderId="61" xfId="25" applyNumberFormat="1" applyFont="1" applyBorder="1" applyAlignment="1">
      <alignment horizontal="right" vertical="center" wrapText="1"/>
    </xf>
    <xf numFmtId="0" fontId="6" fillId="4" borderId="50" xfId="25" applyFont="1" applyBorder="1" applyAlignment="1">
      <alignment horizontal="center" vertical="center" wrapText="1"/>
    </xf>
    <xf numFmtId="0" fontId="6" fillId="4" borderId="61" xfId="25" applyFont="1" applyBorder="1" applyAlignment="1">
      <alignment vertical="top" wrapText="1"/>
    </xf>
    <xf numFmtId="0" fontId="6" fillId="4" borderId="61" xfId="25" applyFont="1" applyBorder="1" applyAlignment="1">
      <alignment horizontal="right" vertical="center" wrapText="1"/>
    </xf>
    <xf numFmtId="43" fontId="6" fillId="4" borderId="51" xfId="1" applyFont="1" applyFill="1" applyBorder="1" applyAlignment="1">
      <alignment horizontal="center" vertical="center" wrapText="1"/>
    </xf>
    <xf numFmtId="0" fontId="6" fillId="4" borderId="48" xfId="25" applyFont="1" applyBorder="1" applyAlignment="1">
      <alignment horizontal="center" vertical="center" wrapText="1"/>
    </xf>
    <xf numFmtId="0" fontId="5" fillId="4" borderId="25" xfId="25" applyFont="1" applyBorder="1" applyAlignment="1">
      <alignment horizontal="left" vertical="top" wrapText="1"/>
    </xf>
    <xf numFmtId="0" fontId="6" fillId="4" borderId="25" xfId="25" applyFont="1" applyBorder="1" applyAlignment="1">
      <alignment horizontal="right" vertical="center" wrapText="1"/>
    </xf>
    <xf numFmtId="165" fontId="5" fillId="4" borderId="61" xfId="26" applyNumberFormat="1" applyFont="1" applyFill="1" applyBorder="1" applyAlignment="1">
      <alignment horizontal="right" vertical="center" wrapText="1"/>
    </xf>
    <xf numFmtId="165" fontId="6" fillId="4" borderId="61" xfId="26" applyNumberFormat="1" applyFont="1" applyFill="1" applyBorder="1" applyAlignment="1">
      <alignment horizontal="right" vertical="center" wrapText="1"/>
    </xf>
    <xf numFmtId="165" fontId="6" fillId="4" borderId="25" xfId="26" applyNumberFormat="1" applyFont="1" applyFill="1" applyBorder="1" applyAlignment="1">
      <alignment horizontal="right" vertical="center" wrapText="1"/>
    </xf>
    <xf numFmtId="165" fontId="0" fillId="0" borderId="0" xfId="0" applyNumberFormat="1"/>
    <xf numFmtId="43" fontId="8" fillId="4" borderId="17" xfId="1" applyFont="1" applyFill="1" applyBorder="1" applyAlignment="1">
      <alignment horizontal="center" vertical="center" wrapText="1"/>
    </xf>
    <xf numFmtId="0" fontId="6" fillId="0" borderId="0" xfId="0" applyFont="1"/>
    <xf numFmtId="43" fontId="6" fillId="0" borderId="0" xfId="1" applyFont="1"/>
    <xf numFmtId="0" fontId="7" fillId="0" borderId="1" xfId="21" quotePrefix="1" applyFont="1" applyBorder="1" applyAlignment="1">
      <alignment horizontal="center" vertical="top"/>
    </xf>
    <xf numFmtId="0" fontId="7" fillId="0" borderId="3" xfId="21" applyFont="1" applyBorder="1" applyAlignment="1">
      <alignment horizontal="center" vertical="top"/>
    </xf>
    <xf numFmtId="0" fontId="7" fillId="0" borderId="4" xfId="22" applyFont="1" applyBorder="1"/>
    <xf numFmtId="0" fontId="9" fillId="0" borderId="26" xfId="21" applyFont="1" applyBorder="1" applyAlignment="1">
      <alignment horizontal="center" vertical="top" wrapText="1"/>
    </xf>
    <xf numFmtId="0" fontId="9" fillId="0" borderId="26" xfId="21" applyFont="1" applyBorder="1" applyAlignment="1">
      <alignment horizontal="center"/>
    </xf>
    <xf numFmtId="0" fontId="10" fillId="0" borderId="13" xfId="21" applyFont="1" applyBorder="1" applyAlignment="1">
      <alignment horizontal="left" vertical="center" wrapText="1"/>
    </xf>
    <xf numFmtId="0" fontId="7" fillId="0" borderId="13" xfId="21" applyFont="1" applyBorder="1" applyAlignment="1">
      <alignment horizontal="center" vertical="center"/>
    </xf>
    <xf numFmtId="0" fontId="7" fillId="0" borderId="13" xfId="21" applyFont="1" applyBorder="1" applyAlignment="1">
      <alignment horizontal="center" vertical="top" wrapText="1"/>
    </xf>
    <xf numFmtId="0" fontId="7" fillId="0" borderId="13" xfId="21" applyFont="1" applyBorder="1" applyAlignment="1">
      <alignment horizontal="center"/>
    </xf>
    <xf numFmtId="0" fontId="7" fillId="0" borderId="27" xfId="21" applyFont="1" applyBorder="1" applyAlignment="1">
      <alignment vertical="top" wrapText="1"/>
    </xf>
    <xf numFmtId="0" fontId="7" fillId="0" borderId="13" xfId="21" applyFont="1" applyBorder="1" applyAlignment="1">
      <alignment horizontal="center" vertical="top"/>
    </xf>
    <xf numFmtId="0" fontId="7" fillId="0" borderId="13" xfId="21" applyFont="1" applyBorder="1" applyAlignment="1">
      <alignment horizontal="left" vertical="top" wrapText="1"/>
    </xf>
    <xf numFmtId="0" fontId="7" fillId="0" borderId="13" xfId="21" applyFont="1" applyBorder="1" applyAlignment="1">
      <alignment vertical="top" wrapText="1"/>
    </xf>
    <xf numFmtId="0" fontId="7" fillId="0" borderId="13" xfId="0" applyFont="1" applyBorder="1" applyAlignment="1">
      <alignment horizontal="center" vertical="top"/>
    </xf>
    <xf numFmtId="0" fontId="7" fillId="0" borderId="35" xfId="21" applyFont="1" applyBorder="1" applyAlignment="1">
      <alignment horizontal="center" vertical="top"/>
    </xf>
    <xf numFmtId="0" fontId="7" fillId="0" borderId="21" xfId="21" applyFont="1" applyBorder="1" applyAlignment="1">
      <alignment horizontal="center" vertical="top"/>
    </xf>
    <xf numFmtId="0" fontId="7" fillId="0" borderId="22" xfId="21" applyFont="1" applyBorder="1" applyAlignment="1">
      <alignment vertical="top" wrapText="1"/>
    </xf>
    <xf numFmtId="0" fontId="7" fillId="0" borderId="22" xfId="21" applyFont="1" applyBorder="1" applyAlignment="1">
      <alignment horizontal="center"/>
    </xf>
    <xf numFmtId="0" fontId="7" fillId="0" borderId="28" xfId="21" applyFont="1" applyBorder="1" applyAlignment="1">
      <alignment vertical="top" wrapText="1"/>
    </xf>
    <xf numFmtId="0" fontId="7" fillId="0" borderId="28" xfId="21" applyFont="1" applyBorder="1" applyAlignment="1">
      <alignment horizontal="center"/>
    </xf>
    <xf numFmtId="0" fontId="7" fillId="0" borderId="28" xfId="0" applyFont="1" applyBorder="1" applyAlignment="1">
      <alignment vertical="top" wrapText="1"/>
    </xf>
    <xf numFmtId="3" fontId="7" fillId="0" borderId="29" xfId="21" applyNumberFormat="1" applyFont="1" applyBorder="1" applyAlignment="1">
      <alignment horizontal="center"/>
    </xf>
    <xf numFmtId="0" fontId="7" fillId="0" borderId="32" xfId="21" applyFont="1" applyBorder="1" applyAlignment="1">
      <alignment horizontal="center" vertical="top"/>
    </xf>
    <xf numFmtId="9" fontId="7" fillId="0" borderId="29" xfId="21" applyNumberFormat="1" applyFont="1" applyBorder="1" applyAlignment="1">
      <alignment horizontal="center"/>
    </xf>
    <xf numFmtId="0" fontId="7" fillId="2" borderId="30" xfId="24" applyFont="1" applyFill="1" applyBorder="1" applyAlignment="1">
      <alignment vertical="top" wrapText="1"/>
    </xf>
    <xf numFmtId="9" fontId="6" fillId="2" borderId="30" xfId="24" applyNumberFormat="1" applyFont="1" applyFill="1" applyBorder="1" applyAlignment="1">
      <alignment horizontal="center"/>
    </xf>
    <xf numFmtId="0" fontId="6" fillId="0" borderId="22" xfId="0" applyFont="1" applyBorder="1" applyAlignment="1">
      <alignment horizontal="center" vertical="top"/>
    </xf>
    <xf numFmtId="3" fontId="7" fillId="0" borderId="28" xfId="21" applyNumberFormat="1" applyFont="1" applyBorder="1" applyAlignment="1">
      <alignment horizontal="center"/>
    </xf>
    <xf numFmtId="0" fontId="7" fillId="0" borderId="42" xfId="21" applyFont="1" applyBorder="1" applyAlignment="1">
      <alignment horizontal="center" vertical="top"/>
    </xf>
    <xf numFmtId="9" fontId="7" fillId="0" borderId="13" xfId="21" applyNumberFormat="1" applyFont="1" applyBorder="1" applyAlignment="1">
      <alignment horizontal="center" vertical="top"/>
    </xf>
    <xf numFmtId="0" fontId="7" fillId="0" borderId="1" xfId="0" quotePrefix="1" applyFont="1" applyBorder="1" applyAlignment="1">
      <alignment horizontal="left"/>
    </xf>
    <xf numFmtId="167" fontId="7" fillId="0" borderId="2" xfId="0" applyNumberFormat="1" applyFont="1" applyBorder="1" applyAlignment="1">
      <alignment horizontal="centerContinuous" vertical="center"/>
    </xf>
    <xf numFmtId="0" fontId="7" fillId="0" borderId="3" xfId="0" applyFont="1" applyBorder="1" applyAlignment="1">
      <alignment horizontal="left"/>
    </xf>
    <xf numFmtId="0" fontId="10" fillId="0" borderId="4" xfId="0" applyFont="1" applyBorder="1" applyAlignment="1">
      <alignment horizontal="left"/>
    </xf>
    <xf numFmtId="0" fontId="7" fillId="0" borderId="4" xfId="0" applyFont="1" applyBorder="1" applyAlignment="1">
      <alignment horizontal="centerContinuous"/>
    </xf>
    <xf numFmtId="0" fontId="7" fillId="0" borderId="4" xfId="0" applyFont="1" applyBorder="1" applyAlignment="1">
      <alignment horizontal="center"/>
    </xf>
    <xf numFmtId="0" fontId="9" fillId="0" borderId="6" xfId="0" applyFont="1" applyBorder="1" applyAlignment="1">
      <alignment horizontal="center"/>
    </xf>
    <xf numFmtId="0" fontId="9" fillId="0" borderId="6" xfId="0" applyFont="1" applyBorder="1" applyAlignment="1">
      <alignment horizontal="center" vertical="center"/>
    </xf>
    <xf numFmtId="3" fontId="9" fillId="0" borderId="6" xfId="0" applyNumberFormat="1" applyFont="1" applyBorder="1" applyAlignment="1" applyProtection="1">
      <alignment horizontal="center"/>
      <protection locked="0"/>
    </xf>
    <xf numFmtId="0" fontId="7" fillId="0" borderId="7" xfId="0" applyFont="1" applyBorder="1" applyAlignment="1">
      <alignment horizontal="left"/>
    </xf>
    <xf numFmtId="0" fontId="7" fillId="0" borderId="7" xfId="0" applyFont="1" applyBorder="1" applyAlignment="1">
      <alignment horizontal="center"/>
    </xf>
    <xf numFmtId="0" fontId="7" fillId="0" borderId="7" xfId="0" applyFont="1" applyBorder="1" applyAlignment="1">
      <alignment horizontal="justify"/>
    </xf>
    <xf numFmtId="3" fontId="7" fillId="0" borderId="7" xfId="0" applyNumberFormat="1" applyFont="1" applyBorder="1" applyAlignment="1" applyProtection="1">
      <alignment horizontal="center"/>
      <protection locked="0"/>
    </xf>
    <xf numFmtId="167" fontId="7" fillId="0" borderId="8" xfId="0" applyNumberFormat="1" applyFont="1" applyBorder="1" applyAlignment="1" applyProtection="1">
      <alignment horizontal="center"/>
      <protection locked="0"/>
    </xf>
    <xf numFmtId="0" fontId="9" fillId="0" borderId="32" xfId="0" applyFont="1" applyBorder="1" applyAlignment="1">
      <alignment horizontal="center"/>
    </xf>
    <xf numFmtId="0" fontId="10" fillId="0" borderId="44" xfId="0" applyFont="1" applyBorder="1" applyAlignment="1">
      <alignment horizontal="left"/>
    </xf>
    <xf numFmtId="0" fontId="7" fillId="0" borderId="44" xfId="0" applyFont="1" applyBorder="1" applyAlignment="1">
      <alignment horizontal="center"/>
    </xf>
    <xf numFmtId="0" fontId="7" fillId="0" borderId="44" xfId="0" applyFont="1" applyBorder="1" applyAlignment="1">
      <alignment horizontal="justify"/>
    </xf>
    <xf numFmtId="3" fontId="7" fillId="0" borderId="44" xfId="0" applyNumberFormat="1" applyFont="1" applyBorder="1" applyAlignment="1" applyProtection="1">
      <alignment horizontal="center"/>
      <protection locked="0"/>
    </xf>
    <xf numFmtId="167" fontId="7" fillId="0" borderId="33" xfId="0" applyNumberFormat="1" applyFont="1" applyBorder="1" applyAlignment="1" applyProtection="1">
      <alignment horizontal="center"/>
      <protection locked="0"/>
    </xf>
    <xf numFmtId="0" fontId="7" fillId="0" borderId="32" xfId="0" applyFont="1" applyBorder="1" applyAlignment="1">
      <alignment horizontal="center"/>
    </xf>
    <xf numFmtId="0" fontId="7" fillId="0" borderId="44" xfId="0" applyFont="1" applyBorder="1" applyAlignment="1">
      <alignment horizontal="left"/>
    </xf>
    <xf numFmtId="0" fontId="7" fillId="0" borderId="44" xfId="0" applyFont="1" applyBorder="1" applyAlignment="1">
      <alignment horizontal="left" wrapText="1"/>
    </xf>
    <xf numFmtId="0" fontId="9" fillId="0" borderId="44" xfId="0" applyFont="1" applyBorder="1" applyAlignment="1">
      <alignment horizontal="left"/>
    </xf>
    <xf numFmtId="0" fontId="11" fillId="0" borderId="44" xfId="0" applyFont="1" applyBorder="1" applyAlignment="1">
      <alignment horizontal="left" wrapText="1"/>
    </xf>
    <xf numFmtId="0" fontId="7" fillId="0" borderId="32" xfId="0" applyFont="1" applyBorder="1" applyAlignment="1">
      <alignment horizontal="center" vertical="center"/>
    </xf>
    <xf numFmtId="167" fontId="7" fillId="0" borderId="9" xfId="0" applyNumberFormat="1" applyFont="1" applyBorder="1" applyAlignment="1" applyProtection="1">
      <alignment horizontal="center"/>
      <protection locked="0"/>
    </xf>
    <xf numFmtId="0" fontId="9" fillId="0" borderId="12" xfId="0" applyFont="1" applyBorder="1" applyAlignment="1">
      <alignment horizontal="center" vertical="center"/>
    </xf>
    <xf numFmtId="0" fontId="9" fillId="0" borderId="13" xfId="0" applyFont="1" applyBorder="1" applyAlignment="1">
      <alignment horizontal="center"/>
    </xf>
    <xf numFmtId="0" fontId="7" fillId="0" borderId="12" xfId="0" applyFont="1" applyBorder="1" applyAlignment="1">
      <alignment horizontal="center" vertical="top"/>
    </xf>
    <xf numFmtId="0" fontId="7" fillId="0" borderId="13" xfId="0" applyFont="1" applyBorder="1" applyAlignment="1">
      <alignment horizontal="center"/>
    </xf>
    <xf numFmtId="0" fontId="7" fillId="0" borderId="13" xfId="2" applyFont="1" applyBorder="1" applyAlignment="1">
      <alignment horizontal="center" vertical="center"/>
    </xf>
    <xf numFmtId="2" fontId="7" fillId="0" borderId="12" xfId="0" applyNumberFormat="1" applyFont="1" applyBorder="1" applyAlignment="1">
      <alignment horizontal="center" vertical="top"/>
    </xf>
    <xf numFmtId="0" fontId="7" fillId="0" borderId="11" xfId="0" applyFont="1" applyBorder="1" applyAlignment="1">
      <alignment horizontal="left" vertical="top" wrapText="1"/>
    </xf>
    <xf numFmtId="0" fontId="7" fillId="0" borderId="11" xfId="0" applyFont="1" applyBorder="1" applyAlignment="1">
      <alignment horizontal="left" vertical="center" wrapText="1"/>
    </xf>
    <xf numFmtId="167" fontId="7" fillId="0" borderId="9" xfId="0" applyNumberFormat="1" applyFont="1" applyBorder="1" applyAlignment="1" applyProtection="1">
      <alignment horizontal="center" vertical="center"/>
      <protection locked="0"/>
    </xf>
    <xf numFmtId="167" fontId="9" fillId="0" borderId="17" xfId="0" applyNumberFormat="1" applyFont="1" applyBorder="1" applyAlignment="1" applyProtection="1">
      <alignment horizontal="center"/>
      <protection locked="0"/>
    </xf>
    <xf numFmtId="0" fontId="7" fillId="0" borderId="11" xfId="6" applyFont="1" applyBorder="1" applyAlignment="1">
      <alignment horizontal="left" vertical="top" wrapText="1"/>
    </xf>
    <xf numFmtId="0" fontId="7" fillId="0" borderId="11" xfId="5" applyFont="1" applyBorder="1" applyAlignment="1">
      <alignment horizontal="left" vertical="center" wrapText="1"/>
    </xf>
    <xf numFmtId="0" fontId="7" fillId="0" borderId="47" xfId="5" applyFont="1" applyBorder="1" applyAlignment="1">
      <alignment horizontal="left" vertical="center" wrapText="1"/>
    </xf>
    <xf numFmtId="0" fontId="7" fillId="0" borderId="47" xfId="5" applyFont="1" applyBorder="1" applyAlignment="1">
      <alignment horizontal="center" vertical="top"/>
    </xf>
    <xf numFmtId="3" fontId="7" fillId="0" borderId="47" xfId="11" applyNumberFormat="1" applyFont="1" applyBorder="1" applyAlignment="1" applyProtection="1">
      <alignment horizontal="right" vertical="top" wrapText="1"/>
      <protection locked="0"/>
    </xf>
    <xf numFmtId="167" fontId="7" fillId="0" borderId="43" xfId="0" applyNumberFormat="1" applyFont="1" applyBorder="1" applyAlignment="1" applyProtection="1">
      <alignment horizontal="center"/>
      <protection locked="0"/>
    </xf>
    <xf numFmtId="167" fontId="7" fillId="0" borderId="24" xfId="0" applyNumberFormat="1" applyFont="1" applyBorder="1" applyAlignment="1" applyProtection="1">
      <alignment horizontal="center"/>
      <protection locked="0"/>
    </xf>
    <xf numFmtId="3" fontId="6" fillId="0" borderId="0" xfId="0" applyNumberFormat="1" applyFont="1"/>
    <xf numFmtId="0" fontId="7" fillId="0" borderId="32" xfId="0" applyFont="1" applyBorder="1" applyAlignment="1">
      <alignment horizontal="center" vertical="top"/>
    </xf>
    <xf numFmtId="0" fontId="10" fillId="0" borderId="44" xfId="0" applyFont="1" applyBorder="1" applyAlignment="1">
      <alignment horizontal="left" vertical="center" wrapText="1"/>
    </xf>
    <xf numFmtId="0" fontId="7" fillId="0" borderId="1" xfId="6" quotePrefix="1" applyFont="1" applyBorder="1" applyAlignment="1">
      <alignment horizontal="left" vertical="top"/>
    </xf>
    <xf numFmtId="0" fontId="7" fillId="0" borderId="3" xfId="6" applyFont="1" applyBorder="1" applyAlignment="1">
      <alignment horizontal="left" vertical="top"/>
    </xf>
    <xf numFmtId="0" fontId="7" fillId="0" borderId="4" xfId="6" applyFont="1" applyBorder="1" applyAlignment="1">
      <alignment horizontal="left" vertical="center"/>
    </xf>
    <xf numFmtId="0" fontId="7" fillId="0" borderId="4" xfId="6" applyFont="1" applyBorder="1" applyAlignment="1">
      <alignment horizontal="center" vertical="top"/>
    </xf>
    <xf numFmtId="3" fontId="7" fillId="0" borderId="4" xfId="6" applyNumberFormat="1" applyFont="1" applyBorder="1" applyAlignment="1" applyProtection="1">
      <alignment horizontal="center" vertical="top"/>
      <protection locked="0"/>
    </xf>
    <xf numFmtId="167" fontId="7" fillId="0" borderId="5" xfId="0" applyNumberFormat="1" applyFont="1" applyBorder="1" applyAlignment="1" applyProtection="1">
      <alignment horizontal="center" vertical="top"/>
      <protection locked="0"/>
    </xf>
    <xf numFmtId="0" fontId="9" fillId="0" borderId="39" xfId="0" applyFont="1" applyBorder="1" applyAlignment="1">
      <alignment horizontal="center" vertical="top"/>
    </xf>
    <xf numFmtId="3" fontId="9" fillId="0" borderId="40" xfId="0" applyNumberFormat="1" applyFont="1" applyBorder="1" applyAlignment="1" applyProtection="1">
      <alignment horizontal="center" vertical="top"/>
      <protection locked="0"/>
    </xf>
    <xf numFmtId="167" fontId="7" fillId="0" borderId="8" xfId="0" applyNumberFormat="1" applyFont="1" applyBorder="1" applyAlignment="1" applyProtection="1">
      <alignment horizontal="center" vertical="top"/>
      <protection locked="0"/>
    </xf>
    <xf numFmtId="0" fontId="9" fillId="0" borderId="10" xfId="6" applyFont="1" applyBorder="1" applyAlignment="1">
      <alignment horizontal="center" vertical="top"/>
    </xf>
    <xf numFmtId="0" fontId="10" fillId="0" borderId="11" xfId="6" applyFont="1" applyBorder="1" applyAlignment="1">
      <alignment horizontal="left" vertical="center" wrapText="1"/>
    </xf>
    <xf numFmtId="0" fontId="9" fillId="0" borderId="11" xfId="6" applyFont="1" applyBorder="1" applyAlignment="1">
      <alignment horizontal="center" vertical="top"/>
    </xf>
    <xf numFmtId="3" fontId="9" fillId="0" borderId="11" xfId="6" applyNumberFormat="1" applyFont="1" applyBorder="1" applyAlignment="1" applyProtection="1">
      <alignment horizontal="center" vertical="top"/>
      <protection locked="0"/>
    </xf>
    <xf numFmtId="0" fontId="7" fillId="0" borderId="10" xfId="6" applyFont="1" applyBorder="1" applyAlignment="1">
      <alignment horizontal="center" vertical="top"/>
    </xf>
    <xf numFmtId="0" fontId="7" fillId="0" borderId="11" xfId="6" applyFont="1" applyBorder="1" applyAlignment="1">
      <alignment horizontal="left" vertical="center" wrapText="1"/>
    </xf>
    <xf numFmtId="0" fontId="7" fillId="0" borderId="11" xfId="6" applyFont="1" applyBorder="1" applyAlignment="1">
      <alignment horizontal="center" vertical="top"/>
    </xf>
    <xf numFmtId="3" fontId="7" fillId="0" borderId="11" xfId="6" applyNumberFormat="1" applyFont="1" applyBorder="1" applyAlignment="1" applyProtection="1">
      <alignment horizontal="center" vertical="top"/>
      <protection locked="0"/>
    </xf>
    <xf numFmtId="167" fontId="7" fillId="0" borderId="9" xfId="0" applyNumberFormat="1" applyFont="1" applyBorder="1" applyAlignment="1" applyProtection="1">
      <alignment horizontal="center" vertical="top"/>
      <protection locked="0"/>
    </xf>
    <xf numFmtId="0" fontId="7" fillId="0" borderId="11" xfId="10" applyFont="1" applyBorder="1" applyAlignment="1">
      <alignment horizontal="left" vertical="center" wrapText="1"/>
    </xf>
    <xf numFmtId="0" fontId="7" fillId="0" borderId="10" xfId="10" applyFont="1" applyBorder="1" applyAlignment="1">
      <alignment horizontal="center" vertical="center"/>
    </xf>
    <xf numFmtId="0" fontId="7" fillId="0" borderId="11" xfId="10" applyFont="1" applyBorder="1" applyAlignment="1">
      <alignment horizontal="center" vertical="center"/>
    </xf>
    <xf numFmtId="3" fontId="7" fillId="0" borderId="11" xfId="10" applyNumberFormat="1" applyFont="1" applyBorder="1" applyAlignment="1" applyProtection="1">
      <alignment horizontal="center" vertical="center"/>
      <protection locked="0"/>
    </xf>
    <xf numFmtId="167" fontId="9" fillId="0" borderId="18" xfId="0" applyNumberFormat="1" applyFont="1" applyBorder="1" applyAlignment="1">
      <alignment vertical="top"/>
    </xf>
    <xf numFmtId="0" fontId="9" fillId="0" borderId="11" xfId="6" applyFont="1" applyBorder="1" applyAlignment="1">
      <alignment horizontal="left" vertical="center" wrapText="1"/>
    </xf>
    <xf numFmtId="2" fontId="7" fillId="0" borderId="10" xfId="10" applyNumberFormat="1" applyFont="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xf>
    <xf numFmtId="3" fontId="7" fillId="3" borderId="11" xfId="0" applyNumberFormat="1" applyFont="1" applyFill="1" applyBorder="1" applyAlignment="1" applyProtection="1">
      <alignment horizontal="center" vertical="center"/>
      <protection locked="0"/>
    </xf>
    <xf numFmtId="0" fontId="6" fillId="3" borderId="0" xfId="0" applyFont="1" applyFill="1"/>
    <xf numFmtId="2" fontId="7" fillId="0" borderId="10" xfId="6" applyNumberFormat="1" applyFont="1" applyBorder="1" applyAlignment="1">
      <alignment horizontal="center" vertical="top"/>
    </xf>
    <xf numFmtId="0" fontId="7" fillId="2" borderId="11" xfId="6" applyFont="1" applyFill="1" applyBorder="1" applyAlignment="1">
      <alignment horizontal="left" vertical="center" wrapText="1"/>
    </xf>
    <xf numFmtId="0" fontId="7" fillId="2" borderId="11" xfId="6" applyFont="1" applyFill="1" applyBorder="1" applyAlignment="1">
      <alignment horizontal="center" vertical="top"/>
    </xf>
    <xf numFmtId="3" fontId="7" fillId="2" borderId="11" xfId="6" applyNumberFormat="1" applyFont="1" applyFill="1" applyBorder="1" applyAlignment="1" applyProtection="1">
      <alignment horizontal="center" vertical="top"/>
      <protection locked="0"/>
    </xf>
    <xf numFmtId="0" fontId="7" fillId="2" borderId="11" xfId="0" applyFont="1" applyFill="1" applyBorder="1" applyAlignment="1">
      <alignment horizontal="left" vertical="top" wrapText="1"/>
    </xf>
    <xf numFmtId="0" fontId="7" fillId="0" borderId="11" xfId="6" applyFont="1" applyBorder="1" applyAlignment="1">
      <alignment horizontal="center"/>
    </xf>
    <xf numFmtId="166" fontId="7" fillId="0" borderId="10" xfId="6" applyNumberFormat="1" applyFont="1" applyBorder="1" applyAlignment="1">
      <alignment horizontal="center" vertical="top"/>
    </xf>
    <xf numFmtId="0" fontId="10" fillId="0" borderId="11" xfId="6" applyFont="1" applyBorder="1" applyAlignment="1">
      <alignment horizontal="left" vertical="top" wrapText="1"/>
    </xf>
    <xf numFmtId="0" fontId="7" fillId="0" borderId="11" xfId="6" quotePrefix="1" applyFont="1" applyBorder="1" applyAlignment="1">
      <alignment horizontal="left" vertical="center" wrapText="1"/>
    </xf>
    <xf numFmtId="167" fontId="7" fillId="0" borderId="41" xfId="0" applyNumberFormat="1" applyFont="1" applyBorder="1"/>
    <xf numFmtId="2" fontId="7" fillId="0" borderId="35" xfId="6" applyNumberFormat="1" applyFont="1" applyBorder="1" applyAlignment="1">
      <alignment horizontal="center" vertical="top"/>
    </xf>
    <xf numFmtId="0" fontId="7" fillId="0" borderId="36" xfId="6" quotePrefix="1" applyFont="1" applyBorder="1" applyAlignment="1">
      <alignment horizontal="left" vertical="center" wrapText="1"/>
    </xf>
    <xf numFmtId="0" fontId="7" fillId="0" borderId="36" xfId="6" applyFont="1" applyBorder="1" applyAlignment="1">
      <alignment horizontal="center"/>
    </xf>
    <xf numFmtId="3" fontId="7" fillId="0" borderId="36" xfId="6" applyNumberFormat="1" applyFont="1" applyBorder="1" applyAlignment="1" applyProtection="1">
      <alignment horizontal="center" vertical="top"/>
      <protection locked="0"/>
    </xf>
    <xf numFmtId="3" fontId="7" fillId="0" borderId="44" xfId="6" applyNumberFormat="1" applyFont="1" applyBorder="1" applyAlignment="1" applyProtection="1">
      <alignment horizontal="center" vertical="top"/>
      <protection locked="0"/>
    </xf>
    <xf numFmtId="167" fontId="7" fillId="0" borderId="33" xfId="0" applyNumberFormat="1" applyFont="1" applyBorder="1" applyAlignment="1" applyProtection="1">
      <alignment horizontal="center" vertical="center"/>
      <protection locked="0"/>
    </xf>
    <xf numFmtId="2" fontId="7" fillId="0" borderId="21" xfId="6" applyNumberFormat="1" applyFont="1" applyBorder="1" applyAlignment="1">
      <alignment horizontal="center" vertical="top"/>
    </xf>
    <xf numFmtId="0" fontId="7" fillId="0" borderId="20" xfId="6" quotePrefix="1" applyFont="1" applyBorder="1" applyAlignment="1">
      <alignment horizontal="left" vertical="center" wrapText="1"/>
    </xf>
    <xf numFmtId="0" fontId="7" fillId="0" borderId="20" xfId="6" applyFont="1" applyBorder="1" applyAlignment="1">
      <alignment horizontal="center"/>
    </xf>
    <xf numFmtId="3" fontId="7" fillId="0" borderId="20" xfId="6" applyNumberFormat="1" applyFont="1" applyBorder="1" applyAlignment="1" applyProtection="1">
      <alignment horizontal="center" vertical="top"/>
      <protection locked="0"/>
    </xf>
    <xf numFmtId="167" fontId="7" fillId="0" borderId="43" xfId="0" applyNumberFormat="1" applyFont="1" applyBorder="1" applyAlignment="1" applyProtection="1">
      <alignment horizontal="center" vertical="center"/>
      <protection locked="0"/>
    </xf>
    <xf numFmtId="167" fontId="9" fillId="0" borderId="17" xfId="0" applyNumberFormat="1" applyFont="1" applyBorder="1" applyAlignment="1" applyProtection="1">
      <alignment horizontal="center" vertical="center"/>
      <protection locked="0"/>
    </xf>
    <xf numFmtId="167" fontId="9" fillId="0" borderId="9" xfId="0" applyNumberFormat="1" applyFont="1" applyBorder="1" applyAlignment="1" applyProtection="1">
      <alignment horizontal="center"/>
      <protection locked="0"/>
    </xf>
    <xf numFmtId="167" fontId="7" fillId="0" borderId="19" xfId="0" applyNumberFormat="1" applyFont="1" applyBorder="1" applyAlignment="1" applyProtection="1">
      <alignment horizontal="center"/>
      <protection locked="0"/>
    </xf>
    <xf numFmtId="167" fontId="9" fillId="0" borderId="18" xfId="0" applyNumberFormat="1" applyFont="1" applyBorder="1"/>
    <xf numFmtId="167" fontId="9" fillId="0" borderId="8" xfId="0" applyNumberFormat="1" applyFont="1" applyBorder="1" applyAlignment="1" applyProtection="1">
      <alignment horizontal="center"/>
      <protection locked="0"/>
    </xf>
    <xf numFmtId="0" fontId="7" fillId="0" borderId="22" xfId="0" applyFont="1" applyBorder="1" applyAlignment="1">
      <alignment horizontal="left" vertical="top" wrapText="1"/>
    </xf>
    <xf numFmtId="0" fontId="7" fillId="0" borderId="44" xfId="10" applyFont="1" applyBorder="1" applyAlignment="1">
      <alignment horizontal="left" vertical="center" wrapText="1"/>
    </xf>
    <xf numFmtId="0" fontId="7" fillId="0" borderId="78" xfId="6" applyFont="1" applyBorder="1" applyAlignment="1">
      <alignment horizontal="center" vertical="top"/>
    </xf>
    <xf numFmtId="0" fontId="7" fillId="0" borderId="79" xfId="6" applyFont="1" applyBorder="1" applyAlignment="1">
      <alignment horizontal="left" vertical="center" wrapText="1"/>
    </xf>
    <xf numFmtId="0" fontId="7" fillId="0" borderId="79" xfId="6" applyFont="1" applyBorder="1" applyAlignment="1">
      <alignment horizontal="center" vertical="top"/>
    </xf>
    <xf numFmtId="3" fontId="7" fillId="0" borderId="79" xfId="6" applyNumberFormat="1" applyFont="1" applyBorder="1" applyAlignment="1" applyProtection="1">
      <alignment horizontal="center" vertical="top"/>
      <protection locked="0"/>
    </xf>
    <xf numFmtId="0" fontId="7" fillId="0" borderId="32" xfId="10" applyFont="1" applyBorder="1" applyAlignment="1">
      <alignment horizontal="center" vertical="center"/>
    </xf>
    <xf numFmtId="0" fontId="7" fillId="0" borderId="44" xfId="10" applyFont="1" applyBorder="1" applyAlignment="1">
      <alignment horizontal="center" vertical="center"/>
    </xf>
    <xf numFmtId="3" fontId="7" fillId="0" borderId="44" xfId="10" applyNumberFormat="1" applyFont="1" applyBorder="1" applyAlignment="1" applyProtection="1">
      <alignment horizontal="center" vertical="center"/>
      <protection locked="0"/>
    </xf>
    <xf numFmtId="167" fontId="7" fillId="0" borderId="33" xfId="0" applyNumberFormat="1" applyFont="1" applyBorder="1" applyAlignment="1" applyProtection="1">
      <alignment horizontal="center" vertical="top"/>
      <protection locked="0"/>
    </xf>
    <xf numFmtId="167" fontId="7" fillId="0" borderId="46" xfId="0" applyNumberFormat="1" applyFont="1" applyBorder="1" applyAlignment="1" applyProtection="1">
      <alignment horizontal="center" vertical="top"/>
      <protection locked="0"/>
    </xf>
    <xf numFmtId="0" fontId="9" fillId="0" borderId="32" xfId="6" applyFont="1" applyBorder="1" applyAlignment="1">
      <alignment horizontal="center" vertical="top"/>
    </xf>
    <xf numFmtId="0" fontId="10" fillId="0" borderId="44" xfId="6" applyFont="1" applyBorder="1" applyAlignment="1">
      <alignment horizontal="left" vertical="center" wrapText="1"/>
    </xf>
    <xf numFmtId="0" fontId="9" fillId="0" borderId="44" xfId="6" applyFont="1" applyBorder="1" applyAlignment="1">
      <alignment horizontal="center" vertical="top"/>
    </xf>
    <xf numFmtId="3" fontId="9" fillId="0" borderId="44" xfId="6" applyNumberFormat="1" applyFont="1" applyBorder="1" applyAlignment="1" applyProtection="1">
      <alignment horizontal="center" vertical="top"/>
      <protection locked="0"/>
    </xf>
    <xf numFmtId="0" fontId="9" fillId="0" borderId="80" xfId="0" applyFont="1" applyBorder="1" applyAlignment="1">
      <alignment horizontal="center" vertical="center"/>
    </xf>
    <xf numFmtId="0" fontId="9" fillId="0" borderId="29" xfId="0" applyFont="1" applyBorder="1" applyAlignment="1">
      <alignment horizontal="center"/>
    </xf>
    <xf numFmtId="3" fontId="9" fillId="0" borderId="44" xfId="0" applyNumberFormat="1" applyFont="1" applyBorder="1" applyAlignment="1" applyProtection="1">
      <alignment horizontal="center"/>
      <protection locked="0"/>
    </xf>
    <xf numFmtId="0" fontId="9" fillId="0" borderId="78" xfId="0" applyFont="1" applyBorder="1" applyAlignment="1">
      <alignment horizontal="center" vertical="top"/>
    </xf>
    <xf numFmtId="0" fontId="10" fillId="0" borderId="79" xfId="0" applyFont="1" applyBorder="1" applyAlignment="1">
      <alignment horizontal="left" vertical="top"/>
    </xf>
    <xf numFmtId="0" fontId="7" fillId="0" borderId="79" xfId="0" applyFont="1" applyBorder="1" applyAlignment="1">
      <alignment horizontal="center"/>
    </xf>
    <xf numFmtId="0" fontId="7" fillId="0" borderId="79" xfId="0" applyFont="1" applyBorder="1" applyAlignment="1">
      <alignment horizontal="justify"/>
    </xf>
    <xf numFmtId="3" fontId="7" fillId="0" borderId="79" xfId="0" applyNumberFormat="1" applyFont="1" applyBorder="1" applyAlignment="1" applyProtection="1">
      <alignment horizontal="center"/>
      <protection locked="0"/>
    </xf>
    <xf numFmtId="167" fontId="7" fillId="0" borderId="46" xfId="0" applyNumberFormat="1" applyFont="1" applyBorder="1" applyAlignment="1" applyProtection="1">
      <alignment horizontal="center"/>
      <protection locked="0"/>
    </xf>
    <xf numFmtId="0" fontId="7" fillId="0" borderId="80" xfId="2" applyFont="1" applyBorder="1" applyAlignment="1">
      <alignment horizontal="center" vertical="center"/>
    </xf>
    <xf numFmtId="0" fontId="9" fillId="0" borderId="44" xfId="2" applyFont="1" applyBorder="1" applyAlignment="1">
      <alignment horizontal="left" vertical="center" wrapText="1"/>
    </xf>
    <xf numFmtId="0" fontId="7" fillId="0" borderId="29" xfId="2" applyFont="1" applyBorder="1" applyAlignment="1">
      <alignment horizontal="center" vertical="center"/>
    </xf>
    <xf numFmtId="0" fontId="7" fillId="0" borderId="44" xfId="2" applyFont="1" applyBorder="1" applyAlignment="1">
      <alignment horizontal="center" vertical="center"/>
    </xf>
    <xf numFmtId="3" fontId="7" fillId="0" borderId="44" xfId="3" applyNumberFormat="1" applyFont="1" applyBorder="1" applyAlignment="1" applyProtection="1">
      <alignment horizontal="center" vertical="center"/>
      <protection locked="0"/>
    </xf>
    <xf numFmtId="0" fontId="7" fillId="0" borderId="44" xfId="0" applyFont="1" applyBorder="1" applyAlignment="1">
      <alignment horizontal="left" vertical="center" wrapText="1"/>
    </xf>
    <xf numFmtId="0" fontId="7" fillId="0" borderId="44" xfId="0" applyFont="1" applyBorder="1" applyAlignment="1">
      <alignment horizontal="center" vertical="center"/>
    </xf>
    <xf numFmtId="167" fontId="9" fillId="0" borderId="46" xfId="0" applyNumberFormat="1" applyFont="1" applyBorder="1" applyAlignment="1" applyProtection="1">
      <alignment horizontal="center"/>
      <protection locked="0"/>
    </xf>
    <xf numFmtId="0" fontId="7" fillId="0" borderId="44" xfId="0" quotePrefix="1" applyFont="1" applyBorder="1" applyAlignment="1">
      <alignment horizontal="left" vertical="top" wrapText="1"/>
    </xf>
    <xf numFmtId="0" fontId="7" fillId="0" borderId="44" xfId="0" applyFont="1" applyBorder="1" applyAlignment="1">
      <alignment horizontal="left" vertical="top" wrapText="1"/>
    </xf>
    <xf numFmtId="0" fontId="7" fillId="0" borderId="28" xfId="0" applyFont="1" applyBorder="1" applyAlignment="1">
      <alignment horizontal="left" vertical="top" wrapText="1"/>
    </xf>
    <xf numFmtId="167" fontId="13" fillId="0" borderId="17" xfId="0" applyNumberFormat="1" applyFont="1" applyBorder="1" applyAlignment="1" applyProtection="1">
      <alignment horizontal="center" vertical="center"/>
      <protection locked="0"/>
    </xf>
    <xf numFmtId="0" fontId="6" fillId="4" borderId="41" xfId="27" applyFont="1"/>
    <xf numFmtId="165" fontId="6" fillId="4" borderId="41" xfId="28" applyNumberFormat="1" applyFont="1"/>
    <xf numFmtId="0" fontId="6" fillId="4" borderId="41" xfId="27" applyFont="1" applyAlignment="1">
      <alignment horizontal="center"/>
    </xf>
    <xf numFmtId="43" fontId="5" fillId="4" borderId="38" xfId="28" applyFont="1" applyFill="1" applyBorder="1" applyAlignment="1">
      <alignment horizontal="center" vertical="center"/>
    </xf>
    <xf numFmtId="43" fontId="5" fillId="4" borderId="51" xfId="28" applyFont="1" applyFill="1" applyBorder="1" applyAlignment="1">
      <alignment horizontal="center" vertical="center" wrapText="1"/>
    </xf>
    <xf numFmtId="0" fontId="5" fillId="4" borderId="61" xfId="25" applyFont="1" applyBorder="1" applyAlignment="1">
      <alignment horizontal="right" vertical="center" wrapText="1"/>
    </xf>
    <xf numFmtId="0" fontId="5" fillId="4" borderId="61" xfId="25" applyFont="1" applyBorder="1" applyAlignment="1">
      <alignment horizontal="center" vertical="center" wrapText="1"/>
    </xf>
    <xf numFmtId="165" fontId="6" fillId="4" borderId="61" xfId="28" applyNumberFormat="1" applyFont="1" applyFill="1" applyBorder="1" applyAlignment="1">
      <alignment horizontal="right" vertical="center" wrapText="1"/>
    </xf>
    <xf numFmtId="165" fontId="6" fillId="4" borderId="61" xfId="29" applyNumberFormat="1" applyFont="1" applyFill="1" applyBorder="1" applyAlignment="1">
      <alignment horizontal="right" vertical="center" wrapText="1"/>
    </xf>
    <xf numFmtId="0" fontId="6" fillId="4" borderId="61" xfId="25" applyFont="1" applyBorder="1" applyAlignment="1">
      <alignment horizontal="center" vertical="center" wrapText="1"/>
    </xf>
    <xf numFmtId="43" fontId="6" fillId="4" borderId="51" xfId="28" applyFont="1" applyFill="1" applyBorder="1" applyAlignment="1">
      <alignment horizontal="center" vertical="center" wrapText="1"/>
    </xf>
    <xf numFmtId="10" fontId="6" fillId="4" borderId="61" xfId="25" applyNumberFormat="1" applyFont="1" applyBorder="1" applyAlignment="1">
      <alignment horizontal="left" vertical="top" wrapText="1"/>
    </xf>
    <xf numFmtId="49" fontId="7" fillId="4" borderId="50" xfId="25" applyNumberFormat="1" applyFont="1" applyBorder="1" applyAlignment="1">
      <alignment horizontal="center" vertical="center" wrapText="1"/>
    </xf>
    <xf numFmtId="10" fontId="5" fillId="4" borderId="61" xfId="25" applyNumberFormat="1" applyFont="1" applyBorder="1" applyAlignment="1">
      <alignment horizontal="left" vertical="top" wrapText="1"/>
    </xf>
    <xf numFmtId="43" fontId="5" fillId="4" borderId="82" xfId="28" applyFont="1" applyFill="1" applyBorder="1" applyAlignment="1">
      <alignment horizontal="center" vertical="center" wrapText="1"/>
    </xf>
    <xf numFmtId="165" fontId="6" fillId="4" borderId="81" xfId="28" applyNumberFormat="1" applyFont="1" applyFill="1" applyBorder="1" applyAlignment="1">
      <alignment horizontal="right" vertical="center" wrapText="1"/>
    </xf>
    <xf numFmtId="3" fontId="6" fillId="4" borderId="81" xfId="30" applyNumberFormat="1" applyFont="1" applyBorder="1" applyAlignment="1">
      <alignment horizontal="right" vertical="center" wrapText="1"/>
    </xf>
    <xf numFmtId="0" fontId="6" fillId="4" borderId="81" xfId="30" applyFont="1" applyBorder="1" applyAlignment="1">
      <alignment horizontal="center" vertical="center" wrapText="1"/>
    </xf>
    <xf numFmtId="0" fontId="5" fillId="4" borderId="81" xfId="25" applyFont="1" applyBorder="1" applyAlignment="1">
      <alignment vertical="top" wrapText="1"/>
    </xf>
    <xf numFmtId="43" fontId="7" fillId="4" borderId="51" xfId="28" applyFont="1" applyFill="1" applyBorder="1" applyAlignment="1">
      <alignment horizontal="center" vertical="center" wrapText="1"/>
    </xf>
    <xf numFmtId="0" fontId="7" fillId="4" borderId="61" xfId="25" applyFont="1" applyBorder="1" applyAlignment="1">
      <alignment horizontal="left" vertical="top" wrapText="1"/>
    </xf>
    <xf numFmtId="43" fontId="6" fillId="4" borderId="82" xfId="28" applyFont="1" applyFill="1" applyBorder="1" applyAlignment="1">
      <alignment horizontal="center" vertical="center" wrapText="1"/>
    </xf>
    <xf numFmtId="43" fontId="6" fillId="4" borderId="34" xfId="28" applyFont="1" applyFill="1" applyBorder="1" applyAlignment="1">
      <alignment horizontal="center" vertical="center" wrapText="1"/>
    </xf>
    <xf numFmtId="165" fontId="6" fillId="4" borderId="84" xfId="28" applyNumberFormat="1" applyFont="1" applyFill="1" applyBorder="1" applyAlignment="1">
      <alignment horizontal="right" vertical="center" wrapText="1"/>
    </xf>
    <xf numFmtId="3" fontId="6" fillId="4" borderId="84" xfId="30" applyNumberFormat="1" applyFont="1" applyBorder="1" applyAlignment="1">
      <alignment horizontal="right" vertical="center" wrapText="1"/>
    </xf>
    <xf numFmtId="0" fontId="6" fillId="4" borderId="84" xfId="30" applyFont="1" applyBorder="1" applyAlignment="1">
      <alignment horizontal="center" vertical="center" wrapText="1"/>
    </xf>
    <xf numFmtId="0" fontId="6" fillId="4" borderId="84" xfId="30" applyFont="1" applyBorder="1" applyAlignment="1">
      <alignment vertical="top" wrapText="1"/>
    </xf>
    <xf numFmtId="165" fontId="7" fillId="4" borderId="61" xfId="28" applyNumberFormat="1" applyFont="1" applyFill="1" applyBorder="1" applyAlignment="1">
      <alignment horizontal="right" vertical="center" wrapText="1"/>
    </xf>
    <xf numFmtId="165" fontId="7" fillId="4" borderId="61" xfId="26" applyNumberFormat="1" applyFont="1" applyFill="1" applyBorder="1" applyAlignment="1">
      <alignment horizontal="right" vertical="center" wrapText="1"/>
    </xf>
    <xf numFmtId="0" fontId="7" fillId="4" borderId="61" xfId="25" applyFont="1" applyBorder="1" applyAlignment="1">
      <alignment horizontal="center" vertical="center" wrapText="1"/>
    </xf>
    <xf numFmtId="165" fontId="6" fillId="4" borderId="84" xfId="26" applyNumberFormat="1" applyFont="1" applyFill="1" applyBorder="1" applyAlignment="1">
      <alignment horizontal="right" vertical="center" wrapText="1"/>
    </xf>
    <xf numFmtId="0" fontId="6" fillId="4" borderId="84" xfId="25" applyFont="1" applyBorder="1" applyAlignment="1">
      <alignment horizontal="center" vertical="center" wrapText="1"/>
    </xf>
    <xf numFmtId="0" fontId="6" fillId="4" borderId="84" xfId="25" applyFont="1" applyBorder="1" applyAlignment="1">
      <alignment horizontal="left" vertical="top" wrapText="1"/>
    </xf>
    <xf numFmtId="0" fontId="6" fillId="4" borderId="61" xfId="25" applyFont="1" applyBorder="1" applyAlignment="1">
      <alignment horizontal="left" vertical="top" wrapText="1"/>
    </xf>
    <xf numFmtId="3" fontId="6" fillId="4" borderId="61" xfId="30" applyNumberFormat="1" applyFont="1" applyBorder="1" applyAlignment="1">
      <alignment horizontal="right" vertical="center" wrapText="1"/>
    </xf>
    <xf numFmtId="0" fontId="6" fillId="4" borderId="61" xfId="30" applyFont="1" applyBorder="1" applyAlignment="1">
      <alignment horizontal="center" vertical="center" wrapText="1"/>
    </xf>
    <xf numFmtId="0" fontId="6" fillId="4" borderId="61" xfId="30" applyFont="1" applyBorder="1" applyAlignment="1">
      <alignment vertical="top" wrapText="1"/>
    </xf>
    <xf numFmtId="0" fontId="6" fillId="4" borderId="61" xfId="30" applyFont="1" applyBorder="1" applyAlignment="1">
      <alignment horizontal="right" vertical="center" wrapText="1"/>
    </xf>
    <xf numFmtId="0" fontId="5" fillId="4" borderId="61" xfId="30" applyFont="1" applyBorder="1" applyAlignment="1">
      <alignment vertical="top" wrapText="1"/>
    </xf>
    <xf numFmtId="0" fontId="19" fillId="4" borderId="61" xfId="25" applyFont="1" applyBorder="1" applyAlignment="1">
      <alignment horizontal="left" vertical="top" wrapText="1"/>
    </xf>
    <xf numFmtId="165" fontId="6" fillId="4" borderId="61" xfId="28" applyNumberFormat="1" applyFont="1" applyFill="1" applyBorder="1" applyAlignment="1">
      <alignment horizontal="right" vertical="top" wrapText="1"/>
    </xf>
    <xf numFmtId="0" fontId="6" fillId="4" borderId="61" xfId="25" applyFont="1" applyBorder="1" applyAlignment="1">
      <alignment horizontal="right" vertical="top" wrapText="1"/>
    </xf>
    <xf numFmtId="0" fontId="6" fillId="4" borderId="61" xfId="25" applyFont="1" applyBorder="1" applyAlignment="1">
      <alignment horizontal="center" vertical="top" wrapText="1"/>
    </xf>
    <xf numFmtId="0" fontId="9" fillId="4" borderId="61" xfId="25" applyFont="1" applyBorder="1" applyAlignment="1">
      <alignment vertical="center" wrapText="1"/>
    </xf>
    <xf numFmtId="0" fontId="7" fillId="4" borderId="61" xfId="25" applyFont="1" applyBorder="1" applyAlignment="1">
      <alignment vertical="center" wrapText="1"/>
    </xf>
    <xf numFmtId="49" fontId="7" fillId="4" borderId="50" xfId="25" applyNumberFormat="1" applyFont="1" applyBorder="1" applyAlignment="1">
      <alignment vertical="center" wrapText="1"/>
    </xf>
    <xf numFmtId="0" fontId="19" fillId="4" borderId="61" xfId="25" applyFont="1" applyBorder="1" applyAlignment="1">
      <alignment vertical="top" wrapText="1"/>
    </xf>
    <xf numFmtId="165" fontId="5" fillId="4" borderId="61" xfId="28" applyNumberFormat="1" applyFont="1" applyFill="1" applyBorder="1" applyAlignment="1">
      <alignment horizontal="center" vertical="center" wrapText="1"/>
    </xf>
    <xf numFmtId="0" fontId="5" fillId="4" borderId="61" xfId="25" applyFont="1" applyBorder="1" applyAlignment="1">
      <alignment horizontal="left" vertical="top" wrapText="1"/>
    </xf>
    <xf numFmtId="0" fontId="5" fillId="4" borderId="61" xfId="25" applyFont="1" applyBorder="1" applyAlignment="1">
      <alignment horizontal="center" vertical="top" wrapText="1"/>
    </xf>
    <xf numFmtId="0" fontId="6" fillId="4" borderId="82" xfId="25" applyFont="1" applyBorder="1" applyAlignment="1">
      <alignment horizontal="left" vertical="center" wrapText="1"/>
    </xf>
    <xf numFmtId="165" fontId="6" fillId="4" borderId="81" xfId="28" applyNumberFormat="1" applyFont="1" applyFill="1" applyBorder="1" applyAlignment="1">
      <alignment horizontal="left" vertical="center" wrapText="1"/>
    </xf>
    <xf numFmtId="0" fontId="6" fillId="4" borderId="81" xfId="25" applyFont="1" applyBorder="1" applyAlignment="1">
      <alignment horizontal="left" vertical="center" wrapText="1"/>
    </xf>
    <xf numFmtId="0" fontId="6" fillId="4" borderId="81" xfId="25" applyFont="1" applyBorder="1" applyAlignment="1">
      <alignment horizontal="center" vertical="center" wrapText="1"/>
    </xf>
    <xf numFmtId="0" fontId="6" fillId="4" borderId="36" xfId="32" applyFont="1" applyBorder="1" applyAlignment="1">
      <alignment horizontal="left" vertical="center" wrapText="1"/>
    </xf>
    <xf numFmtId="0" fontId="6" fillId="4" borderId="35" xfId="31" applyFont="1" applyBorder="1" applyAlignment="1">
      <alignment horizontal="center" vertical="top"/>
    </xf>
    <xf numFmtId="0" fontId="6" fillId="4" borderId="36" xfId="32" applyFont="1" applyBorder="1" applyAlignment="1">
      <alignment vertical="top" wrapText="1"/>
    </xf>
    <xf numFmtId="0" fontId="6" fillId="4" borderId="36" xfId="32" applyFont="1" applyBorder="1" applyAlignment="1">
      <alignment horizontal="center" vertical="top" wrapText="1"/>
    </xf>
    <xf numFmtId="3" fontId="6" fillId="4" borderId="44" xfId="32" applyNumberFormat="1" applyFont="1" applyBorder="1" applyAlignment="1">
      <alignment horizontal="center" vertical="top" wrapText="1"/>
    </xf>
    <xf numFmtId="0" fontId="7" fillId="4" borderId="1" xfId="31" applyFont="1" applyBorder="1" applyAlignment="1">
      <alignment vertical="top"/>
    </xf>
    <xf numFmtId="0" fontId="7" fillId="4" borderId="2" xfId="32" applyFont="1" applyBorder="1" applyAlignment="1">
      <alignment horizontal="left"/>
    </xf>
    <xf numFmtId="0" fontId="7" fillId="4" borderId="41" xfId="32" applyFont="1" applyAlignment="1">
      <alignment horizontal="left"/>
    </xf>
    <xf numFmtId="0" fontId="7" fillId="4" borderId="41" xfId="34" applyFont="1" applyAlignment="1">
      <alignment horizontal="centerContinuous" vertical="center"/>
    </xf>
    <xf numFmtId="43" fontId="7" fillId="4" borderId="2" xfId="26" applyFont="1" applyBorder="1" applyAlignment="1">
      <alignment horizontal="centerContinuous" vertical="center"/>
    </xf>
    <xf numFmtId="0" fontId="10" fillId="4" borderId="41" xfId="32" applyFont="1" applyAlignment="1">
      <alignment horizontal="left" vertical="center"/>
    </xf>
    <xf numFmtId="43" fontId="10" fillId="4" borderId="2" xfId="26" applyFont="1" applyBorder="1" applyAlignment="1">
      <alignment horizontal="left" vertical="center"/>
    </xf>
    <xf numFmtId="0" fontId="7" fillId="4" borderId="3" xfId="31" applyFont="1" applyBorder="1" applyAlignment="1">
      <alignment vertical="top"/>
    </xf>
    <xf numFmtId="0" fontId="10" fillId="4" borderId="4" xfId="32" applyFont="1" applyBorder="1" applyAlignment="1">
      <alignment horizontal="left"/>
    </xf>
    <xf numFmtId="0" fontId="7" fillId="4" borderId="4" xfId="32" applyFont="1" applyBorder="1" applyAlignment="1">
      <alignment horizontal="centerContinuous"/>
    </xf>
    <xf numFmtId="0" fontId="7" fillId="4" borderId="4" xfId="32" applyFont="1" applyBorder="1" applyAlignment="1">
      <alignment horizontal="center"/>
    </xf>
    <xf numFmtId="43" fontId="7" fillId="4" borderId="5" xfId="26" applyFont="1" applyBorder="1" applyAlignment="1">
      <alignment horizontal="centerContinuous"/>
    </xf>
    <xf numFmtId="0" fontId="7" fillId="4" borderId="5" xfId="32" applyFont="1" applyBorder="1" applyAlignment="1">
      <alignment horizontal="left"/>
    </xf>
    <xf numFmtId="0" fontId="9" fillId="4" borderId="52" xfId="32" applyFont="1" applyBorder="1" applyAlignment="1">
      <alignment horizontal="center" vertical="top"/>
    </xf>
    <xf numFmtId="0" fontId="9" fillId="4" borderId="6" xfId="32" applyFont="1" applyBorder="1" applyAlignment="1">
      <alignment horizontal="center"/>
    </xf>
    <xf numFmtId="0" fontId="9" fillId="4" borderId="6" xfId="32" applyFont="1" applyBorder="1" applyAlignment="1">
      <alignment horizontal="justify"/>
    </xf>
    <xf numFmtId="43" fontId="9" fillId="4" borderId="53" xfId="26" applyFont="1" applyBorder="1" applyAlignment="1" applyProtection="1">
      <alignment horizontal="center"/>
      <protection locked="0"/>
    </xf>
    <xf numFmtId="4" fontId="9" fillId="4" borderId="86" xfId="32" applyNumberFormat="1" applyFont="1" applyBorder="1" applyAlignment="1" applyProtection="1">
      <alignment horizontal="center"/>
      <protection locked="0"/>
    </xf>
    <xf numFmtId="0" fontId="9" fillId="4" borderId="54" xfId="32" applyFont="1" applyBorder="1" applyAlignment="1">
      <alignment horizontal="center" vertical="top"/>
    </xf>
    <xf numFmtId="0" fontId="9" fillId="4" borderId="49" xfId="32" applyFont="1" applyBorder="1" applyAlignment="1">
      <alignment horizontal="left"/>
    </xf>
    <xf numFmtId="0" fontId="9" fillId="4" borderId="49" xfId="32" applyFont="1" applyBorder="1" applyAlignment="1">
      <alignment horizontal="center"/>
    </xf>
    <xf numFmtId="0" fontId="9" fillId="4" borderId="49" xfId="32" applyFont="1" applyBorder="1" applyAlignment="1">
      <alignment horizontal="justify"/>
    </xf>
    <xf numFmtId="43" fontId="9" fillId="4" borderId="55" xfId="26" applyFont="1" applyBorder="1" applyAlignment="1" applyProtection="1">
      <alignment horizontal="center"/>
      <protection locked="0"/>
    </xf>
    <xf numFmtId="0" fontId="9" fillId="4" borderId="5" xfId="32" applyFont="1" applyBorder="1" applyAlignment="1">
      <alignment horizontal="left"/>
    </xf>
    <xf numFmtId="0" fontId="7" fillId="4" borderId="45" xfId="31" applyFont="1" applyBorder="1" applyAlignment="1">
      <alignment horizontal="center" vertical="top"/>
    </xf>
    <xf numFmtId="0" fontId="7" fillId="4" borderId="7" xfId="31" applyFont="1" applyBorder="1" applyAlignment="1">
      <alignment horizontal="left" wrapText="1"/>
    </xf>
    <xf numFmtId="0" fontId="7" fillId="4" borderId="7" xfId="31" applyFont="1" applyBorder="1" applyAlignment="1">
      <alignment horizontal="center" vertical="top"/>
    </xf>
    <xf numFmtId="0" fontId="7" fillId="4" borderId="7" xfId="32" applyFont="1" applyBorder="1" applyAlignment="1">
      <alignment horizontal="justify"/>
    </xf>
    <xf numFmtId="43" fontId="9" fillId="4" borderId="8" xfId="26" applyFont="1" applyBorder="1" applyAlignment="1" applyProtection="1">
      <alignment horizontal="center"/>
      <protection locked="0"/>
    </xf>
    <xf numFmtId="0" fontId="7" fillId="4" borderId="87" xfId="32" applyFont="1" applyBorder="1" applyAlignment="1">
      <alignment horizontal="left"/>
    </xf>
    <xf numFmtId="0" fontId="10" fillId="4" borderId="44" xfId="32" applyFont="1" applyBorder="1" applyAlignment="1">
      <alignment horizontal="left" vertical="center"/>
    </xf>
    <xf numFmtId="0" fontId="7" fillId="4" borderId="44" xfId="32" applyFont="1" applyBorder="1" applyAlignment="1">
      <alignment horizontal="center"/>
    </xf>
    <xf numFmtId="0" fontId="7" fillId="4" borderId="44" xfId="32" applyFont="1" applyBorder="1" applyAlignment="1">
      <alignment horizontal="justify"/>
    </xf>
    <xf numFmtId="0" fontId="7" fillId="4" borderId="88" xfId="32" applyFont="1" applyBorder="1" applyAlignment="1">
      <alignment horizontal="left"/>
    </xf>
    <xf numFmtId="0" fontId="7" fillId="4" borderId="44" xfId="32" applyFont="1" applyBorder="1" applyAlignment="1">
      <alignment horizontal="left"/>
    </xf>
    <xf numFmtId="43" fontId="9" fillId="4" borderId="9" xfId="26" applyFont="1" applyBorder="1" applyAlignment="1" applyProtection="1">
      <alignment horizontal="center"/>
      <protection locked="0"/>
    </xf>
    <xf numFmtId="0" fontId="9" fillId="4" borderId="35" xfId="31" applyFont="1" applyBorder="1" applyAlignment="1">
      <alignment horizontal="center" vertical="center"/>
    </xf>
    <xf numFmtId="0" fontId="10" fillId="4" borderId="36" xfId="31" applyFont="1" applyBorder="1" applyAlignment="1">
      <alignment horizontal="left" vertical="center" wrapText="1"/>
    </xf>
    <xf numFmtId="0" fontId="9" fillId="4" borderId="36" xfId="31" applyFont="1" applyBorder="1" applyAlignment="1">
      <alignment horizontal="center" vertical="top"/>
    </xf>
    <xf numFmtId="0" fontId="7" fillId="4" borderId="35" xfId="31" applyFont="1" applyBorder="1" applyAlignment="1">
      <alignment horizontal="center" vertical="top"/>
    </xf>
    <xf numFmtId="0" fontId="7" fillId="4" borderId="36" xfId="31" applyFont="1" applyBorder="1" applyAlignment="1">
      <alignment horizontal="left" wrapText="1"/>
    </xf>
    <xf numFmtId="0" fontId="7" fillId="4" borderId="36" xfId="31" applyFont="1" applyBorder="1" applyAlignment="1">
      <alignment horizontal="center" vertical="top"/>
    </xf>
    <xf numFmtId="0" fontId="9" fillId="4" borderId="89" xfId="32" applyFont="1" applyBorder="1" applyAlignment="1">
      <alignment horizontal="left"/>
    </xf>
    <xf numFmtId="0" fontId="9" fillId="4" borderId="41" xfId="32" applyFont="1" applyAlignment="1">
      <alignment horizontal="left"/>
    </xf>
    <xf numFmtId="43" fontId="7" fillId="4" borderId="9" xfId="26" applyFont="1" applyBorder="1" applyAlignment="1" applyProtection="1">
      <alignment horizontal="center"/>
      <protection locked="0"/>
    </xf>
    <xf numFmtId="0" fontId="7" fillId="4" borderId="35" xfId="31" applyFont="1" applyBorder="1" applyAlignment="1">
      <alignment horizontal="center" vertical="center"/>
    </xf>
    <xf numFmtId="0" fontId="7" fillId="4" borderId="36" xfId="32" applyFont="1" applyBorder="1" applyAlignment="1">
      <alignment horizontal="left" vertical="center" wrapText="1"/>
    </xf>
    <xf numFmtId="0" fontId="7" fillId="4" borderId="36" xfId="32" applyFont="1" applyBorder="1" applyAlignment="1">
      <alignment horizontal="center" vertical="center"/>
    </xf>
    <xf numFmtId="0" fontId="7" fillId="4" borderId="36" xfId="32" applyFont="1" applyBorder="1" applyAlignment="1">
      <alignment horizontal="center" vertical="center" wrapText="1"/>
    </xf>
    <xf numFmtId="0" fontId="16" fillId="4" borderId="89" xfId="32" applyFont="1" applyBorder="1" applyAlignment="1">
      <alignment horizontal="left"/>
    </xf>
    <xf numFmtId="0" fontId="16" fillId="4" borderId="41" xfId="32" applyFont="1" applyAlignment="1">
      <alignment horizontal="left"/>
    </xf>
    <xf numFmtId="0" fontId="14" fillId="4" borderId="87" xfId="32" applyFont="1" applyBorder="1" applyAlignment="1">
      <alignment horizontal="left"/>
    </xf>
    <xf numFmtId="0" fontId="14" fillId="4" borderId="41" xfId="32" applyFont="1" applyAlignment="1">
      <alignment horizontal="left"/>
    </xf>
    <xf numFmtId="0" fontId="7" fillId="4" borderId="35" xfId="32" applyFont="1" applyBorder="1" applyAlignment="1">
      <alignment horizontal="center" vertical="top"/>
    </xf>
    <xf numFmtId="0" fontId="10" fillId="4" borderId="36" xfId="32" applyFont="1" applyBorder="1" applyAlignment="1">
      <alignment vertical="center" wrapText="1"/>
    </xf>
    <xf numFmtId="0" fontId="7" fillId="4" borderId="36" xfId="32" applyFont="1" applyBorder="1" applyAlignment="1">
      <alignment horizontal="center" wrapText="1"/>
    </xf>
    <xf numFmtId="3" fontId="7" fillId="4" borderId="36" xfId="32" applyNumberFormat="1" applyFont="1" applyBorder="1" applyAlignment="1">
      <alignment horizontal="center" wrapText="1"/>
    </xf>
    <xf numFmtId="0" fontId="9" fillId="4" borderId="35" xfId="32" applyFont="1" applyBorder="1" applyAlignment="1">
      <alignment horizontal="center" vertical="top"/>
    </xf>
    <xf numFmtId="0" fontId="7" fillId="4" borderId="36" xfId="32" applyFont="1" applyBorder="1" applyAlignment="1">
      <alignment vertical="top" wrapText="1"/>
    </xf>
    <xf numFmtId="166" fontId="7" fillId="4" borderId="35" xfId="32" applyNumberFormat="1" applyFont="1" applyBorder="1" applyAlignment="1">
      <alignment horizontal="center" vertical="top"/>
    </xf>
    <xf numFmtId="2" fontId="7" fillId="4" borderId="35" xfId="31" applyNumberFormat="1" applyFont="1" applyBorder="1" applyAlignment="1">
      <alignment horizontal="center" vertical="center"/>
    </xf>
    <xf numFmtId="3" fontId="7" fillId="4" borderId="44" xfId="32" applyNumberFormat="1" applyFont="1" applyBorder="1" applyAlignment="1">
      <alignment horizontal="center" wrapText="1"/>
    </xf>
    <xf numFmtId="0" fontId="16" fillId="4" borderId="87" xfId="32" applyFont="1" applyBorder="1" applyAlignment="1">
      <alignment horizontal="left"/>
    </xf>
    <xf numFmtId="43" fontId="9" fillId="4" borderId="18" xfId="26" applyFont="1" applyBorder="1" applyAlignment="1">
      <alignment horizontal="left" indent="4"/>
    </xf>
    <xf numFmtId="0" fontId="9" fillId="4" borderId="36" xfId="32" applyFont="1" applyBorder="1" applyAlignment="1">
      <alignment horizontal="left" vertical="center" wrapText="1"/>
    </xf>
    <xf numFmtId="0" fontId="7" fillId="4" borderId="44" xfId="32" applyFont="1" applyBorder="1" applyAlignment="1">
      <alignment horizontal="center" vertical="center" wrapText="1"/>
    </xf>
    <xf numFmtId="0" fontId="9" fillId="4" borderId="87" xfId="32" applyFont="1" applyBorder="1" applyAlignment="1">
      <alignment horizontal="left"/>
    </xf>
    <xf numFmtId="2" fontId="7" fillId="4" borderId="35" xfId="32" applyNumberFormat="1" applyFont="1" applyBorder="1" applyAlignment="1">
      <alignment horizontal="center" vertical="top"/>
    </xf>
    <xf numFmtId="0" fontId="21" fillId="4" borderId="89" xfId="32" applyFont="1" applyBorder="1" applyAlignment="1">
      <alignment horizontal="left"/>
    </xf>
    <xf numFmtId="0" fontId="21" fillId="4" borderId="41" xfId="32" applyFont="1" applyAlignment="1">
      <alignment horizontal="left"/>
    </xf>
    <xf numFmtId="0" fontId="9" fillId="4" borderId="20" xfId="32" applyFont="1" applyBorder="1" applyAlignment="1">
      <alignment vertical="top" wrapText="1"/>
    </xf>
    <xf numFmtId="3" fontId="7" fillId="4" borderId="36" xfId="32" applyNumberFormat="1" applyFont="1" applyBorder="1" applyAlignment="1">
      <alignment horizontal="center"/>
    </xf>
    <xf numFmtId="43" fontId="9" fillId="4" borderId="18" xfId="26" applyFont="1" applyBorder="1" applyAlignment="1">
      <alignment horizontal="left" wrapText="1" indent="4"/>
    </xf>
    <xf numFmtId="0" fontId="10" fillId="4" borderId="36" xfId="32" applyFont="1" applyBorder="1" applyAlignment="1">
      <alignment vertical="top" wrapText="1"/>
    </xf>
    <xf numFmtId="0" fontId="9" fillId="4" borderId="36" xfId="32" applyFont="1" applyBorder="1" applyAlignment="1">
      <alignment vertical="center" wrapText="1"/>
    </xf>
    <xf numFmtId="0" fontId="9" fillId="4" borderId="36" xfId="32" applyFont="1" applyBorder="1" applyAlignment="1">
      <alignment vertical="top" wrapText="1"/>
    </xf>
    <xf numFmtId="0" fontId="10" fillId="4" borderId="44" xfId="32" applyFont="1" applyBorder="1" applyAlignment="1">
      <alignment vertical="top" wrapText="1"/>
    </xf>
    <xf numFmtId="0" fontId="7" fillId="4" borderId="44" xfId="32" applyFont="1" applyBorder="1" applyAlignment="1">
      <alignment horizontal="center" wrapText="1"/>
    </xf>
    <xf numFmtId="0" fontId="21" fillId="4" borderId="87" xfId="32" applyFont="1" applyBorder="1" applyAlignment="1">
      <alignment horizontal="left"/>
    </xf>
    <xf numFmtId="0" fontId="7" fillId="4" borderId="35" xfId="32" applyFont="1" applyBorder="1" applyAlignment="1">
      <alignment horizontal="center" vertical="top" wrapText="1"/>
    </xf>
    <xf numFmtId="2" fontId="7" fillId="4" borderId="35" xfId="32" applyNumberFormat="1" applyFont="1" applyBorder="1" applyAlignment="1">
      <alignment horizontal="center" vertical="top" wrapText="1"/>
    </xf>
    <xf numFmtId="0" fontId="7" fillId="4" borderId="35" xfId="36" applyFont="1" applyBorder="1" applyAlignment="1">
      <alignment horizontal="center" vertical="top"/>
    </xf>
    <xf numFmtId="43" fontId="7" fillId="4" borderId="89" xfId="26" applyFont="1" applyBorder="1" applyAlignment="1">
      <alignment horizontal="right" wrapText="1"/>
    </xf>
    <xf numFmtId="0" fontId="7" fillId="4" borderId="41" xfId="36" applyFont="1"/>
    <xf numFmtId="0" fontId="22" fillId="4" borderId="41" xfId="32" applyFont="1" applyAlignment="1">
      <alignment horizontal="left"/>
    </xf>
    <xf numFmtId="0" fontId="7" fillId="4" borderId="36" xfId="37" applyFont="1" applyBorder="1" applyAlignment="1">
      <alignment vertical="top" wrapText="1"/>
    </xf>
    <xf numFmtId="0" fontId="7" fillId="4" borderId="69" xfId="32" applyFont="1" applyBorder="1" applyAlignment="1">
      <alignment horizontal="left"/>
    </xf>
    <xf numFmtId="43" fontId="7" fillId="4" borderId="89" xfId="26" applyFont="1" applyBorder="1" applyAlignment="1">
      <alignment horizontal="left"/>
    </xf>
    <xf numFmtId="0" fontId="23" fillId="4" borderId="13" xfId="32" applyFont="1" applyBorder="1" applyAlignment="1">
      <alignment horizontal="left"/>
    </xf>
    <xf numFmtId="0" fontId="24" fillId="4" borderId="41" xfId="32" applyFont="1" applyAlignment="1">
      <alignment horizontal="left"/>
    </xf>
    <xf numFmtId="0" fontId="9" fillId="4" borderId="35" xfId="32" applyFont="1" applyBorder="1" applyAlignment="1">
      <alignment horizontal="center" vertical="center"/>
    </xf>
    <xf numFmtId="0" fontId="14" fillId="4" borderId="13" xfId="32" applyFont="1" applyBorder="1" applyAlignment="1">
      <alignment horizontal="left"/>
    </xf>
    <xf numFmtId="0" fontId="9" fillId="4" borderId="35" xfId="32" applyFont="1" applyBorder="1" applyAlignment="1">
      <alignment horizontal="center" vertical="center" wrapText="1"/>
    </xf>
    <xf numFmtId="0" fontId="22" fillId="4" borderId="13" xfId="32" applyFont="1" applyBorder="1" applyAlignment="1">
      <alignment horizontal="left"/>
    </xf>
    <xf numFmtId="0" fontId="22" fillId="4" borderId="69" xfId="32" applyFont="1" applyBorder="1" applyAlignment="1">
      <alignment horizontal="left"/>
    </xf>
    <xf numFmtId="0" fontId="7" fillId="4" borderId="90" xfId="31" applyFont="1" applyBorder="1" applyAlignment="1">
      <alignment horizontal="center" vertical="top"/>
    </xf>
    <xf numFmtId="43" fontId="9" fillId="4" borderId="23" xfId="26" applyFont="1" applyBorder="1" applyAlignment="1" applyProtection="1">
      <alignment horizontal="center"/>
      <protection locked="0"/>
    </xf>
    <xf numFmtId="0" fontId="7" fillId="4" borderId="41" xfId="32" applyFont="1" applyAlignment="1">
      <alignment horizontal="center" vertical="top"/>
    </xf>
    <xf numFmtId="0" fontId="7" fillId="4" borderId="41" xfId="32" applyFont="1" applyAlignment="1">
      <alignment horizontal="center"/>
    </xf>
    <xf numFmtId="0" fontId="7" fillId="4" borderId="41" xfId="32" applyFont="1" applyAlignment="1">
      <alignment horizontal="justify"/>
    </xf>
    <xf numFmtId="43" fontId="7" fillId="4" borderId="41" xfId="26" applyFont="1" applyAlignment="1">
      <alignment horizontal="center"/>
    </xf>
    <xf numFmtId="165" fontId="7" fillId="4" borderId="41" xfId="26" applyNumberFormat="1" applyFont="1" applyBorder="1" applyAlignment="1">
      <alignment horizontal="centerContinuous" vertical="center"/>
    </xf>
    <xf numFmtId="165" fontId="10" fillId="4" borderId="41" xfId="26" applyNumberFormat="1" applyFont="1" applyBorder="1" applyAlignment="1">
      <alignment horizontal="left" vertical="center"/>
    </xf>
    <xf numFmtId="165" fontId="7" fillId="4" borderId="4" xfId="26" applyNumberFormat="1" applyFont="1" applyBorder="1" applyAlignment="1">
      <alignment horizontal="centerContinuous"/>
    </xf>
    <xf numFmtId="165" fontId="9" fillId="4" borderId="6" xfId="26" applyNumberFormat="1" applyFont="1" applyBorder="1" applyAlignment="1" applyProtection="1">
      <alignment horizontal="center"/>
      <protection locked="0"/>
    </xf>
    <xf numFmtId="165" fontId="9" fillId="4" borderId="49" xfId="26" applyNumberFormat="1" applyFont="1" applyBorder="1" applyAlignment="1" applyProtection="1">
      <alignment horizontal="center"/>
      <protection locked="0"/>
    </xf>
    <xf numFmtId="165" fontId="7" fillId="4" borderId="7" xfId="26" applyNumberFormat="1" applyFont="1" applyBorder="1" applyAlignment="1" applyProtection="1">
      <alignment horizontal="center"/>
      <protection locked="0"/>
    </xf>
    <xf numFmtId="165" fontId="7" fillId="4" borderId="44" xfId="26" applyNumberFormat="1" applyFont="1" applyBorder="1" applyAlignment="1" applyProtection="1">
      <alignment horizontal="center"/>
      <protection locked="0"/>
    </xf>
    <xf numFmtId="165" fontId="7" fillId="4" borderId="36" xfId="26" applyNumberFormat="1" applyFont="1" applyBorder="1" applyAlignment="1" applyProtection="1">
      <alignment horizontal="center"/>
      <protection locked="0"/>
    </xf>
    <xf numFmtId="165" fontId="9" fillId="4" borderId="36" xfId="26" applyNumberFormat="1" applyFont="1" applyBorder="1" applyAlignment="1" applyProtection="1">
      <alignment horizontal="center"/>
      <protection locked="0"/>
    </xf>
    <xf numFmtId="165" fontId="7" fillId="4" borderId="13" xfId="26" applyNumberFormat="1" applyFont="1" applyBorder="1" applyAlignment="1">
      <alignment horizontal="right" wrapText="1"/>
    </xf>
    <xf numFmtId="165" fontId="9" fillId="4" borderId="36" xfId="26" applyNumberFormat="1" applyFont="1" applyBorder="1" applyAlignment="1">
      <alignment horizontal="left"/>
    </xf>
    <xf numFmtId="165" fontId="7" fillId="4" borderId="36" xfId="26" applyNumberFormat="1" applyFont="1" applyBorder="1" applyAlignment="1">
      <alignment horizontal="left"/>
    </xf>
    <xf numFmtId="165" fontId="7" fillId="4" borderId="36" xfId="26" applyNumberFormat="1" applyFont="1" applyBorder="1" applyAlignment="1">
      <alignment horizontal="center"/>
    </xf>
    <xf numFmtId="165" fontId="7" fillId="4" borderId="44" xfId="26" applyNumberFormat="1" applyFont="1" applyBorder="1" applyAlignment="1">
      <alignment horizontal="left"/>
    </xf>
    <xf numFmtId="165" fontId="7" fillId="4" borderId="41" xfId="26" applyNumberFormat="1" applyFont="1" applyAlignment="1">
      <alignment horizontal="center"/>
    </xf>
    <xf numFmtId="43" fontId="13" fillId="4" borderId="18" xfId="38" applyFont="1" applyBorder="1" applyAlignment="1">
      <alignment vertical="top"/>
    </xf>
    <xf numFmtId="3" fontId="7" fillId="4" borderId="36" xfId="32" applyNumberFormat="1" applyFont="1" applyBorder="1" applyAlignment="1">
      <alignment horizontal="center" vertical="center" wrapText="1"/>
    </xf>
    <xf numFmtId="0" fontId="6" fillId="4" borderId="20" xfId="32" applyFont="1" applyBorder="1" applyAlignment="1">
      <alignment vertical="top" wrapText="1"/>
    </xf>
    <xf numFmtId="0" fontId="6" fillId="4" borderId="20" xfId="32" applyFont="1" applyBorder="1" applyAlignment="1">
      <alignment horizontal="center" vertical="top" wrapText="1"/>
    </xf>
    <xf numFmtId="3" fontId="6" fillId="4" borderId="47" xfId="32" applyNumberFormat="1" applyFont="1" applyBorder="1" applyAlignment="1">
      <alignment horizontal="center" vertical="top" wrapText="1"/>
    </xf>
    <xf numFmtId="165" fontId="7" fillId="4" borderId="47" xfId="26" applyNumberFormat="1" applyFont="1" applyBorder="1" applyAlignment="1">
      <alignment horizontal="left"/>
    </xf>
    <xf numFmtId="43" fontId="7" fillId="4" borderId="70" xfId="26" applyFont="1" applyBorder="1" applyAlignment="1">
      <alignment horizontal="left"/>
    </xf>
    <xf numFmtId="43" fontId="9" fillId="4" borderId="18" xfId="26" applyFont="1" applyBorder="1" applyAlignment="1">
      <alignment horizontal="left" vertical="center"/>
    </xf>
    <xf numFmtId="43" fontId="9" fillId="4" borderId="5" xfId="26" applyFont="1" applyBorder="1" applyAlignment="1">
      <alignment horizontal="left" vertical="center" wrapText="1" indent="4"/>
    </xf>
    <xf numFmtId="0" fontId="6" fillId="0" borderId="0" xfId="0" applyFont="1" applyAlignment="1">
      <alignment horizontal="center" vertical="center"/>
    </xf>
    <xf numFmtId="0" fontId="6" fillId="0" borderId="41" xfId="0" applyFont="1" applyBorder="1" applyAlignment="1">
      <alignment horizontal="center" vertical="center"/>
    </xf>
    <xf numFmtId="43" fontId="6" fillId="0" borderId="41" xfId="1" applyFont="1" applyBorder="1"/>
    <xf numFmtId="0" fontId="25" fillId="0" borderId="91" xfId="0" applyFont="1" applyBorder="1" applyAlignment="1">
      <alignment horizontal="center" vertical="center"/>
    </xf>
    <xf numFmtId="43" fontId="25" fillId="0" borderId="92" xfId="1" applyFont="1" applyBorder="1" applyAlignment="1">
      <alignment horizontal="center" vertical="center"/>
    </xf>
    <xf numFmtId="0" fontId="6" fillId="0" borderId="91" xfId="0" applyFont="1" applyBorder="1" applyAlignment="1">
      <alignment horizontal="center" vertical="center"/>
    </xf>
    <xf numFmtId="43" fontId="6" fillId="0" borderId="92" xfId="1" applyFont="1" applyBorder="1"/>
    <xf numFmtId="43" fontId="5" fillId="0" borderId="92" xfId="1" applyFont="1" applyBorder="1"/>
    <xf numFmtId="0" fontId="6" fillId="0" borderId="93" xfId="0" applyFont="1" applyBorder="1" applyAlignment="1">
      <alignment horizontal="center" vertical="center"/>
    </xf>
    <xf numFmtId="43" fontId="5" fillId="0" borderId="95" xfId="1" applyFont="1" applyBorder="1"/>
    <xf numFmtId="0" fontId="25" fillId="0" borderId="96" xfId="0" applyFont="1" applyBorder="1" applyAlignment="1">
      <alignment horizontal="center" vertical="center"/>
    </xf>
    <xf numFmtId="43" fontId="25" fillId="0" borderId="98" xfId="1" applyFont="1" applyBorder="1" applyAlignment="1">
      <alignment horizontal="center" vertical="center"/>
    </xf>
    <xf numFmtId="167" fontId="7" fillId="0" borderId="38" xfId="0" applyNumberFormat="1" applyFont="1" applyBorder="1" applyAlignment="1" applyProtection="1">
      <alignment horizontal="center"/>
      <protection locked="0"/>
    </xf>
    <xf numFmtId="0" fontId="6" fillId="4" borderId="81" xfId="25" applyFont="1" applyBorder="1" applyAlignment="1">
      <alignment vertical="top" wrapText="1"/>
    </xf>
    <xf numFmtId="165" fontId="6" fillId="4" borderId="81" xfId="26" applyNumberFormat="1" applyFont="1" applyFill="1" applyBorder="1" applyAlignment="1">
      <alignment horizontal="right" vertical="center" wrapText="1"/>
    </xf>
    <xf numFmtId="10" fontId="6" fillId="4" borderId="81" xfId="25" applyNumberFormat="1" applyFont="1" applyBorder="1" applyAlignment="1">
      <alignment horizontal="left" vertical="top" wrapText="1"/>
    </xf>
    <xf numFmtId="0" fontId="6" fillId="5" borderId="0" xfId="0" applyFont="1" applyFill="1"/>
    <xf numFmtId="166" fontId="7" fillId="0" borderId="4" xfId="6" applyNumberFormat="1" applyFont="1" applyBorder="1" applyAlignment="1">
      <alignment horizontal="center" vertical="top"/>
    </xf>
    <xf numFmtId="166" fontId="7" fillId="0" borderId="11" xfId="6" applyNumberFormat="1" applyFont="1" applyBorder="1" applyAlignment="1" applyProtection="1">
      <alignment horizontal="center" vertical="top"/>
      <protection locked="0"/>
    </xf>
    <xf numFmtId="166" fontId="7" fillId="0" borderId="11" xfId="10" applyNumberFormat="1" applyFont="1" applyBorder="1" applyAlignment="1">
      <alignment horizontal="center" vertical="center"/>
    </xf>
    <xf numFmtId="166" fontId="7" fillId="0" borderId="79" xfId="6" applyNumberFormat="1" applyFont="1" applyBorder="1" applyAlignment="1" applyProtection="1">
      <alignment horizontal="center" vertical="top"/>
      <protection locked="0"/>
    </xf>
    <xf numFmtId="166" fontId="7" fillId="0" borderId="44" xfId="10" applyNumberFormat="1" applyFont="1" applyBorder="1" applyAlignment="1">
      <alignment horizontal="center" vertical="center"/>
    </xf>
    <xf numFmtId="166" fontId="7" fillId="3" borderId="11" xfId="0" applyNumberFormat="1" applyFont="1" applyFill="1" applyBorder="1" applyAlignment="1">
      <alignment horizontal="center" vertical="center"/>
    </xf>
    <xf numFmtId="166" fontId="7" fillId="2" borderId="11" xfId="6" applyNumberFormat="1" applyFont="1" applyFill="1" applyBorder="1" applyAlignment="1" applyProtection="1">
      <alignment horizontal="center" vertical="top"/>
      <protection locked="0"/>
    </xf>
    <xf numFmtId="166" fontId="7" fillId="0" borderId="44" xfId="6" applyNumberFormat="1" applyFont="1" applyBorder="1" applyAlignment="1" applyProtection="1">
      <alignment horizontal="center" vertical="top"/>
      <protection locked="0"/>
    </xf>
    <xf numFmtId="166" fontId="7" fillId="0" borderId="11" xfId="6" applyNumberFormat="1" applyFont="1" applyBorder="1" applyAlignment="1" applyProtection="1">
      <alignment horizontal="center"/>
      <protection locked="0"/>
    </xf>
    <xf numFmtId="166" fontId="7" fillId="0" borderId="36" xfId="6" applyNumberFormat="1" applyFont="1" applyBorder="1" applyAlignment="1" applyProtection="1">
      <alignment horizontal="center"/>
      <protection locked="0"/>
    </xf>
    <xf numFmtId="166" fontId="7" fillId="0" borderId="20" xfId="6" applyNumberFormat="1" applyFont="1" applyBorder="1" applyAlignment="1" applyProtection="1">
      <alignment horizontal="center"/>
      <protection locked="0"/>
    </xf>
    <xf numFmtId="166" fontId="6" fillId="0" borderId="0" xfId="0" applyNumberFormat="1" applyFont="1"/>
    <xf numFmtId="2" fontId="7" fillId="0" borderId="32" xfId="6" applyNumberFormat="1" applyFont="1" applyBorder="1" applyAlignment="1">
      <alignment horizontal="center" vertical="top"/>
    </xf>
    <xf numFmtId="0" fontId="9" fillId="0" borderId="44" xfId="6" applyFont="1" applyBorder="1" applyAlignment="1">
      <alignment horizontal="left" vertical="center" wrapText="1"/>
    </xf>
    <xf numFmtId="0" fontId="7" fillId="0" borderId="44" xfId="6" applyFont="1" applyBorder="1" applyAlignment="1">
      <alignment horizontal="center" vertical="top"/>
    </xf>
    <xf numFmtId="3" fontId="6" fillId="5" borderId="0" xfId="0" applyNumberFormat="1" applyFont="1" applyFill="1"/>
    <xf numFmtId="167" fontId="7" fillId="5" borderId="41" xfId="0" applyNumberFormat="1" applyFont="1" applyFill="1" applyBorder="1"/>
    <xf numFmtId="0" fontId="7" fillId="0" borderId="11" xfId="10" applyFont="1" applyBorder="1" applyAlignment="1">
      <alignment horizontal="left" vertical="top"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top"/>
    </xf>
    <xf numFmtId="0" fontId="7" fillId="0" borderId="11" xfId="0" applyFont="1" applyBorder="1" applyAlignment="1">
      <alignment horizontal="left" wrapText="1"/>
    </xf>
    <xf numFmtId="0" fontId="7" fillId="0" borderId="11" xfId="0" applyFont="1" applyBorder="1" applyAlignment="1">
      <alignment horizontal="center" vertical="top"/>
    </xf>
    <xf numFmtId="0" fontId="7" fillId="0" borderId="78" xfId="10" applyFont="1" applyBorder="1" applyAlignment="1">
      <alignment horizontal="center" vertical="center"/>
    </xf>
    <xf numFmtId="0" fontId="7" fillId="0" borderId="79" xfId="10" applyFont="1" applyBorder="1" applyAlignment="1">
      <alignment horizontal="left" vertical="top" wrapText="1"/>
    </xf>
    <xf numFmtId="0" fontId="7" fillId="0" borderId="79" xfId="10" applyFont="1" applyBorder="1" applyAlignment="1">
      <alignment horizontal="center" vertical="center"/>
    </xf>
    <xf numFmtId="166" fontId="7" fillId="0" borderId="79" xfId="10" applyNumberFormat="1" applyFont="1" applyBorder="1" applyAlignment="1">
      <alignment horizontal="center" vertical="center"/>
    </xf>
    <xf numFmtId="3" fontId="7" fillId="0" borderId="79" xfId="10" applyNumberFormat="1" applyFont="1" applyBorder="1" applyAlignment="1" applyProtection="1">
      <alignment horizontal="center" vertical="center"/>
      <protection locked="0"/>
    </xf>
    <xf numFmtId="0" fontId="10" fillId="0" borderId="44" xfId="8" applyFont="1" applyBorder="1" applyAlignment="1">
      <alignment horizontal="left" vertical="top" wrapText="1"/>
    </xf>
    <xf numFmtId="0" fontId="9" fillId="0" borderId="44" xfId="8" applyFont="1" applyBorder="1" applyAlignment="1">
      <alignment horizontal="center"/>
    </xf>
    <xf numFmtId="0" fontId="7" fillId="0" borderId="44" xfId="8" applyFont="1" applyBorder="1" applyAlignment="1">
      <alignment horizontal="center"/>
    </xf>
    <xf numFmtId="3" fontId="7" fillId="0" borderId="44" xfId="8" applyNumberFormat="1" applyFont="1" applyBorder="1" applyAlignment="1" applyProtection="1">
      <alignment horizontal="center"/>
      <protection locked="0"/>
    </xf>
    <xf numFmtId="0" fontId="7" fillId="0" borderId="21" xfId="8" applyFont="1" applyBorder="1" applyAlignment="1">
      <alignment horizontal="center" vertical="top"/>
    </xf>
    <xf numFmtId="0" fontId="7" fillId="0" borderId="20" xfId="8" applyFont="1" applyBorder="1" applyAlignment="1">
      <alignment horizontal="left" wrapText="1"/>
    </xf>
    <xf numFmtId="0" fontId="7" fillId="0" borderId="20" xfId="8" applyFont="1" applyBorder="1" applyAlignment="1">
      <alignment horizontal="center"/>
    </xf>
    <xf numFmtId="0" fontId="7" fillId="0" borderId="20" xfId="8" applyFont="1" applyBorder="1" applyAlignment="1">
      <alignment horizontal="justify"/>
    </xf>
    <xf numFmtId="3" fontId="7" fillId="0" borderId="20" xfId="8" applyNumberFormat="1" applyFont="1" applyBorder="1" applyAlignment="1" applyProtection="1">
      <alignment horizontal="center"/>
      <protection locked="0"/>
    </xf>
    <xf numFmtId="0" fontId="7" fillId="0" borderId="78" xfId="8" applyFont="1" applyBorder="1" applyAlignment="1">
      <alignment horizontal="center" vertical="center"/>
    </xf>
    <xf numFmtId="0" fontId="7" fillId="0" borderId="79" xfId="8" applyFont="1" applyBorder="1" applyAlignment="1">
      <alignment horizontal="left" vertical="center" wrapText="1"/>
    </xf>
    <xf numFmtId="0" fontId="7" fillId="0" borderId="79" xfId="8" applyFont="1" applyBorder="1" applyAlignment="1">
      <alignment horizontal="center" vertical="center"/>
    </xf>
    <xf numFmtId="3" fontId="7" fillId="0" borderId="79" xfId="8" applyNumberFormat="1" applyFont="1" applyBorder="1" applyAlignment="1" applyProtection="1">
      <alignment horizontal="center"/>
      <protection locked="0"/>
    </xf>
    <xf numFmtId="0" fontId="7" fillId="0" borderId="32" xfId="8" applyFont="1" applyBorder="1" applyAlignment="1">
      <alignment horizontal="center" vertical="top"/>
    </xf>
    <xf numFmtId="0" fontId="7" fillId="0" borderId="44" xfId="8" applyFont="1" applyBorder="1" applyAlignment="1">
      <alignment horizontal="left" wrapText="1"/>
    </xf>
    <xf numFmtId="0" fontId="7" fillId="0" borderId="44" xfId="8" applyFont="1" applyBorder="1" applyAlignment="1">
      <alignment horizontal="justify"/>
    </xf>
    <xf numFmtId="0" fontId="7" fillId="0" borderId="78" xfId="8" applyFont="1" applyBorder="1" applyAlignment="1">
      <alignment horizontal="center" vertical="top"/>
    </xf>
    <xf numFmtId="0" fontId="7" fillId="0" borderId="79" xfId="8" applyFont="1" applyBorder="1" applyAlignment="1">
      <alignment horizontal="left" wrapText="1"/>
    </xf>
    <xf numFmtId="0" fontId="7" fillId="0" borderId="79" xfId="8" applyFont="1" applyBorder="1" applyAlignment="1">
      <alignment horizontal="center"/>
    </xf>
    <xf numFmtId="0" fontId="7" fillId="0" borderId="79" xfId="8" applyFont="1" applyBorder="1" applyAlignment="1">
      <alignment horizontal="justify"/>
    </xf>
    <xf numFmtId="0" fontId="9" fillId="0" borderId="44" xfId="8" applyFont="1" applyBorder="1" applyAlignment="1">
      <alignment horizontal="left" vertical="center" wrapText="1"/>
    </xf>
    <xf numFmtId="0" fontId="7" fillId="0" borderId="44" xfId="17" applyFont="1" applyBorder="1" applyAlignment="1">
      <alignment horizontal="left" wrapText="1"/>
    </xf>
    <xf numFmtId="0" fontId="10" fillId="0" borderId="7" xfId="8" applyFont="1" applyBorder="1" applyAlignment="1">
      <alignment horizontal="left" vertical="center" wrapText="1"/>
    </xf>
    <xf numFmtId="0" fontId="9" fillId="0" borderId="7" xfId="8" applyFont="1" applyBorder="1" applyAlignment="1">
      <alignment horizontal="center"/>
    </xf>
    <xf numFmtId="0" fontId="7" fillId="0" borderId="7" xfId="8" applyFont="1" applyBorder="1" applyAlignment="1">
      <alignment horizontal="center"/>
    </xf>
    <xf numFmtId="3" fontId="9" fillId="0" borderId="7" xfId="8" applyNumberFormat="1" applyFont="1" applyBorder="1" applyAlignment="1" applyProtection="1">
      <alignment horizontal="center"/>
      <protection locked="0"/>
    </xf>
    <xf numFmtId="0" fontId="7" fillId="0" borderId="79" xfId="8" applyFont="1" applyBorder="1" applyAlignment="1">
      <alignment horizontal="left" vertical="top" wrapText="1"/>
    </xf>
    <xf numFmtId="0" fontId="7" fillId="0" borderId="0" xfId="0" applyFont="1"/>
    <xf numFmtId="0" fontId="7" fillId="0" borderId="22" xfId="8" applyFont="1" applyBorder="1" applyAlignment="1">
      <alignment horizontal="center"/>
    </xf>
    <xf numFmtId="2" fontId="7" fillId="0" borderId="32" xfId="8" applyNumberFormat="1" applyFont="1" applyBorder="1" applyAlignment="1">
      <alignment horizontal="center" vertical="top"/>
    </xf>
    <xf numFmtId="0" fontId="7" fillId="0" borderId="28" xfId="8" applyFont="1" applyBorder="1" applyAlignment="1">
      <alignment horizontal="center"/>
    </xf>
    <xf numFmtId="0" fontId="7" fillId="0" borderId="22" xfId="8" applyFont="1" applyBorder="1" applyAlignment="1">
      <alignment horizontal="left" vertical="top" wrapText="1"/>
    </xf>
    <xf numFmtId="166" fontId="7" fillId="0" borderId="32" xfId="8" applyNumberFormat="1" applyFont="1" applyBorder="1" applyAlignment="1">
      <alignment horizontal="center" vertical="top"/>
    </xf>
    <xf numFmtId="0" fontId="7" fillId="0" borderId="44" xfId="8" applyFont="1" applyBorder="1" applyAlignment="1">
      <alignment horizontal="left" vertical="top" wrapText="1"/>
    </xf>
    <xf numFmtId="0" fontId="10" fillId="0" borderId="44" xfId="8" applyFont="1" applyBorder="1" applyAlignment="1">
      <alignment horizontal="left" wrapText="1"/>
    </xf>
    <xf numFmtId="0" fontId="9" fillId="0" borderId="32" xfId="8" applyFont="1" applyBorder="1" applyAlignment="1">
      <alignment horizontal="center" vertical="center"/>
    </xf>
    <xf numFmtId="0" fontId="7" fillId="0" borderId="37" xfId="8" applyFont="1" applyBorder="1" applyAlignment="1">
      <alignment horizontal="center" vertical="top"/>
    </xf>
    <xf numFmtId="0" fontId="7" fillId="0" borderId="42" xfId="8" applyFont="1" applyBorder="1" applyAlignment="1">
      <alignment horizontal="center" vertical="top"/>
    </xf>
    <xf numFmtId="0" fontId="9" fillId="0" borderId="6" xfId="8" applyFont="1" applyBorder="1" applyAlignment="1">
      <alignment horizontal="center"/>
    </xf>
    <xf numFmtId="0" fontId="9" fillId="0" borderId="6" xfId="8" applyFont="1" applyBorder="1" applyAlignment="1">
      <alignment horizontal="justify"/>
    </xf>
    <xf numFmtId="3" fontId="9" fillId="0" borderId="6" xfId="8" applyNumberFormat="1" applyFont="1" applyBorder="1" applyAlignment="1" applyProtection="1">
      <alignment horizontal="center"/>
      <protection locked="0"/>
    </xf>
    <xf numFmtId="0" fontId="7" fillId="0" borderId="7" xfId="8" applyFont="1" applyBorder="1" applyAlignment="1">
      <alignment horizontal="left"/>
    </xf>
    <xf numFmtId="0" fontId="7" fillId="0" borderId="7" xfId="8" applyFont="1" applyBorder="1" applyAlignment="1">
      <alignment horizontal="justify"/>
    </xf>
    <xf numFmtId="3" fontId="7" fillId="0" borderId="7" xfId="8" applyNumberFormat="1" applyFont="1" applyBorder="1" applyAlignment="1" applyProtection="1">
      <alignment horizontal="center"/>
      <protection locked="0"/>
    </xf>
    <xf numFmtId="0" fontId="9" fillId="0" borderId="6" xfId="6" applyFont="1" applyBorder="1" applyAlignment="1">
      <alignment horizontal="center" vertical="center"/>
    </xf>
    <xf numFmtId="0" fontId="9" fillId="0" borderId="6" xfId="6" applyFont="1" applyBorder="1" applyAlignment="1">
      <alignment horizontal="center" vertical="top"/>
    </xf>
    <xf numFmtId="166" fontId="9" fillId="0" borderId="6" xfId="6" applyNumberFormat="1" applyFont="1" applyBorder="1" applyAlignment="1">
      <alignment horizontal="center" vertical="top"/>
    </xf>
    <xf numFmtId="3" fontId="9" fillId="0" borderId="6" xfId="6" applyNumberFormat="1" applyFont="1" applyBorder="1" applyAlignment="1" applyProtection="1">
      <alignment horizontal="center" vertical="top"/>
      <protection locked="0"/>
    </xf>
    <xf numFmtId="0" fontId="7" fillId="0" borderId="7" xfId="6" applyFont="1" applyBorder="1" applyAlignment="1">
      <alignment horizontal="left" vertical="center"/>
    </xf>
    <xf numFmtId="0" fontId="7" fillId="0" borderId="7" xfId="6" applyFont="1" applyBorder="1" applyAlignment="1">
      <alignment horizontal="center" vertical="top"/>
    </xf>
    <xf numFmtId="3" fontId="7" fillId="0" borderId="7" xfId="6" applyNumberFormat="1" applyFont="1" applyBorder="1" applyAlignment="1" applyProtection="1">
      <alignment horizontal="center" vertical="top"/>
      <protection locked="0"/>
    </xf>
    <xf numFmtId="167" fontId="9" fillId="0" borderId="9" xfId="0" applyNumberFormat="1" applyFont="1" applyBorder="1" applyAlignment="1" applyProtection="1">
      <alignment horizontal="center" vertical="top"/>
      <protection locked="0"/>
    </xf>
    <xf numFmtId="0" fontId="7" fillId="0" borderId="44" xfId="10" applyFont="1" applyBorder="1" applyAlignment="1">
      <alignment horizontal="center" vertical="top"/>
    </xf>
    <xf numFmtId="166" fontId="7" fillId="0" borderId="44" xfId="0" applyNumberFormat="1" applyFont="1" applyBorder="1" applyAlignment="1">
      <alignment horizontal="center" vertical="top"/>
    </xf>
    <xf numFmtId="0" fontId="7" fillId="0" borderId="1" xfId="0" applyFont="1" applyBorder="1" applyAlignment="1">
      <alignment horizontal="center" vertical="center"/>
    </xf>
    <xf numFmtId="3" fontId="7" fillId="0" borderId="28" xfId="0" applyNumberFormat="1" applyFont="1" applyBorder="1" applyAlignment="1" applyProtection="1">
      <alignment horizontal="center"/>
      <protection locked="0"/>
    </xf>
    <xf numFmtId="0" fontId="7" fillId="0" borderId="41" xfId="0" applyFont="1" applyBorder="1" applyAlignment="1">
      <alignment horizontal="left" vertical="top" wrapText="1"/>
    </xf>
    <xf numFmtId="2" fontId="7" fillId="0" borderId="1" xfId="10" applyNumberFormat="1" applyFont="1" applyBorder="1" applyAlignment="1">
      <alignment horizontal="center" vertical="top"/>
    </xf>
    <xf numFmtId="0" fontId="7" fillId="0" borderId="41" xfId="10" applyFont="1" applyBorder="1" applyAlignment="1">
      <alignment horizontal="left" vertical="center" wrapText="1"/>
    </xf>
    <xf numFmtId="0" fontId="7" fillId="0" borderId="41" xfId="10" applyFont="1" applyBorder="1" applyAlignment="1">
      <alignment horizontal="center" vertical="top"/>
    </xf>
    <xf numFmtId="166" fontId="7" fillId="0" borderId="41" xfId="0" applyNumberFormat="1" applyFont="1" applyBorder="1" applyAlignment="1">
      <alignment horizontal="center" vertical="top"/>
    </xf>
    <xf numFmtId="3" fontId="7" fillId="0" borderId="28" xfId="10" applyNumberFormat="1" applyFont="1" applyBorder="1" applyAlignment="1" applyProtection="1">
      <alignment horizontal="center" vertical="top"/>
      <protection locked="0"/>
    </xf>
    <xf numFmtId="167" fontId="7" fillId="0" borderId="2" xfId="0" applyNumberFormat="1" applyFont="1" applyBorder="1" applyAlignment="1" applyProtection="1">
      <alignment horizontal="center" vertical="center"/>
      <protection locked="0"/>
    </xf>
    <xf numFmtId="0" fontId="7" fillId="0" borderId="1" xfId="10" applyFont="1" applyBorder="1" applyAlignment="1">
      <alignment horizontal="center" vertical="center"/>
    </xf>
    <xf numFmtId="0" fontId="7" fillId="0" borderId="41" xfId="10" applyFont="1" applyBorder="1" applyAlignment="1">
      <alignment horizontal="center" vertical="center"/>
    </xf>
    <xf numFmtId="166" fontId="7" fillId="0" borderId="41" xfId="10" applyNumberFormat="1" applyFont="1" applyBorder="1" applyAlignment="1">
      <alignment horizontal="center" vertical="center"/>
    </xf>
    <xf numFmtId="3" fontId="7" fillId="0" borderId="28" xfId="10" applyNumberFormat="1" applyFont="1" applyBorder="1" applyAlignment="1" applyProtection="1">
      <alignment horizontal="center" vertical="center"/>
      <protection locked="0"/>
    </xf>
    <xf numFmtId="167" fontId="7" fillId="0" borderId="2" xfId="0" applyNumberFormat="1" applyFont="1" applyBorder="1" applyAlignment="1" applyProtection="1">
      <alignment horizontal="center" vertical="top"/>
      <protection locked="0"/>
    </xf>
    <xf numFmtId="0" fontId="6" fillId="3" borderId="41" xfId="0" applyFont="1" applyFill="1" applyBorder="1"/>
    <xf numFmtId="0" fontId="5" fillId="0" borderId="84" xfId="0" applyFont="1" applyBorder="1" applyAlignment="1">
      <alignment horizontal="left" vertical="center" wrapText="1"/>
    </xf>
    <xf numFmtId="43" fontId="5" fillId="4" borderId="84" xfId="45" applyFont="1" applyFill="1" applyBorder="1" applyAlignment="1">
      <alignment horizontal="center" vertical="center"/>
    </xf>
    <xf numFmtId="165" fontId="5" fillId="4" borderId="84" xfId="45" applyNumberFormat="1" applyFont="1" applyFill="1" applyBorder="1" applyAlignment="1">
      <alignment vertical="center"/>
    </xf>
    <xf numFmtId="165" fontId="5" fillId="4" borderId="84" xfId="45" applyNumberFormat="1" applyFont="1" applyFill="1" applyBorder="1" applyAlignment="1">
      <alignment horizontal="right" vertical="center" wrapText="1"/>
    </xf>
    <xf numFmtId="0" fontId="1" fillId="0" borderId="0" xfId="0" applyFont="1"/>
    <xf numFmtId="165" fontId="6" fillId="4" borderId="84" xfId="45" applyNumberFormat="1" applyFont="1" applyFill="1" applyBorder="1" applyAlignment="1">
      <alignment vertical="center" wrapText="1"/>
    </xf>
    <xf numFmtId="43" fontId="19" fillId="4" borderId="84" xfId="45" applyFont="1" applyFill="1" applyBorder="1" applyAlignment="1">
      <alignment horizontal="left" vertical="center" wrapText="1"/>
    </xf>
    <xf numFmtId="43" fontId="6" fillId="4" borderId="84" xfId="45" applyFont="1" applyFill="1" applyBorder="1" applyAlignment="1">
      <alignment vertical="center" wrapText="1"/>
    </xf>
    <xf numFmtId="165" fontId="6" fillId="4" borderId="47" xfId="45" applyNumberFormat="1" applyFont="1" applyFill="1" applyBorder="1" applyAlignment="1">
      <alignment vertical="center" wrapText="1"/>
    </xf>
    <xf numFmtId="43" fontId="32" fillId="4" borderId="47" xfId="45" applyFont="1" applyFill="1" applyBorder="1" applyAlignment="1">
      <alignment horizontal="left" vertical="center" wrapText="1"/>
    </xf>
    <xf numFmtId="43" fontId="6" fillId="4" borderId="47" xfId="45" applyFont="1" applyFill="1" applyBorder="1" applyAlignment="1">
      <alignment vertical="center" wrapText="1"/>
    </xf>
    <xf numFmtId="43" fontId="6" fillId="4" borderId="47" xfId="45" applyFont="1" applyFill="1" applyBorder="1" applyAlignment="1">
      <alignment horizontal="left" vertical="center" wrapText="1"/>
    </xf>
    <xf numFmtId="43" fontId="6" fillId="4" borderId="47" xfId="45" applyFont="1" applyFill="1" applyBorder="1" applyAlignment="1">
      <alignment horizontal="center" vertical="center" wrapText="1"/>
    </xf>
    <xf numFmtId="43" fontId="19" fillId="4" borderId="47" xfId="45" applyFont="1" applyFill="1" applyBorder="1" applyAlignment="1">
      <alignment horizontal="left" vertical="center" wrapText="1"/>
    </xf>
    <xf numFmtId="43" fontId="5" fillId="4" borderId="47" xfId="45" applyFont="1" applyFill="1" applyBorder="1" applyAlignment="1">
      <alignment horizontal="left" vertical="center" wrapText="1"/>
    </xf>
    <xf numFmtId="1" fontId="6" fillId="4" borderId="47" xfId="45" applyNumberFormat="1" applyFont="1" applyFill="1" applyBorder="1" applyAlignment="1">
      <alignment vertical="center" wrapText="1"/>
    </xf>
    <xf numFmtId="49" fontId="6" fillId="4" borderId="47" xfId="45" applyNumberFormat="1" applyFont="1" applyFill="1" applyBorder="1" applyAlignment="1">
      <alignment horizontal="left" vertical="center" wrapText="1"/>
    </xf>
    <xf numFmtId="0" fontId="7" fillId="4" borderId="56" xfId="31" applyFont="1" applyBorder="1" applyAlignment="1">
      <alignment vertical="top"/>
    </xf>
    <xf numFmtId="0" fontId="10" fillId="4" borderId="57" xfId="35" applyFont="1" applyBorder="1" applyAlignment="1">
      <alignment horizontal="left" vertical="top"/>
    </xf>
    <xf numFmtId="0" fontId="10" fillId="4" borderId="57" xfId="34" applyFont="1" applyBorder="1" applyAlignment="1">
      <alignment vertical="center" wrapText="1"/>
    </xf>
    <xf numFmtId="165" fontId="10" fillId="4" borderId="57" xfId="26" applyNumberFormat="1" applyFont="1" applyBorder="1" applyAlignment="1">
      <alignment vertical="center" wrapText="1"/>
    </xf>
    <xf numFmtId="43" fontId="10" fillId="4" borderId="111" xfId="26" applyFont="1" applyBorder="1" applyAlignment="1">
      <alignment vertical="center" wrapText="1"/>
    </xf>
    <xf numFmtId="165" fontId="5" fillId="4" borderId="85" xfId="45" applyNumberFormat="1" applyFont="1" applyFill="1" applyBorder="1" applyAlignment="1">
      <alignment vertical="center" wrapText="1"/>
    </xf>
    <xf numFmtId="165" fontId="5" fillId="4" borderId="34" xfId="45" applyNumberFormat="1" applyFont="1" applyFill="1" applyBorder="1" applyAlignment="1">
      <alignment horizontal="right" vertical="center" wrapText="1"/>
    </xf>
    <xf numFmtId="165" fontId="6" fillId="4" borderId="34" xfId="45" applyNumberFormat="1" applyFont="1" applyFill="1" applyBorder="1" applyAlignment="1">
      <alignment vertical="center" wrapText="1"/>
    </xf>
    <xf numFmtId="165" fontId="6" fillId="4" borderId="42" xfId="45" applyNumberFormat="1" applyFont="1" applyFill="1" applyBorder="1" applyAlignment="1">
      <alignment vertical="center" wrapText="1"/>
    </xf>
    <xf numFmtId="165" fontId="6" fillId="4" borderId="24" xfId="45" applyNumberFormat="1" applyFont="1" applyFill="1" applyBorder="1" applyAlignment="1">
      <alignment vertical="center" wrapText="1"/>
    </xf>
    <xf numFmtId="166" fontId="6" fillId="4" borderId="42" xfId="45" applyNumberFormat="1" applyFont="1" applyFill="1" applyBorder="1" applyAlignment="1">
      <alignment vertical="center" wrapText="1"/>
    </xf>
    <xf numFmtId="165" fontId="5" fillId="4" borderId="42" xfId="45" applyNumberFormat="1" applyFont="1" applyFill="1" applyBorder="1" applyAlignment="1">
      <alignment vertical="center" wrapText="1"/>
    </xf>
    <xf numFmtId="1" fontId="5" fillId="4" borderId="42" xfId="45" applyNumberFormat="1" applyFont="1" applyFill="1" applyBorder="1" applyAlignment="1">
      <alignment vertical="center" wrapText="1"/>
    </xf>
    <xf numFmtId="43" fontId="5" fillId="4" borderId="41" xfId="45" applyFont="1" applyFill="1" applyBorder="1"/>
    <xf numFmtId="165" fontId="6" fillId="4" borderId="51" xfId="45" applyNumberFormat="1" applyFont="1" applyFill="1" applyBorder="1" applyAlignment="1">
      <alignment vertical="center" wrapText="1"/>
    </xf>
    <xf numFmtId="43" fontId="5" fillId="4" borderId="112" xfId="28" applyFont="1" applyFill="1" applyBorder="1" applyAlignment="1">
      <alignment horizontal="center" vertical="center"/>
    </xf>
    <xf numFmtId="165" fontId="6" fillId="4" borderId="85" xfId="45" applyNumberFormat="1" applyFont="1" applyFill="1" applyBorder="1" applyAlignment="1">
      <alignment vertical="center" wrapText="1"/>
    </xf>
    <xf numFmtId="49" fontId="6" fillId="4" borderId="84" xfId="45" applyNumberFormat="1" applyFont="1" applyFill="1" applyBorder="1" applyAlignment="1">
      <alignment horizontal="left" vertical="center" wrapText="1"/>
    </xf>
    <xf numFmtId="43" fontId="6" fillId="4" borderId="84" xfId="45" applyFont="1" applyFill="1" applyBorder="1" applyAlignment="1">
      <alignment horizontal="center" vertical="center" wrapText="1"/>
    </xf>
    <xf numFmtId="1" fontId="6" fillId="4" borderId="84" xfId="45" applyNumberFormat="1" applyFont="1" applyFill="1" applyBorder="1" applyAlignment="1">
      <alignment vertical="center" wrapText="1"/>
    </xf>
    <xf numFmtId="0" fontId="7" fillId="0" borderId="41" xfId="21" applyFont="1" applyBorder="1" applyAlignment="1">
      <alignment horizontal="centerContinuous"/>
    </xf>
    <xf numFmtId="0" fontId="7" fillId="0" borderId="41" xfId="21" applyFont="1" applyBorder="1" applyAlignment="1">
      <alignment horizontal="center"/>
    </xf>
    <xf numFmtId="165" fontId="7" fillId="4" borderId="41" xfId="28" applyNumberFormat="1" applyFont="1" applyBorder="1" applyAlignment="1" applyProtection="1">
      <alignment horizontal="centerContinuous"/>
    </xf>
    <xf numFmtId="43" fontId="7" fillId="4" borderId="2" xfId="28" applyFont="1" applyBorder="1" applyAlignment="1" applyProtection="1"/>
    <xf numFmtId="165" fontId="7" fillId="4" borderId="41" xfId="28" applyNumberFormat="1" applyFont="1" applyBorder="1"/>
    <xf numFmtId="43" fontId="7" fillId="4" borderId="2" xfId="28" applyFont="1" applyBorder="1" applyAlignment="1"/>
    <xf numFmtId="0" fontId="9" fillId="0" borderId="52" xfId="21" applyFont="1" applyBorder="1" applyAlignment="1">
      <alignment horizontal="center" vertical="top"/>
    </xf>
    <xf numFmtId="165" fontId="9" fillId="4" borderId="6" xfId="28" applyNumberFormat="1" applyFont="1" applyBorder="1" applyAlignment="1">
      <alignment horizontal="center"/>
    </xf>
    <xf numFmtId="43" fontId="9" fillId="4" borderId="53" xfId="28" applyFont="1" applyBorder="1" applyAlignment="1">
      <alignment horizontal="center"/>
    </xf>
    <xf numFmtId="0" fontId="9" fillId="0" borderId="54" xfId="21" applyFont="1" applyBorder="1" applyAlignment="1">
      <alignment horizontal="center" vertical="top"/>
    </xf>
    <xf numFmtId="0" fontId="9" fillId="0" borderId="40" xfId="21" applyFont="1" applyBorder="1" applyAlignment="1">
      <alignment horizontal="center" vertical="top" wrapText="1"/>
    </xf>
    <xf numFmtId="0" fontId="9" fillId="0" borderId="40" xfId="21" applyFont="1" applyBorder="1" applyAlignment="1">
      <alignment horizontal="center"/>
    </xf>
    <xf numFmtId="165" fontId="9" fillId="4" borderId="49" xfId="28" applyNumberFormat="1" applyFont="1" applyBorder="1" applyAlignment="1">
      <alignment horizontal="center"/>
    </xf>
    <xf numFmtId="43" fontId="9" fillId="4" borderId="5" xfId="28" applyFont="1" applyBorder="1" applyAlignment="1">
      <alignment horizontal="center"/>
    </xf>
    <xf numFmtId="165" fontId="9" fillId="4" borderId="26" xfId="28" applyNumberFormat="1" applyFont="1" applyBorder="1" applyAlignment="1">
      <alignment horizontal="center"/>
    </xf>
    <xf numFmtId="43" fontId="9" fillId="4" borderId="53" xfId="28" applyFont="1" applyBorder="1" applyAlignment="1"/>
    <xf numFmtId="0" fontId="9" fillId="0" borderId="35" xfId="21" applyFont="1" applyBorder="1" applyAlignment="1">
      <alignment horizontal="center" vertical="center"/>
    </xf>
    <xf numFmtId="165" fontId="7" fillId="4" borderId="13" xfId="28" applyNumberFormat="1" applyFont="1" applyBorder="1" applyAlignment="1">
      <alignment horizontal="center" vertical="center"/>
    </xf>
    <xf numFmtId="43" fontId="7" fillId="4" borderId="9" xfId="28" applyFont="1" applyBorder="1" applyAlignment="1">
      <alignment vertical="center"/>
    </xf>
    <xf numFmtId="165" fontId="7" fillId="4" borderId="13" xfId="28" applyNumberFormat="1" applyFont="1" applyBorder="1" applyAlignment="1">
      <alignment horizontal="center"/>
    </xf>
    <xf numFmtId="43" fontId="7" fillId="4" borderId="9" xfId="28" applyFont="1" applyBorder="1" applyAlignment="1"/>
    <xf numFmtId="0" fontId="7" fillId="0" borderId="36" xfId="21" applyFont="1" applyBorder="1" applyAlignment="1">
      <alignment horizontal="center" vertical="top"/>
    </xf>
    <xf numFmtId="165" fontId="7" fillId="4" borderId="13" xfId="28" applyNumberFormat="1" applyFont="1" applyBorder="1" applyAlignment="1">
      <alignment horizontal="center" vertical="top"/>
    </xf>
    <xf numFmtId="43" fontId="7" fillId="4" borderId="9" xfId="28" applyFont="1" applyBorder="1" applyAlignment="1">
      <alignment vertical="top"/>
    </xf>
    <xf numFmtId="0" fontId="7" fillId="0" borderId="35" xfId="0" applyFont="1" applyBorder="1" applyAlignment="1">
      <alignment horizontal="center" vertical="top"/>
    </xf>
    <xf numFmtId="0" fontId="7" fillId="0" borderId="13" xfId="0" applyFont="1" applyBorder="1" applyAlignment="1">
      <alignment vertical="top" wrapText="1"/>
    </xf>
    <xf numFmtId="0" fontId="7" fillId="4" borderId="13" xfId="0" applyFont="1" applyFill="1" applyBorder="1" applyAlignment="1">
      <alignment horizontal="center" vertical="top"/>
    </xf>
    <xf numFmtId="0" fontId="9" fillId="0" borderId="31" xfId="21" quotePrefix="1" applyFont="1" applyBorder="1" applyAlignment="1">
      <alignment horizontal="left" vertical="top" wrapText="1"/>
    </xf>
    <xf numFmtId="0" fontId="7" fillId="0" borderId="31" xfId="21" applyFont="1" applyBorder="1" applyAlignment="1">
      <alignment horizontal="center" vertical="center"/>
    </xf>
    <xf numFmtId="0" fontId="7" fillId="0" borderId="31" xfId="21" applyFont="1" applyBorder="1" applyAlignment="1">
      <alignment vertical="center"/>
    </xf>
    <xf numFmtId="165" fontId="7" fillId="4" borderId="16" xfId="28" applyNumberFormat="1" applyFont="1" applyBorder="1" applyAlignment="1">
      <alignment vertical="center"/>
    </xf>
    <xf numFmtId="43" fontId="9" fillId="4" borderId="17" xfId="28" applyFont="1" applyBorder="1" applyAlignment="1">
      <alignment vertical="center"/>
    </xf>
    <xf numFmtId="0" fontId="9" fillId="0" borderId="35" xfId="21" applyFont="1" applyBorder="1" applyAlignment="1">
      <alignment horizontal="center" vertical="top"/>
    </xf>
    <xf numFmtId="0" fontId="9" fillId="0" borderId="13" xfId="21" applyFont="1" applyBorder="1" applyAlignment="1">
      <alignment horizontal="left" vertical="top" wrapText="1"/>
    </xf>
    <xf numFmtId="0" fontId="7" fillId="4" borderId="13" xfId="37" applyFont="1" applyBorder="1" applyAlignment="1">
      <alignment vertical="top" wrapText="1"/>
    </xf>
    <xf numFmtId="165" fontId="7" fillId="4" borderId="22" xfId="28" applyNumberFormat="1" applyFont="1" applyBorder="1" applyAlignment="1">
      <alignment horizontal="center"/>
    </xf>
    <xf numFmtId="43" fontId="7" fillId="4" borderId="43" xfId="28" applyFont="1" applyBorder="1" applyAlignment="1"/>
    <xf numFmtId="165" fontId="7" fillId="4" borderId="28" xfId="28" applyNumberFormat="1" applyFont="1" applyBorder="1" applyAlignment="1">
      <alignment horizontal="center"/>
    </xf>
    <xf numFmtId="43" fontId="7" fillId="4" borderId="24" xfId="28" applyFont="1" applyBorder="1" applyAlignment="1"/>
    <xf numFmtId="165" fontId="7" fillId="4" borderId="29" xfId="28" applyNumberFormat="1" applyFont="1" applyBorder="1" applyAlignment="1">
      <alignment horizontal="center"/>
    </xf>
    <xf numFmtId="43" fontId="7" fillId="4" borderId="33" xfId="28" applyFont="1" applyBorder="1" applyAlignment="1"/>
    <xf numFmtId="0" fontId="9" fillId="0" borderId="13" xfId="21" applyFont="1" applyBorder="1" applyAlignment="1">
      <alignment vertical="top" wrapText="1"/>
    </xf>
    <xf numFmtId="9" fontId="7" fillId="2" borderId="20" xfId="24" applyNumberFormat="1" applyFont="1" applyFill="1" applyBorder="1" applyAlignment="1">
      <alignment horizontal="center"/>
    </xf>
    <xf numFmtId="0" fontId="7" fillId="0" borderId="13" xfId="0" applyFont="1" applyBorder="1" applyAlignment="1">
      <alignment horizontal="left" vertical="top" wrapText="1"/>
    </xf>
    <xf numFmtId="0" fontId="7" fillId="4" borderId="22" xfId="0" applyFont="1" applyFill="1" applyBorder="1" applyAlignment="1">
      <alignment horizontal="center" vertical="top"/>
    </xf>
    <xf numFmtId="43" fontId="9" fillId="4" borderId="17" xfId="28" applyFont="1" applyBorder="1" applyAlignment="1"/>
    <xf numFmtId="43" fontId="6" fillId="4" borderId="41" xfId="28" applyFont="1"/>
    <xf numFmtId="0" fontId="7" fillId="0" borderId="41" xfId="0" applyFont="1" applyBorder="1" applyAlignment="1">
      <alignment horizontal="centerContinuous" vertical="center"/>
    </xf>
    <xf numFmtId="0" fontId="7" fillId="0" borderId="41" xfId="0" applyFont="1" applyBorder="1" applyAlignment="1">
      <alignment horizontal="center" vertical="center"/>
    </xf>
    <xf numFmtId="3" fontId="7" fillId="4" borderId="41" xfId="28" applyNumberFormat="1" applyFont="1" applyBorder="1" applyAlignment="1">
      <alignment horizontal="centerContinuous" vertical="center"/>
    </xf>
    <xf numFmtId="167" fontId="7" fillId="4" borderId="2" xfId="0" applyNumberFormat="1" applyFont="1" applyFill="1" applyBorder="1" applyAlignment="1">
      <alignment horizontal="centerContinuous" vertical="center"/>
    </xf>
    <xf numFmtId="3" fontId="7" fillId="4" borderId="4" xfId="28" applyNumberFormat="1" applyFont="1" applyBorder="1" applyAlignment="1">
      <alignment horizontal="centerContinuous"/>
    </xf>
    <xf numFmtId="167" fontId="7" fillId="4" borderId="5" xfId="0" applyNumberFormat="1" applyFont="1" applyFill="1" applyBorder="1" applyAlignment="1">
      <alignment horizontal="centerContinuous"/>
    </xf>
    <xf numFmtId="0" fontId="9" fillId="0" borderId="52" xfId="0" applyFont="1" applyBorder="1" applyAlignment="1">
      <alignment horizontal="center"/>
    </xf>
    <xf numFmtId="167" fontId="9" fillId="4" borderId="53" xfId="0" applyNumberFormat="1" applyFont="1" applyFill="1" applyBorder="1" applyAlignment="1" applyProtection="1">
      <alignment horizontal="center"/>
      <protection locked="0"/>
    </xf>
    <xf numFmtId="0" fontId="9" fillId="0" borderId="54" xfId="0" applyFont="1" applyBorder="1" applyAlignment="1">
      <alignment horizontal="center"/>
    </xf>
    <xf numFmtId="0" fontId="9" fillId="0" borderId="49" xfId="0" applyFont="1" applyBorder="1" applyAlignment="1">
      <alignment horizontal="left"/>
    </xf>
    <xf numFmtId="0" fontId="9" fillId="0" borderId="49" xfId="0" applyFont="1" applyBorder="1" applyAlignment="1">
      <alignment horizontal="center"/>
    </xf>
    <xf numFmtId="0" fontId="9" fillId="0" borderId="49" xfId="0" applyFont="1" applyBorder="1" applyAlignment="1">
      <alignment horizontal="justify"/>
    </xf>
    <xf numFmtId="3" fontId="9" fillId="0" borderId="49" xfId="0" applyNumberFormat="1" applyFont="1" applyBorder="1" applyAlignment="1" applyProtection="1">
      <alignment horizontal="center"/>
      <protection locked="0"/>
    </xf>
    <xf numFmtId="167" fontId="9" fillId="4" borderId="55" xfId="0" applyNumberFormat="1" applyFont="1" applyFill="1" applyBorder="1" applyAlignment="1" applyProtection="1">
      <alignment horizontal="center"/>
      <protection locked="0"/>
    </xf>
    <xf numFmtId="0" fontId="7" fillId="0" borderId="45" xfId="0" applyFont="1" applyBorder="1" applyAlignment="1">
      <alignment horizontal="center"/>
    </xf>
    <xf numFmtId="167" fontId="7" fillId="4" borderId="8" xfId="0" applyNumberFormat="1" applyFont="1" applyFill="1" applyBorder="1" applyAlignment="1" applyProtection="1">
      <alignment horizontal="center"/>
      <protection locked="0"/>
    </xf>
    <xf numFmtId="167" fontId="7" fillId="4" borderId="33" xfId="0" applyNumberFormat="1" applyFont="1" applyFill="1" applyBorder="1" applyAlignment="1" applyProtection="1">
      <alignment horizontal="center"/>
      <protection locked="0"/>
    </xf>
    <xf numFmtId="0" fontId="9" fillId="0" borderId="32" xfId="0" applyFont="1" applyBorder="1" applyAlignment="1">
      <alignment horizontal="center" vertical="center"/>
    </xf>
    <xf numFmtId="0" fontId="10" fillId="0" borderId="44" xfId="0" applyFont="1" applyBorder="1" applyAlignment="1">
      <alignment horizontal="left" vertical="center"/>
    </xf>
    <xf numFmtId="167" fontId="7" fillId="4" borderId="9" xfId="0" applyNumberFormat="1" applyFont="1" applyFill="1" applyBorder="1" applyAlignment="1" applyProtection="1">
      <alignment horizontal="center"/>
      <protection locked="0"/>
    </xf>
    <xf numFmtId="0" fontId="9" fillId="0" borderId="35" xfId="0" applyFont="1" applyBorder="1" applyAlignment="1">
      <alignment horizontal="center" vertical="center"/>
    </xf>
    <xf numFmtId="0" fontId="10" fillId="0" borderId="36" xfId="0" applyFont="1" applyBorder="1" applyAlignment="1">
      <alignment horizontal="left" vertical="center" wrapText="1"/>
    </xf>
    <xf numFmtId="0" fontId="9" fillId="0" borderId="36" xfId="0" applyFont="1" applyBorder="1" applyAlignment="1">
      <alignment horizontal="center"/>
    </xf>
    <xf numFmtId="165" fontId="9" fillId="4" borderId="36" xfId="28" applyNumberFormat="1" applyFont="1" applyBorder="1" applyAlignment="1">
      <alignment horizontal="justify"/>
    </xf>
    <xf numFmtId="3" fontId="9" fillId="0" borderId="36" xfId="0" applyNumberFormat="1" applyFont="1" applyBorder="1" applyAlignment="1" applyProtection="1">
      <alignment horizontal="center"/>
      <protection locked="0"/>
    </xf>
    <xf numFmtId="0" fontId="9" fillId="0" borderId="32" xfId="0" applyFont="1" applyBorder="1" applyAlignment="1">
      <alignment horizontal="center" vertical="top"/>
    </xf>
    <xf numFmtId="0" fontId="10" fillId="0" borderId="44" xfId="0" applyFont="1" applyBorder="1" applyAlignment="1">
      <alignment horizontal="left" vertical="top"/>
    </xf>
    <xf numFmtId="0" fontId="7" fillId="0" borderId="36" xfId="0" applyFont="1" applyBorder="1" applyAlignment="1">
      <alignment horizontal="left" vertical="top" wrapText="1"/>
    </xf>
    <xf numFmtId="0" fontId="7" fillId="0" borderId="36" xfId="0" applyFont="1" applyBorder="1" applyAlignment="1">
      <alignment horizontal="center"/>
    </xf>
    <xf numFmtId="0" fontId="7" fillId="0" borderId="36" xfId="0" applyFont="1" applyBorder="1" applyAlignment="1">
      <alignment horizontal="justify"/>
    </xf>
    <xf numFmtId="3" fontId="7" fillId="0" borderId="36" xfId="0" applyNumberFormat="1" applyFont="1" applyBorder="1" applyAlignment="1" applyProtection="1">
      <alignment horizontal="center"/>
      <protection locked="0"/>
    </xf>
    <xf numFmtId="165" fontId="7" fillId="4" borderId="36" xfId="28" applyNumberFormat="1" applyFont="1" applyBorder="1" applyAlignment="1">
      <alignment horizontal="justify"/>
    </xf>
    <xf numFmtId="0" fontId="7" fillId="0" borderId="35" xfId="0" applyFont="1" applyBorder="1" applyAlignment="1">
      <alignment horizontal="center" vertical="center"/>
    </xf>
    <xf numFmtId="0" fontId="7" fillId="0" borderId="36" xfId="0" applyFont="1" applyBorder="1" applyAlignment="1">
      <alignment horizontal="left" vertical="center" wrapText="1"/>
    </xf>
    <xf numFmtId="0" fontId="7" fillId="0" borderId="36" xfId="0" applyFont="1" applyBorder="1" applyAlignment="1">
      <alignment horizontal="center" vertical="center"/>
    </xf>
    <xf numFmtId="1" fontId="7" fillId="0" borderId="36" xfId="0" applyNumberFormat="1" applyFont="1" applyBorder="1" applyAlignment="1" applyProtection="1">
      <alignment horizontal="center"/>
      <protection locked="0"/>
    </xf>
    <xf numFmtId="167" fontId="7" fillId="4" borderId="46" xfId="0" applyNumberFormat="1" applyFont="1" applyFill="1" applyBorder="1" applyAlignment="1" applyProtection="1">
      <alignment horizontal="center"/>
      <protection locked="0"/>
    </xf>
    <xf numFmtId="0" fontId="9" fillId="0" borderId="36" xfId="0" applyFont="1" applyBorder="1" applyAlignment="1">
      <alignment horizontal="left" vertical="center" wrapText="1"/>
    </xf>
    <xf numFmtId="167" fontId="7" fillId="4" borderId="43" xfId="0" applyNumberFormat="1" applyFont="1" applyFill="1" applyBorder="1" applyAlignment="1" applyProtection="1">
      <alignment horizontal="center"/>
      <protection locked="0"/>
    </xf>
    <xf numFmtId="167" fontId="9" fillId="4" borderId="17" xfId="0" applyNumberFormat="1" applyFont="1" applyFill="1" applyBorder="1" applyAlignment="1" applyProtection="1">
      <alignment horizontal="center"/>
      <protection locked="0"/>
    </xf>
    <xf numFmtId="0" fontId="7" fillId="4" borderId="12" xfId="0" applyFont="1" applyFill="1" applyBorder="1" applyAlignment="1">
      <alignment horizontal="center" vertical="top"/>
    </xf>
    <xf numFmtId="0" fontId="7" fillId="4" borderId="36" xfId="0" applyFont="1" applyFill="1" applyBorder="1" applyAlignment="1">
      <alignment vertical="top" wrapText="1"/>
    </xf>
    <xf numFmtId="0" fontId="7" fillId="4" borderId="13" xfId="0" applyFont="1" applyFill="1" applyBorder="1" applyAlignment="1">
      <alignment horizontal="center" vertical="center"/>
    </xf>
    <xf numFmtId="0" fontId="7" fillId="4" borderId="36" xfId="0" applyFont="1" applyFill="1" applyBorder="1" applyAlignment="1">
      <alignment horizontal="center" vertical="center"/>
    </xf>
    <xf numFmtId="3" fontId="7" fillId="4" borderId="36" xfId="0" applyNumberFormat="1" applyFont="1" applyFill="1" applyBorder="1" applyAlignment="1" applyProtection="1">
      <alignment horizontal="center" vertical="center"/>
      <protection locked="0"/>
    </xf>
    <xf numFmtId="0" fontId="7" fillId="4" borderId="41" xfId="0" applyFont="1" applyFill="1" applyBorder="1"/>
    <xf numFmtId="0" fontId="9" fillId="4" borderId="42" xfId="0" applyFont="1" applyFill="1" applyBorder="1" applyAlignment="1">
      <alignment horizontal="center" vertical="top"/>
    </xf>
    <xf numFmtId="0" fontId="10" fillId="4" borderId="47" xfId="0" applyFont="1" applyFill="1" applyBorder="1" applyAlignment="1">
      <alignment horizontal="left" vertical="top"/>
    </xf>
    <xf numFmtId="0" fontId="7" fillId="4" borderId="47" xfId="0" applyFont="1" applyFill="1" applyBorder="1" applyAlignment="1">
      <alignment horizontal="center"/>
    </xf>
    <xf numFmtId="0" fontId="7" fillId="4" borderId="47" xfId="0" applyFont="1" applyFill="1" applyBorder="1" applyAlignment="1">
      <alignment horizontal="justify"/>
    </xf>
    <xf numFmtId="3" fontId="7" fillId="4" borderId="47" xfId="0" applyNumberFormat="1" applyFont="1" applyFill="1" applyBorder="1" applyAlignment="1" applyProtection="1">
      <alignment horizontal="center"/>
      <protection locked="0"/>
    </xf>
    <xf numFmtId="0" fontId="9" fillId="4" borderId="32" xfId="0" applyFont="1" applyFill="1" applyBorder="1" applyAlignment="1">
      <alignment horizontal="center" vertical="center"/>
    </xf>
    <xf numFmtId="0" fontId="10" fillId="4" borderId="44" xfId="0" applyFont="1" applyFill="1" applyBorder="1" applyAlignment="1">
      <alignment horizontal="left" vertical="center" wrapText="1"/>
    </xf>
    <xf numFmtId="0" fontId="9" fillId="4" borderId="44" xfId="0" applyFont="1" applyFill="1" applyBorder="1" applyAlignment="1">
      <alignment horizontal="center"/>
    </xf>
    <xf numFmtId="0" fontId="7" fillId="4" borderId="44" xfId="0" applyFont="1" applyFill="1" applyBorder="1" applyAlignment="1">
      <alignment horizontal="center"/>
    </xf>
    <xf numFmtId="3" fontId="9" fillId="4" borderId="44" xfId="0" applyNumberFormat="1" applyFont="1" applyFill="1" applyBorder="1" applyAlignment="1" applyProtection="1">
      <alignment horizontal="center"/>
      <protection locked="0"/>
    </xf>
    <xf numFmtId="0" fontId="9" fillId="0" borderId="35" xfId="0" applyFont="1" applyBorder="1" applyAlignment="1">
      <alignment horizontal="center" vertical="top"/>
    </xf>
    <xf numFmtId="0" fontId="7" fillId="4" borderId="36" xfId="0" applyFont="1" applyFill="1" applyBorder="1" applyAlignment="1">
      <alignment horizontal="left" vertical="top" wrapText="1"/>
    </xf>
    <xf numFmtId="0" fontId="7" fillId="4" borderId="36" xfId="0" applyFont="1" applyFill="1" applyBorder="1" applyAlignment="1">
      <alignment horizontal="left" vertical="center" wrapText="1"/>
    </xf>
    <xf numFmtId="0" fontId="10" fillId="0" borderId="36" xfId="5" applyFont="1" applyBorder="1" applyAlignment="1">
      <alignment horizontal="left" vertical="center" wrapText="1"/>
    </xf>
    <xf numFmtId="0" fontId="10" fillId="0" borderId="36" xfId="5" applyFont="1" applyBorder="1" applyAlignment="1">
      <alignment horizontal="left" wrapText="1"/>
    </xf>
    <xf numFmtId="0" fontId="10" fillId="0" borderId="36" xfId="0" applyFont="1" applyBorder="1" applyAlignment="1">
      <alignment horizontal="left" vertical="top" wrapText="1"/>
    </xf>
    <xf numFmtId="3" fontId="7" fillId="0" borderId="36" xfId="0" applyNumberFormat="1" applyFont="1" applyBorder="1" applyAlignment="1" applyProtection="1">
      <alignment horizontal="center" vertical="center"/>
      <protection locked="0"/>
    </xf>
    <xf numFmtId="167" fontId="7" fillId="4" borderId="9" xfId="0" applyNumberFormat="1" applyFont="1" applyFill="1" applyBorder="1" applyAlignment="1" applyProtection="1">
      <alignment horizontal="center" vertical="center"/>
      <protection locked="0"/>
    </xf>
    <xf numFmtId="3" fontId="14" fillId="0" borderId="44" xfId="0" applyNumberFormat="1" applyFont="1" applyBorder="1" applyAlignment="1" applyProtection="1">
      <alignment horizontal="center"/>
      <protection locked="0"/>
    </xf>
    <xf numFmtId="167" fontId="7" fillId="4" borderId="46" xfId="0" applyNumberFormat="1" applyFont="1" applyFill="1" applyBorder="1" applyAlignment="1" applyProtection="1">
      <alignment horizontal="center" vertical="center"/>
      <protection locked="0"/>
    </xf>
    <xf numFmtId="167" fontId="7" fillId="4" borderId="33" xfId="0" applyNumberFormat="1" applyFont="1" applyFill="1" applyBorder="1" applyAlignment="1" applyProtection="1">
      <alignment horizontal="center" vertical="center"/>
      <protection locked="0"/>
    </xf>
    <xf numFmtId="0" fontId="7" fillId="0" borderId="41" xfId="0" applyFont="1" applyBorder="1" applyAlignment="1">
      <alignment horizontal="left" vertical="center" wrapText="1"/>
    </xf>
    <xf numFmtId="167" fontId="7" fillId="4" borderId="24" xfId="0" applyNumberFormat="1" applyFont="1" applyFill="1" applyBorder="1" applyAlignment="1" applyProtection="1">
      <alignment horizontal="center" vertical="center"/>
      <protection locked="0"/>
    </xf>
    <xf numFmtId="0" fontId="7" fillId="4" borderId="32" xfId="0" applyFont="1" applyFill="1" applyBorder="1" applyAlignment="1">
      <alignment horizontal="center" vertical="center"/>
    </xf>
    <xf numFmtId="0" fontId="7" fillId="4" borderId="44" xfId="0" applyFont="1" applyFill="1" applyBorder="1" applyAlignment="1">
      <alignment horizontal="left" vertical="center" wrapText="1"/>
    </xf>
    <xf numFmtId="0" fontId="7" fillId="4" borderId="44" xfId="0" applyFont="1" applyFill="1" applyBorder="1" applyAlignment="1">
      <alignment horizontal="center" vertical="center"/>
    </xf>
    <xf numFmtId="3" fontId="7" fillId="4" borderId="44" xfId="0" applyNumberFormat="1" applyFont="1" applyFill="1" applyBorder="1" applyAlignment="1" applyProtection="1">
      <alignment horizontal="center"/>
      <protection locked="0"/>
    </xf>
    <xf numFmtId="0" fontId="7" fillId="0" borderId="36" xfId="2" applyFont="1" applyBorder="1" applyAlignment="1">
      <alignment horizontal="center" vertical="center"/>
    </xf>
    <xf numFmtId="0" fontId="10" fillId="0" borderId="36" xfId="0" applyFont="1" applyBorder="1" applyAlignment="1">
      <alignment horizontal="left" vertical="top"/>
    </xf>
    <xf numFmtId="0" fontId="7" fillId="4" borderId="36" xfId="31" applyFont="1" applyBorder="1" applyAlignment="1">
      <alignment horizontal="left" vertical="top" wrapText="1"/>
    </xf>
    <xf numFmtId="2" fontId="7" fillId="0" borderId="35" xfId="0" applyNumberFormat="1" applyFont="1" applyBorder="1" applyAlignment="1">
      <alignment horizontal="center" vertical="top"/>
    </xf>
    <xf numFmtId="0" fontId="7" fillId="0" borderId="36" xfId="0" applyFont="1" applyBorder="1" applyAlignment="1">
      <alignment horizontal="left" wrapText="1"/>
    </xf>
    <xf numFmtId="0" fontId="7" fillId="2" borderId="35" xfId="36" applyFont="1" applyFill="1" applyBorder="1" applyAlignment="1">
      <alignment horizontal="center" vertical="top"/>
    </xf>
    <xf numFmtId="0" fontId="7" fillId="2" borderId="36" xfId="39" applyFont="1" applyFill="1" applyBorder="1" applyAlignment="1">
      <alignment vertical="top" wrapText="1"/>
    </xf>
    <xf numFmtId="0" fontId="7" fillId="2" borderId="36" xfId="39" applyFont="1" applyFill="1" applyBorder="1" applyAlignment="1">
      <alignment horizontal="center" wrapText="1"/>
    </xf>
    <xf numFmtId="3" fontId="7" fillId="2" borderId="36" xfId="39" applyNumberFormat="1" applyFont="1" applyFill="1" applyBorder="1" applyAlignment="1">
      <alignment horizontal="center" wrapText="1"/>
    </xf>
    <xf numFmtId="3" fontId="7" fillId="2" borderId="13" xfId="9" applyNumberFormat="1" applyFont="1" applyFill="1" applyBorder="1" applyAlignment="1">
      <alignment horizontal="center" wrapText="1"/>
    </xf>
    <xf numFmtId="49" fontId="7" fillId="0" borderId="35" xfId="0" applyNumberFormat="1" applyFont="1" applyBorder="1" applyAlignment="1">
      <alignment horizontal="center" vertical="top"/>
    </xf>
    <xf numFmtId="0" fontId="7" fillId="0" borderId="36" xfId="0" applyFont="1" applyBorder="1" applyAlignment="1">
      <alignment horizontal="center" wrapText="1"/>
    </xf>
    <xf numFmtId="3" fontId="7" fillId="4" borderId="36" xfId="28" applyNumberFormat="1" applyFont="1" applyBorder="1" applyAlignment="1">
      <alignment horizontal="center" wrapText="1"/>
    </xf>
    <xf numFmtId="166" fontId="9" fillId="0" borderId="35" xfId="0" applyNumberFormat="1" applyFont="1" applyBorder="1" applyAlignment="1">
      <alignment horizontal="center" vertical="center"/>
    </xf>
    <xf numFmtId="167" fontId="7" fillId="4" borderId="9" xfId="0" applyNumberFormat="1" applyFont="1" applyFill="1" applyBorder="1" applyAlignment="1">
      <alignment horizontal="center" wrapText="1"/>
    </xf>
    <xf numFmtId="1" fontId="9" fillId="0" borderId="35" xfId="0" applyNumberFormat="1" applyFont="1" applyBorder="1" applyAlignment="1">
      <alignment horizontal="center" vertical="top"/>
    </xf>
    <xf numFmtId="0" fontId="10" fillId="0" borderId="36" xfId="0" applyFont="1" applyBorder="1" applyAlignment="1">
      <alignment horizontal="left" wrapText="1"/>
    </xf>
    <xf numFmtId="0" fontId="10" fillId="0" borderId="36" xfId="0" applyFont="1" applyBorder="1" applyAlignment="1">
      <alignment vertical="top" wrapText="1"/>
    </xf>
    <xf numFmtId="0" fontId="7" fillId="0" borderId="36" xfId="0" applyFont="1" applyBorder="1" applyAlignment="1">
      <alignment vertical="top" wrapText="1"/>
    </xf>
    <xf numFmtId="167" fontId="7" fillId="4" borderId="46" xfId="0" applyNumberFormat="1" applyFont="1" applyFill="1" applyBorder="1" applyAlignment="1">
      <alignment horizontal="center" wrapText="1"/>
    </xf>
    <xf numFmtId="49" fontId="7" fillId="0" borderId="32" xfId="0" applyNumberFormat="1" applyFont="1" applyBorder="1" applyAlignment="1">
      <alignment horizontal="center" vertical="top"/>
    </xf>
    <xf numFmtId="0" fontId="10" fillId="0" borderId="44" xfId="0" applyFont="1" applyBorder="1" applyAlignment="1">
      <alignment vertical="center" wrapText="1"/>
    </xf>
    <xf numFmtId="0" fontId="7" fillId="0" borderId="44" xfId="0" applyFont="1" applyBorder="1" applyAlignment="1">
      <alignment horizontal="center" wrapText="1"/>
    </xf>
    <xf numFmtId="3" fontId="7" fillId="4" borderId="44" xfId="28" applyNumberFormat="1" applyFont="1" applyBorder="1" applyAlignment="1">
      <alignment horizontal="center" wrapText="1"/>
    </xf>
    <xf numFmtId="167" fontId="7" fillId="4" borderId="33" xfId="0" applyNumberFormat="1" applyFont="1" applyFill="1" applyBorder="1" applyAlignment="1">
      <alignment horizontal="center" wrapText="1"/>
    </xf>
    <xf numFmtId="49" fontId="9" fillId="4" borderId="35" xfId="36" applyNumberFormat="1" applyFont="1" applyBorder="1" applyAlignment="1">
      <alignment horizontal="center" vertical="center"/>
    </xf>
    <xf numFmtId="0" fontId="10" fillId="4" borderId="36" xfId="36" applyFont="1" applyBorder="1" applyAlignment="1">
      <alignment vertical="center" wrapText="1"/>
    </xf>
    <xf numFmtId="0" fontId="7" fillId="4" borderId="36" xfId="36" applyFont="1" applyBorder="1" applyAlignment="1">
      <alignment horizontal="center" wrapText="1"/>
    </xf>
    <xf numFmtId="3" fontId="7" fillId="4" borderId="36" xfId="36" applyNumberFormat="1" applyFont="1" applyBorder="1" applyAlignment="1">
      <alignment horizontal="center" wrapText="1"/>
    </xf>
    <xf numFmtId="49" fontId="7" fillId="4" borderId="35" xfId="36" applyNumberFormat="1" applyFont="1" applyBorder="1" applyAlignment="1">
      <alignment horizontal="center" vertical="top"/>
    </xf>
    <xf numFmtId="0" fontId="7" fillId="4" borderId="36" xfId="36" applyFont="1" applyBorder="1" applyAlignment="1">
      <alignment vertical="top" wrapText="1"/>
    </xf>
    <xf numFmtId="49" fontId="9" fillId="0" borderId="35" xfId="0" applyNumberFormat="1" applyFont="1" applyBorder="1" applyAlignment="1">
      <alignment horizontal="center" vertical="top"/>
    </xf>
    <xf numFmtId="49" fontId="7" fillId="0" borderId="35" xfId="0" applyNumberFormat="1" applyFont="1" applyBorder="1" applyAlignment="1">
      <alignment horizontal="center" vertical="center"/>
    </xf>
    <xf numFmtId="0" fontId="10" fillId="0" borderId="36" xfId="0" applyFont="1" applyBorder="1" applyAlignment="1">
      <alignment vertical="center" wrapText="1"/>
    </xf>
    <xf numFmtId="0" fontId="10" fillId="4" borderId="36" xfId="39" applyFont="1" applyBorder="1" applyAlignment="1">
      <alignment vertical="center" wrapText="1"/>
    </xf>
    <xf numFmtId="3" fontId="7" fillId="0" borderId="36" xfId="0" applyNumberFormat="1" applyFont="1" applyBorder="1" applyAlignment="1">
      <alignment horizontal="center"/>
    </xf>
    <xf numFmtId="0" fontId="7" fillId="4" borderId="36" xfId="39" applyFont="1" applyBorder="1" applyAlignment="1">
      <alignment horizontal="center" vertical="top" wrapText="1"/>
    </xf>
    <xf numFmtId="3" fontId="7" fillId="4" borderId="36" xfId="39" applyNumberFormat="1" applyFont="1" applyBorder="1" applyAlignment="1">
      <alignment horizontal="center" vertical="top" wrapText="1"/>
    </xf>
    <xf numFmtId="3" fontId="7" fillId="4" borderId="36" xfId="32" applyNumberFormat="1" applyFont="1" applyBorder="1" applyAlignment="1" applyProtection="1">
      <alignment horizontal="center" vertical="top"/>
      <protection locked="0"/>
    </xf>
    <xf numFmtId="0" fontId="7" fillId="4" borderId="35" xfId="37" applyFont="1" applyBorder="1" applyAlignment="1">
      <alignment horizontal="center" vertical="top"/>
    </xf>
    <xf numFmtId="0" fontId="7" fillId="0" borderId="36" xfId="5" applyFont="1" applyBorder="1" applyAlignment="1">
      <alignment horizontal="left" vertical="center" wrapText="1"/>
    </xf>
    <xf numFmtId="0" fontId="7" fillId="0" borderId="36" xfId="5" applyFont="1" applyBorder="1" applyAlignment="1">
      <alignment horizontal="center" vertical="top"/>
    </xf>
    <xf numFmtId="3" fontId="7" fillId="0" borderId="36" xfId="11" applyNumberFormat="1" applyFont="1" applyBorder="1" applyAlignment="1" applyProtection="1">
      <alignment horizontal="right" vertical="top" wrapText="1"/>
      <protection locked="0"/>
    </xf>
    <xf numFmtId="0" fontId="7" fillId="4" borderId="42" xfId="37" applyFont="1" applyBorder="1" applyAlignment="1">
      <alignment horizontal="center" vertical="top"/>
    </xf>
    <xf numFmtId="0" fontId="7" fillId="4" borderId="47" xfId="39" applyFont="1" applyBorder="1" applyAlignment="1">
      <alignment horizontal="center" vertical="top" wrapText="1"/>
    </xf>
    <xf numFmtId="0" fontId="7" fillId="4" borderId="32" xfId="37" applyFont="1" applyBorder="1" applyAlignment="1">
      <alignment horizontal="center" vertical="top"/>
    </xf>
    <xf numFmtId="167" fontId="7" fillId="4" borderId="41" xfId="0" applyNumberFormat="1" applyFont="1" applyFill="1" applyBorder="1"/>
    <xf numFmtId="0" fontId="7" fillId="0" borderId="35" xfId="10" applyFont="1" applyBorder="1" applyAlignment="1">
      <alignment horizontal="center" vertical="top"/>
    </xf>
    <xf numFmtId="0" fontId="7" fillId="0" borderId="36" xfId="10" applyFont="1" applyBorder="1" applyAlignment="1">
      <alignment horizontal="left" vertical="center" wrapText="1"/>
    </xf>
    <xf numFmtId="0" fontId="7" fillId="0" borderId="36" xfId="10" applyFont="1" applyBorder="1" applyAlignment="1">
      <alignment horizontal="center" vertical="top"/>
    </xf>
    <xf numFmtId="166" fontId="7" fillId="0" borderId="36" xfId="10" applyNumberFormat="1" applyFont="1" applyBorder="1" applyAlignment="1">
      <alignment horizontal="center" vertical="top"/>
    </xf>
    <xf numFmtId="3" fontId="7" fillId="0" borderId="36" xfId="10" applyNumberFormat="1" applyFont="1" applyBorder="1" applyAlignment="1" applyProtection="1">
      <alignment horizontal="center" vertical="top"/>
      <protection locked="0"/>
    </xf>
    <xf numFmtId="0" fontId="6" fillId="0" borderId="0" xfId="0" applyFont="1" applyAlignment="1">
      <alignment horizontal="center" vertical="top"/>
    </xf>
    <xf numFmtId="166" fontId="7" fillId="0" borderId="78" xfId="8" applyNumberFormat="1" applyFont="1" applyBorder="1" applyAlignment="1">
      <alignment horizontal="center" vertical="top"/>
    </xf>
    <xf numFmtId="43" fontId="7" fillId="0" borderId="0" xfId="0" applyNumberFormat="1" applyFont="1"/>
    <xf numFmtId="0" fontId="10" fillId="0" borderId="44" xfId="8" applyFont="1" applyBorder="1" applyAlignment="1">
      <alignment horizontal="left" vertical="center" wrapText="1"/>
    </xf>
    <xf numFmtId="0" fontId="14" fillId="4" borderId="35" xfId="32" applyFont="1" applyBorder="1" applyAlignment="1">
      <alignment horizontal="center" vertical="top"/>
    </xf>
    <xf numFmtId="0" fontId="14" fillId="4" borderId="36" xfId="32" applyFont="1" applyBorder="1" applyAlignment="1">
      <alignment vertical="top" wrapText="1"/>
    </xf>
    <xf numFmtId="165" fontId="14" fillId="4" borderId="36" xfId="26" applyNumberFormat="1" applyFont="1" applyBorder="1" applyAlignment="1">
      <alignment horizontal="left"/>
    </xf>
    <xf numFmtId="0" fontId="7" fillId="4" borderId="41" xfId="27" applyFont="1"/>
    <xf numFmtId="0" fontId="7" fillId="4" borderId="61" xfId="25" applyFont="1" applyBorder="1" applyAlignment="1">
      <alignment vertical="top" wrapText="1"/>
    </xf>
    <xf numFmtId="0" fontId="35" fillId="4" borderId="1" xfId="40" quotePrefix="1" applyFont="1" applyBorder="1" applyAlignment="1">
      <alignment horizontal="left" vertical="top"/>
    </xf>
    <xf numFmtId="0" fontId="35" fillId="4" borderId="41" xfId="40" applyFont="1" applyAlignment="1">
      <alignment horizontal="left" vertical="top"/>
    </xf>
    <xf numFmtId="0" fontId="36" fillId="4" borderId="41" xfId="32" applyFont="1" applyAlignment="1">
      <alignment vertical="center" wrapText="1"/>
    </xf>
    <xf numFmtId="0" fontId="36" fillId="4" borderId="41" xfId="32" applyFont="1" applyAlignment="1">
      <alignment horizontal="left" vertical="center" wrapText="1"/>
    </xf>
    <xf numFmtId="43" fontId="36" fillId="4" borderId="41" xfId="26" applyFont="1" applyBorder="1" applyAlignment="1">
      <alignment horizontal="left" vertical="center" wrapText="1"/>
    </xf>
    <xf numFmtId="0" fontId="13" fillId="4" borderId="52" xfId="40" applyFont="1" applyBorder="1" applyAlignment="1">
      <alignment horizontal="center" vertical="top"/>
    </xf>
    <xf numFmtId="0" fontId="13" fillId="4" borderId="6" xfId="40" applyFont="1" applyBorder="1" applyAlignment="1">
      <alignment horizontal="center" vertical="top"/>
    </xf>
    <xf numFmtId="0" fontId="13" fillId="4" borderId="6" xfId="40" applyFont="1" applyBorder="1" applyAlignment="1">
      <alignment vertical="top"/>
    </xf>
    <xf numFmtId="1" fontId="13" fillId="4" borderId="6" xfId="40" applyNumberFormat="1" applyFont="1" applyBorder="1" applyAlignment="1">
      <alignment horizontal="center" vertical="top"/>
    </xf>
    <xf numFmtId="43" fontId="13" fillId="4" borderId="6" xfId="26" applyFont="1" applyBorder="1" applyAlignment="1" applyProtection="1">
      <alignment horizontal="center" vertical="top"/>
    </xf>
    <xf numFmtId="43" fontId="13" fillId="4" borderId="53" xfId="38" applyFont="1" applyBorder="1" applyAlignment="1" applyProtection="1">
      <alignment horizontal="center" vertical="top"/>
    </xf>
    <xf numFmtId="0" fontId="13" fillId="4" borderId="54" xfId="40" applyFont="1" applyBorder="1" applyAlignment="1">
      <alignment horizontal="center" vertical="top"/>
    </xf>
    <xf numFmtId="0" fontId="13" fillId="4" borderId="49" xfId="40" applyFont="1" applyBorder="1" applyAlignment="1">
      <alignment horizontal="left" vertical="top"/>
    </xf>
    <xf numFmtId="0" fontId="13" fillId="4" borderId="49" xfId="40" applyFont="1" applyBorder="1" applyAlignment="1">
      <alignment vertical="top"/>
    </xf>
    <xf numFmtId="1" fontId="13" fillId="4" borderId="49" xfId="40" applyNumberFormat="1" applyFont="1" applyBorder="1" applyAlignment="1">
      <alignment horizontal="center" vertical="top"/>
    </xf>
    <xf numFmtId="43" fontId="13" fillId="4" borderId="49" xfId="26" applyFont="1" applyBorder="1" applyAlignment="1" applyProtection="1">
      <alignment horizontal="center" vertical="top"/>
    </xf>
    <xf numFmtId="43" fontId="13" fillId="4" borderId="55" xfId="38" applyFont="1" applyBorder="1" applyAlignment="1" applyProtection="1">
      <alignment horizontal="center" vertical="top"/>
    </xf>
    <xf numFmtId="0" fontId="35" fillId="4" borderId="45" xfId="40" applyFont="1" applyBorder="1" applyAlignment="1">
      <alignment horizontal="center" vertical="top"/>
    </xf>
    <xf numFmtId="0" fontId="35" fillId="4" borderId="7" xfId="40" applyFont="1" applyBorder="1" applyAlignment="1">
      <alignment horizontal="left" vertical="top"/>
    </xf>
    <xf numFmtId="0" fontId="35" fillId="4" borderId="7" xfId="40" applyFont="1" applyBorder="1" applyAlignment="1">
      <alignment vertical="top"/>
    </xf>
    <xf numFmtId="1" fontId="35" fillId="4" borderId="36" xfId="40" applyNumberFormat="1" applyFont="1" applyBorder="1" applyAlignment="1">
      <alignment horizontal="center" vertical="top"/>
    </xf>
    <xf numFmtId="43" fontId="35" fillId="4" borderId="7" xfId="26" applyFont="1" applyBorder="1" applyAlignment="1" applyProtection="1">
      <alignment horizontal="center" vertical="top"/>
      <protection locked="0"/>
    </xf>
    <xf numFmtId="43" fontId="35" fillId="4" borderId="8" xfId="38" applyFont="1" applyBorder="1" applyAlignment="1" applyProtection="1">
      <alignment horizontal="center" vertical="top"/>
      <protection locked="0"/>
    </xf>
    <xf numFmtId="49" fontId="35" fillId="4" borderId="35" xfId="31" applyNumberFormat="1" applyFont="1" applyBorder="1" applyAlignment="1">
      <alignment horizontal="left" vertical="top" wrapText="1"/>
    </xf>
    <xf numFmtId="0" fontId="35" fillId="4" borderId="36" xfId="31" applyFont="1" applyBorder="1" applyAlignment="1">
      <alignment vertical="top" wrapText="1"/>
    </xf>
    <xf numFmtId="43" fontId="35" fillId="4" borderId="36" xfId="31" applyNumberFormat="1" applyFont="1" applyBorder="1" applyAlignment="1">
      <alignment horizontal="right" vertical="top" wrapText="1"/>
    </xf>
    <xf numFmtId="43" fontId="35" fillId="4" borderId="36" xfId="31" applyNumberFormat="1" applyFont="1" applyBorder="1" applyAlignment="1">
      <alignment horizontal="left" vertical="top" wrapText="1"/>
    </xf>
    <xf numFmtId="43" fontId="35" fillId="4" borderId="9" xfId="31" applyNumberFormat="1" applyFont="1" applyBorder="1" applyAlignment="1">
      <alignment horizontal="left" vertical="top" wrapText="1"/>
    </xf>
    <xf numFmtId="0" fontId="35" fillId="4" borderId="36" xfId="31" applyFont="1" applyBorder="1" applyAlignment="1">
      <alignment vertical="center" wrapText="1"/>
    </xf>
    <xf numFmtId="0" fontId="35" fillId="4" borderId="35" xfId="31" applyFont="1" applyBorder="1" applyAlignment="1">
      <alignment horizontal="left" vertical="top" wrapText="1"/>
    </xf>
    <xf numFmtId="0" fontId="35" fillId="4" borderId="21" xfId="40" applyFont="1" applyBorder="1" applyAlignment="1">
      <alignment horizontal="center" vertical="top"/>
    </xf>
    <xf numFmtId="43" fontId="35" fillId="4" borderId="9" xfId="38" applyFont="1" applyBorder="1" applyAlignment="1" applyProtection="1">
      <alignment horizontal="center" vertical="center"/>
      <protection locked="0"/>
    </xf>
    <xf numFmtId="0" fontId="35" fillId="4" borderId="35" xfId="40" applyFont="1" applyBorder="1" applyAlignment="1">
      <alignment horizontal="center" vertical="top"/>
    </xf>
    <xf numFmtId="43" fontId="35" fillId="4" borderId="9" xfId="38" applyFont="1" applyBorder="1" applyAlignment="1" applyProtection="1">
      <alignment horizontal="center" vertical="top"/>
      <protection locked="0"/>
    </xf>
    <xf numFmtId="0" fontId="35" fillId="4" borderId="41" xfId="40" applyFont="1" applyAlignment="1">
      <alignment vertical="top"/>
    </xf>
    <xf numFmtId="1" fontId="35" fillId="4" borderId="41" xfId="40" applyNumberFormat="1" applyFont="1" applyAlignment="1">
      <alignment horizontal="center" vertical="top"/>
    </xf>
    <xf numFmtId="43" fontId="35" fillId="4" borderId="41" xfId="26" applyFont="1" applyAlignment="1">
      <alignment horizontal="center" vertical="top"/>
    </xf>
    <xf numFmtId="43" fontId="35" fillId="4" borderId="41" xfId="38" applyFont="1" applyAlignment="1">
      <alignment horizontal="center" vertical="top"/>
    </xf>
    <xf numFmtId="49" fontId="35" fillId="4" borderId="35" xfId="0" applyNumberFormat="1" applyFont="1" applyFill="1" applyBorder="1" applyAlignment="1">
      <alignment horizontal="center"/>
    </xf>
    <xf numFmtId="0" fontId="35" fillId="4" borderId="36" xfId="0" applyFont="1" applyFill="1" applyBorder="1"/>
    <xf numFmtId="43" fontId="35" fillId="4" borderId="36" xfId="0" applyNumberFormat="1" applyFont="1" applyFill="1" applyBorder="1" applyAlignment="1">
      <alignment horizontal="right"/>
    </xf>
    <xf numFmtId="43" fontId="35" fillId="4" borderId="36" xfId="28" applyFont="1" applyFill="1" applyBorder="1" applyAlignment="1">
      <alignment horizontal="center"/>
    </xf>
    <xf numFmtId="43" fontId="35" fillId="4" borderId="9" xfId="0" applyNumberFormat="1" applyFont="1" applyFill="1" applyBorder="1" applyAlignment="1">
      <alignment horizontal="right"/>
    </xf>
    <xf numFmtId="49" fontId="35" fillId="4" borderId="35" xfId="39" applyNumberFormat="1" applyFont="1" applyBorder="1" applyAlignment="1">
      <alignment horizontal="center"/>
    </xf>
    <xf numFmtId="168" fontId="13" fillId="4" borderId="36" xfId="39" applyNumberFormat="1" applyFont="1" applyBorder="1" applyAlignment="1">
      <alignment horizontal="left" wrapText="1"/>
    </xf>
    <xf numFmtId="168" fontId="35" fillId="4" borderId="36" xfId="39" applyNumberFormat="1" applyFont="1" applyBorder="1" applyAlignment="1">
      <alignment vertical="center"/>
    </xf>
    <xf numFmtId="43" fontId="35" fillId="4" borderId="36" xfId="39" applyNumberFormat="1" applyFont="1" applyBorder="1" applyAlignment="1">
      <alignment horizontal="right" vertical="center"/>
    </xf>
    <xf numFmtId="43" fontId="35" fillId="4" borderId="36" xfId="28" applyFont="1" applyFill="1" applyBorder="1" applyAlignment="1" applyProtection="1">
      <alignment vertical="center"/>
      <protection locked="0"/>
    </xf>
    <xf numFmtId="43" fontId="35" fillId="4" borderId="9" xfId="39" applyNumberFormat="1" applyFont="1" applyBorder="1" applyAlignment="1" applyProtection="1">
      <alignment horizontal="center" vertical="center"/>
      <protection locked="0"/>
    </xf>
    <xf numFmtId="49" fontId="38" fillId="4" borderId="35" xfId="39" applyNumberFormat="1" applyFont="1" applyBorder="1" applyAlignment="1">
      <alignment horizontal="center"/>
    </xf>
    <xf numFmtId="168" fontId="38" fillId="4" borderId="36" xfId="39" applyNumberFormat="1" applyFont="1" applyBorder="1" applyAlignment="1">
      <alignment horizontal="left" wrapText="1"/>
    </xf>
    <xf numFmtId="168" fontId="38" fillId="4" borderId="36" xfId="39" applyNumberFormat="1" applyFont="1" applyBorder="1" applyAlignment="1">
      <alignment vertical="center"/>
    </xf>
    <xf numFmtId="168" fontId="35" fillId="4" borderId="36" xfId="39" applyNumberFormat="1" applyFont="1" applyBorder="1" applyAlignment="1">
      <alignment horizontal="left" wrapText="1"/>
    </xf>
    <xf numFmtId="49" fontId="13" fillId="4" borderId="35" xfId="0" applyNumberFormat="1" applyFont="1" applyFill="1" applyBorder="1" applyAlignment="1">
      <alignment horizontal="center"/>
    </xf>
    <xf numFmtId="0" fontId="13" fillId="4" borderId="36" xfId="0" applyFont="1" applyFill="1" applyBorder="1" applyAlignment="1">
      <alignment wrapText="1"/>
    </xf>
    <xf numFmtId="43" fontId="13" fillId="4" borderId="9" xfId="0" applyNumberFormat="1" applyFont="1" applyFill="1" applyBorder="1"/>
    <xf numFmtId="0" fontId="35" fillId="4" borderId="36" xfId="0" applyFont="1" applyFill="1" applyBorder="1" applyAlignment="1">
      <alignment wrapText="1"/>
    </xf>
    <xf numFmtId="0" fontId="39" fillId="4" borderId="36" xfId="31" applyFont="1" applyBorder="1" applyAlignment="1">
      <alignment horizontal="left" vertical="top" wrapText="1"/>
    </xf>
    <xf numFmtId="49" fontId="40" fillId="4" borderId="35" xfId="43" applyNumberFormat="1" applyFont="1" applyBorder="1" applyAlignment="1">
      <alignment horizontal="left" vertical="top" wrapText="1"/>
    </xf>
    <xf numFmtId="0" fontId="41" fillId="4" borderId="36" xfId="43" applyFont="1" applyBorder="1" applyAlignment="1">
      <alignment horizontal="left" vertical="top" wrapText="1"/>
    </xf>
    <xf numFmtId="0" fontId="40" fillId="4" borderId="36" xfId="43" applyFont="1" applyBorder="1" applyAlignment="1">
      <alignment vertical="top" wrapText="1"/>
    </xf>
    <xf numFmtId="43" fontId="40" fillId="4" borderId="36" xfId="43" applyNumberFormat="1" applyFont="1" applyBorder="1" applyAlignment="1">
      <alignment horizontal="right" vertical="top" wrapText="1"/>
    </xf>
    <xf numFmtId="43" fontId="40" fillId="4" borderId="36" xfId="43" applyNumberFormat="1" applyFont="1" applyBorder="1" applyAlignment="1">
      <alignment horizontal="left" vertical="top" wrapText="1"/>
    </xf>
    <xf numFmtId="43" fontId="40" fillId="4" borderId="9" xfId="43" applyNumberFormat="1" applyFont="1" applyBorder="1" applyAlignment="1">
      <alignment horizontal="left" vertical="top" wrapText="1"/>
    </xf>
    <xf numFmtId="0" fontId="13" fillId="4" borderId="36" xfId="43" applyFont="1" applyBorder="1" applyAlignment="1">
      <alignment horizontal="left" vertical="top" wrapText="1"/>
    </xf>
    <xf numFmtId="49" fontId="35" fillId="4" borderId="35" xfId="43" applyNumberFormat="1" applyFont="1" applyBorder="1" applyAlignment="1">
      <alignment horizontal="center" vertical="top" wrapText="1"/>
    </xf>
    <xf numFmtId="43" fontId="35" fillId="4" borderId="36" xfId="43" applyNumberFormat="1" applyFont="1" applyBorder="1" applyAlignment="1">
      <alignment horizontal="left" vertical="top" wrapText="1"/>
    </xf>
    <xf numFmtId="0" fontId="35" fillId="4" borderId="36" xfId="43" applyFont="1" applyBorder="1" applyAlignment="1">
      <alignment horizontal="left" vertical="top" wrapText="1"/>
    </xf>
    <xf numFmtId="0" fontId="40" fillId="4" borderId="41" xfId="43" applyFont="1" applyAlignment="1">
      <alignment horizontal="right" vertical="top"/>
    </xf>
    <xf numFmtId="49" fontId="41" fillId="4" borderId="35" xfId="43" applyNumberFormat="1" applyFont="1" applyBorder="1" applyAlignment="1">
      <alignment horizontal="center" vertical="top" wrapText="1"/>
    </xf>
    <xf numFmtId="49" fontId="41" fillId="4" borderId="35" xfId="31" applyNumberFormat="1" applyFont="1" applyBorder="1" applyAlignment="1">
      <alignment horizontal="center" vertical="center" wrapText="1"/>
    </xf>
    <xf numFmtId="0" fontId="41" fillId="4" borderId="36" xfId="31" applyFont="1" applyBorder="1" applyAlignment="1">
      <alignment horizontal="left" vertical="top" wrapText="1"/>
    </xf>
    <xf numFmtId="49" fontId="41" fillId="4" borderId="35" xfId="31" applyNumberFormat="1" applyFont="1" applyBorder="1" applyAlignment="1">
      <alignment horizontal="center" vertical="top" wrapText="1"/>
    </xf>
    <xf numFmtId="0" fontId="13" fillId="4" borderId="36" xfId="31" applyFont="1" applyBorder="1" applyAlignment="1">
      <alignment horizontal="left" vertical="top" wrapText="1"/>
    </xf>
    <xf numFmtId="49" fontId="35" fillId="4" borderId="35" xfId="31" applyNumberFormat="1" applyFont="1" applyBorder="1" applyAlignment="1">
      <alignment horizontal="center" vertical="top" wrapText="1"/>
    </xf>
    <xf numFmtId="0" fontId="35" fillId="4" borderId="36" xfId="31" applyFont="1" applyBorder="1" applyAlignment="1">
      <alignment horizontal="left" vertical="top" wrapText="1"/>
    </xf>
    <xf numFmtId="0" fontId="40" fillId="4" borderId="35" xfId="43" applyFont="1" applyBorder="1" applyAlignment="1">
      <alignment horizontal="left" vertical="top" wrapText="1"/>
    </xf>
    <xf numFmtId="0" fontId="40" fillId="4" borderId="35" xfId="43" applyFont="1" applyBorder="1" applyAlignment="1">
      <alignment horizontal="center" vertical="top" wrapText="1"/>
    </xf>
    <xf numFmtId="0" fontId="43" fillId="4" borderId="36" xfId="43" applyFont="1" applyBorder="1" applyAlignment="1">
      <alignment horizontal="left" vertical="top" wrapText="1"/>
    </xf>
    <xf numFmtId="0" fontId="35" fillId="4" borderId="35" xfId="43" applyFont="1" applyBorder="1" applyAlignment="1">
      <alignment horizontal="center" vertical="top" wrapText="1"/>
    </xf>
    <xf numFmtId="0" fontId="41" fillId="4" borderId="35" xfId="43" applyFont="1" applyBorder="1" applyAlignment="1">
      <alignment horizontal="center" vertical="top" wrapText="1"/>
    </xf>
    <xf numFmtId="43" fontId="13" fillId="4" borderId="46" xfId="39" applyNumberFormat="1" applyFont="1" applyBorder="1" applyAlignment="1" applyProtection="1">
      <alignment horizontal="center" vertical="center" wrapText="1"/>
      <protection locked="0"/>
    </xf>
    <xf numFmtId="0" fontId="44" fillId="4" borderId="36" xfId="43" applyFont="1" applyBorder="1" applyAlignment="1">
      <alignment horizontal="left" vertical="top" wrapText="1"/>
    </xf>
    <xf numFmtId="0" fontId="46" fillId="4" borderId="36" xfId="43" applyFont="1" applyBorder="1" applyAlignment="1">
      <alignment horizontal="left" vertical="top" wrapText="1"/>
    </xf>
    <xf numFmtId="43" fontId="47" fillId="4" borderId="36" xfId="43" applyNumberFormat="1" applyFont="1" applyBorder="1" applyAlignment="1">
      <alignment horizontal="right" vertical="top" wrapText="1"/>
    </xf>
    <xf numFmtId="43" fontId="35" fillId="4" borderId="36" xfId="43" applyNumberFormat="1" applyFont="1" applyBorder="1" applyAlignment="1">
      <alignment horizontal="right" vertical="top" wrapText="1"/>
    </xf>
    <xf numFmtId="0" fontId="35" fillId="4" borderId="36" xfId="43" applyFont="1" applyBorder="1" applyAlignment="1">
      <alignment vertical="top" wrapText="1"/>
    </xf>
    <xf numFmtId="0" fontId="41" fillId="4" borderId="35" xfId="43" applyFont="1" applyBorder="1" applyAlignment="1">
      <alignment horizontal="right" vertical="top" wrapText="1" indent="1"/>
    </xf>
    <xf numFmtId="49" fontId="38" fillId="4" borderId="35" xfId="0" applyNumberFormat="1" applyFont="1" applyFill="1" applyBorder="1" applyAlignment="1">
      <alignment horizontal="center"/>
    </xf>
    <xf numFmtId="0" fontId="38" fillId="4" borderId="36" xfId="0" applyFont="1" applyFill="1" applyBorder="1" applyAlignment="1">
      <alignment wrapText="1"/>
    </xf>
    <xf numFmtId="43" fontId="35" fillId="4" borderId="9" xfId="0" applyNumberFormat="1" applyFont="1" applyFill="1" applyBorder="1"/>
    <xf numFmtId="43" fontId="35" fillId="4" borderId="36" xfId="13" applyFont="1" applyFill="1" applyBorder="1" applyAlignment="1">
      <alignment horizontal="right" vertical="center"/>
    </xf>
    <xf numFmtId="168" fontId="36" fillId="4" borderId="36" xfId="39" applyNumberFormat="1" applyFont="1" applyBorder="1" applyAlignment="1">
      <alignment horizontal="left" vertical="top" wrapText="1"/>
    </xf>
    <xf numFmtId="43" fontId="35" fillId="4" borderId="9" xfId="44" applyNumberFormat="1" applyFont="1" applyBorder="1" applyAlignment="1" applyProtection="1">
      <alignment horizontal="center" vertical="center"/>
      <protection locked="0"/>
    </xf>
    <xf numFmtId="0" fontId="38" fillId="4" borderId="35" xfId="27" applyFont="1" applyBorder="1"/>
    <xf numFmtId="0" fontId="38" fillId="4" borderId="36" xfId="27" applyFont="1" applyBorder="1" applyAlignment="1">
      <alignment wrapText="1"/>
    </xf>
    <xf numFmtId="0" fontId="38" fillId="4" borderId="36" xfId="27" applyFont="1" applyBorder="1"/>
    <xf numFmtId="43" fontId="13" fillId="4" borderId="36" xfId="27" applyNumberFormat="1" applyFont="1" applyBorder="1" applyAlignment="1">
      <alignment horizontal="right"/>
    </xf>
    <xf numFmtId="43" fontId="13" fillId="4" borderId="36" xfId="28" applyFont="1" applyBorder="1" applyAlignment="1"/>
    <xf numFmtId="43" fontId="13" fillId="4" borderId="9" xfId="28" applyFont="1" applyBorder="1"/>
    <xf numFmtId="43" fontId="13" fillId="4" borderId="9" xfId="27" applyNumberFormat="1" applyFont="1" applyBorder="1"/>
    <xf numFmtId="43" fontId="35" fillId="4" borderId="36" xfId="27" applyNumberFormat="1" applyFont="1" applyBorder="1" applyAlignment="1">
      <alignment horizontal="right"/>
    </xf>
    <xf numFmtId="43" fontId="35" fillId="4" borderId="36" xfId="28" applyFont="1" applyBorder="1" applyAlignment="1"/>
    <xf numFmtId="0" fontId="13" fillId="4" borderId="36" xfId="0" applyFont="1" applyFill="1" applyBorder="1" applyAlignment="1" applyProtection="1">
      <alignment wrapText="1"/>
      <protection locked="0"/>
    </xf>
    <xf numFmtId="0" fontId="35" fillId="4" borderId="36" xfId="0" applyFont="1" applyFill="1" applyBorder="1" applyAlignment="1" applyProtection="1">
      <alignment wrapText="1"/>
      <protection locked="0"/>
    </xf>
    <xf numFmtId="0" fontId="38" fillId="4" borderId="36" xfId="0" applyFont="1" applyFill="1" applyBorder="1"/>
    <xf numFmtId="43" fontId="38" fillId="4" borderId="36" xfId="0" applyNumberFormat="1" applyFont="1" applyFill="1" applyBorder="1" applyAlignment="1">
      <alignment horizontal="right"/>
    </xf>
    <xf numFmtId="43" fontId="38" fillId="4" borderId="36" xfId="28" applyFont="1" applyFill="1" applyBorder="1" applyAlignment="1">
      <alignment horizontal="center"/>
    </xf>
    <xf numFmtId="0" fontId="38" fillId="4" borderId="36" xfId="0" applyFont="1" applyFill="1" applyBorder="1" applyAlignment="1" applyProtection="1">
      <alignment wrapText="1"/>
      <protection locked="0"/>
    </xf>
    <xf numFmtId="43" fontId="13" fillId="4" borderId="9" xfId="0" applyNumberFormat="1" applyFont="1" applyFill="1" applyBorder="1" applyAlignment="1">
      <alignment horizontal="center"/>
    </xf>
    <xf numFmtId="0" fontId="13" fillId="4" borderId="36" xfId="0" applyFont="1" applyFill="1" applyBorder="1"/>
    <xf numFmtId="49" fontId="38" fillId="4" borderId="110" xfId="0" applyNumberFormat="1" applyFont="1" applyFill="1" applyBorder="1" applyAlignment="1">
      <alignment horizontal="center"/>
    </xf>
    <xf numFmtId="0" fontId="35" fillId="4" borderId="67" xfId="0" applyFont="1" applyFill="1" applyBorder="1" applyAlignment="1">
      <alignment wrapText="1"/>
    </xf>
    <xf numFmtId="0" fontId="35" fillId="4" borderId="67" xfId="0" applyFont="1" applyFill="1" applyBorder="1"/>
    <xf numFmtId="43" fontId="35" fillId="4" borderId="67" xfId="0" applyNumberFormat="1" applyFont="1" applyFill="1" applyBorder="1" applyAlignment="1">
      <alignment horizontal="right"/>
    </xf>
    <xf numFmtId="43" fontId="35" fillId="4" borderId="22" xfId="28" applyFont="1" applyFill="1" applyBorder="1" applyAlignment="1">
      <alignment horizontal="center"/>
    </xf>
    <xf numFmtId="43" fontId="35" fillId="4" borderId="43" xfId="0" applyNumberFormat="1" applyFont="1" applyFill="1" applyBorder="1" applyAlignment="1">
      <alignment horizontal="right"/>
    </xf>
    <xf numFmtId="49" fontId="47" fillId="4" borderId="35" xfId="0" applyNumberFormat="1" applyFont="1" applyFill="1" applyBorder="1" applyAlignment="1">
      <alignment horizontal="center"/>
    </xf>
    <xf numFmtId="0" fontId="47" fillId="4" borderId="36" xfId="0" applyFont="1" applyFill="1" applyBorder="1"/>
    <xf numFmtId="43" fontId="47" fillId="4" borderId="36" xfId="0" applyNumberFormat="1" applyFont="1" applyFill="1" applyBorder="1" applyAlignment="1">
      <alignment horizontal="right"/>
    </xf>
    <xf numFmtId="43" fontId="47" fillId="4" borderId="36" xfId="0" applyNumberFormat="1" applyFont="1" applyFill="1" applyBorder="1" applyAlignment="1">
      <alignment horizontal="center"/>
    </xf>
    <xf numFmtId="43" fontId="47" fillId="4" borderId="9" xfId="0" applyNumberFormat="1" applyFont="1" applyFill="1" applyBorder="1" applyAlignment="1">
      <alignment horizontal="right"/>
    </xf>
    <xf numFmtId="0" fontId="47" fillId="4" borderId="36" xfId="0" applyFont="1" applyFill="1" applyBorder="1" applyAlignment="1" applyProtection="1">
      <alignment wrapText="1"/>
      <protection locked="0"/>
    </xf>
    <xf numFmtId="43" fontId="47" fillId="4" borderId="36" xfId="28" applyFont="1" applyFill="1" applyBorder="1" applyAlignment="1">
      <alignment horizontal="center"/>
    </xf>
    <xf numFmtId="43" fontId="47" fillId="4" borderId="27" xfId="0" applyNumberFormat="1" applyFont="1" applyFill="1" applyBorder="1" applyAlignment="1">
      <alignment horizontal="center"/>
    </xf>
    <xf numFmtId="0" fontId="47" fillId="4" borderId="35" xfId="43" applyFont="1" applyBorder="1" applyAlignment="1">
      <alignment horizontal="center" vertical="top" wrapText="1"/>
    </xf>
    <xf numFmtId="43" fontId="47" fillId="4" borderId="36" xfId="43" applyNumberFormat="1" applyFont="1" applyBorder="1" applyAlignment="1">
      <alignment horizontal="left" vertical="top" wrapText="1"/>
    </xf>
    <xf numFmtId="43" fontId="47" fillId="4" borderId="9" xfId="43" applyNumberFormat="1" applyFont="1" applyBorder="1" applyAlignment="1">
      <alignment horizontal="left" vertical="top" wrapText="1"/>
    </xf>
    <xf numFmtId="43" fontId="49" fillId="4" borderId="9" xfId="0" applyNumberFormat="1" applyFont="1" applyFill="1" applyBorder="1"/>
    <xf numFmtId="0" fontId="49" fillId="4" borderId="36" xfId="0" applyFont="1" applyFill="1" applyBorder="1" applyAlignment="1" applyProtection="1">
      <alignment wrapText="1"/>
      <protection locked="0"/>
    </xf>
    <xf numFmtId="0" fontId="47" fillId="4" borderId="41" xfId="40" applyFont="1" applyAlignment="1">
      <alignment horizontal="left" vertical="top"/>
    </xf>
    <xf numFmtId="0" fontId="7" fillId="4" borderId="13" xfId="32" applyFont="1" applyBorder="1" applyAlignment="1">
      <alignment horizontal="left"/>
    </xf>
    <xf numFmtId="43" fontId="14" fillId="4" borderId="89" xfId="26" applyFont="1" applyBorder="1" applyAlignment="1">
      <alignment horizontal="left"/>
    </xf>
    <xf numFmtId="43" fontId="50" fillId="4" borderId="43" xfId="38" applyFont="1" applyFill="1" applyBorder="1" applyAlignment="1">
      <alignment horizontal="center" vertical="center" wrapText="1"/>
    </xf>
    <xf numFmtId="0" fontId="9" fillId="0" borderId="44" xfId="0" applyFont="1" applyBorder="1" applyAlignment="1">
      <alignment horizontal="left" vertical="top" wrapText="1"/>
    </xf>
    <xf numFmtId="49" fontId="9" fillId="0" borderId="32" xfId="0" applyNumberFormat="1" applyFont="1" applyBorder="1" applyAlignment="1">
      <alignment horizontal="center" vertical="top"/>
    </xf>
    <xf numFmtId="0" fontId="9" fillId="0" borderId="47" xfId="5" applyFont="1" applyBorder="1" applyAlignment="1">
      <alignment horizontal="left" vertical="center" wrapText="1"/>
    </xf>
    <xf numFmtId="0" fontId="9" fillId="4" borderId="42" xfId="37" applyFont="1" applyBorder="1" applyAlignment="1">
      <alignment horizontal="center" vertical="top"/>
    </xf>
    <xf numFmtId="0" fontId="35" fillId="0" borderId="61" xfId="0" applyFont="1" applyBorder="1" applyAlignment="1">
      <alignment vertical="top" wrapText="1"/>
    </xf>
    <xf numFmtId="0" fontId="35" fillId="0" borderId="61" xfId="0" applyFont="1" applyBorder="1" applyAlignment="1">
      <alignment horizontal="center"/>
    </xf>
    <xf numFmtId="43" fontId="35" fillId="4" borderId="61" xfId="28" applyFont="1" applyFill="1" applyBorder="1" applyAlignment="1"/>
    <xf numFmtId="43" fontId="35" fillId="0" borderId="51" xfId="0" applyNumberFormat="1" applyFont="1" applyBorder="1" applyAlignment="1">
      <alignment horizontal="center"/>
    </xf>
    <xf numFmtId="0" fontId="11" fillId="0" borderId="65" xfId="5" applyFont="1" applyBorder="1" applyAlignment="1">
      <alignment horizontal="left" vertical="center" wrapText="1"/>
    </xf>
    <xf numFmtId="0" fontId="11" fillId="0" borderId="27" xfId="5" applyFont="1" applyBorder="1" applyAlignment="1">
      <alignment horizontal="left" vertical="center" wrapText="1"/>
    </xf>
    <xf numFmtId="0" fontId="11" fillId="0" borderId="13" xfId="5" applyFont="1" applyBorder="1" applyAlignment="1">
      <alignment horizontal="left" vertical="center" wrapText="1"/>
    </xf>
    <xf numFmtId="167" fontId="10" fillId="0" borderId="2" xfId="0" applyNumberFormat="1" applyFont="1" applyBorder="1" applyAlignment="1">
      <alignment horizontal="left" vertical="center" wrapText="1"/>
    </xf>
    <xf numFmtId="0" fontId="36" fillId="4" borderId="2" xfId="32" applyFont="1" applyBorder="1" applyAlignment="1">
      <alignment horizontal="left" vertical="center" wrapText="1"/>
    </xf>
    <xf numFmtId="0" fontId="7" fillId="4" borderId="21" xfId="32" applyFont="1" applyBorder="1" applyAlignment="1">
      <alignment horizontal="center" vertical="top"/>
    </xf>
    <xf numFmtId="0" fontId="7" fillId="4" borderId="32" xfId="32" applyFont="1" applyBorder="1" applyAlignment="1">
      <alignment horizontal="center" vertical="top"/>
    </xf>
    <xf numFmtId="43" fontId="7" fillId="4" borderId="43" xfId="26" applyFont="1" applyBorder="1" applyAlignment="1" applyProtection="1">
      <alignment horizontal="center"/>
      <protection locked="0"/>
    </xf>
    <xf numFmtId="43" fontId="7" fillId="4" borderId="33" xfId="26" applyFont="1" applyBorder="1" applyAlignment="1" applyProtection="1">
      <alignment horizontal="center"/>
      <protection locked="0"/>
    </xf>
    <xf numFmtId="0" fontId="7" fillId="4" borderId="21" xfId="31" applyFont="1" applyBorder="1" applyAlignment="1">
      <alignment horizontal="center" vertical="top"/>
    </xf>
    <xf numFmtId="43" fontId="9" fillId="4" borderId="33" xfId="26" applyFont="1" applyBorder="1" applyAlignment="1" applyProtection="1">
      <alignment horizontal="center"/>
      <protection locked="0"/>
    </xf>
    <xf numFmtId="43" fontId="35" fillId="4" borderId="9" xfId="43" applyNumberFormat="1" applyFont="1" applyBorder="1" applyAlignment="1">
      <alignment horizontal="left" vertical="top" wrapText="1"/>
    </xf>
    <xf numFmtId="43" fontId="35" fillId="4" borderId="36" xfId="0" applyNumberFormat="1" applyFont="1" applyFill="1" applyBorder="1" applyAlignment="1">
      <alignment horizontal="center"/>
    </xf>
    <xf numFmtId="43" fontId="35" fillId="4" borderId="36" xfId="0" applyNumberFormat="1" applyFont="1" applyFill="1" applyBorder="1" applyAlignment="1">
      <alignment horizontal="right" vertical="center"/>
    </xf>
    <xf numFmtId="49" fontId="9" fillId="4" borderId="71" xfId="25" applyNumberFormat="1" applyFont="1" applyBorder="1" applyAlignment="1">
      <alignment horizontal="left" vertical="center" wrapText="1"/>
    </xf>
    <xf numFmtId="49" fontId="9" fillId="4" borderId="50" xfId="25" applyNumberFormat="1" applyFont="1" applyBorder="1" applyAlignment="1">
      <alignment horizontal="center" vertical="center" wrapText="1"/>
    </xf>
    <xf numFmtId="49" fontId="7" fillId="4" borderId="71" xfId="25" applyNumberFormat="1" applyFont="1" applyBorder="1" applyAlignment="1">
      <alignment horizontal="center" vertical="center" wrapText="1"/>
    </xf>
    <xf numFmtId="49" fontId="7" fillId="4" borderId="1" xfId="27" applyNumberFormat="1" applyFont="1" applyBorder="1"/>
    <xf numFmtId="49" fontId="7" fillId="4" borderId="1" xfId="27" applyNumberFormat="1" applyFont="1" applyBorder="1" applyAlignment="1">
      <alignment horizontal="center" vertical="center"/>
    </xf>
    <xf numFmtId="49" fontId="7" fillId="4" borderId="85" xfId="25" applyNumberFormat="1" applyFont="1" applyBorder="1" applyAlignment="1">
      <alignment horizontal="center" vertical="center" wrapText="1"/>
    </xf>
    <xf numFmtId="49" fontId="7" fillId="4" borderId="1" xfId="25" applyNumberFormat="1" applyFont="1" applyBorder="1" applyAlignment="1">
      <alignment horizontal="center" vertical="center" wrapText="1"/>
    </xf>
    <xf numFmtId="49" fontId="7" fillId="4" borderId="50" xfId="27" applyNumberFormat="1" applyFont="1" applyBorder="1" applyAlignment="1">
      <alignment horizontal="center" vertical="center"/>
    </xf>
    <xf numFmtId="49" fontId="35" fillId="4" borderId="1" xfId="0" applyNumberFormat="1" applyFont="1" applyFill="1" applyBorder="1" applyAlignment="1">
      <alignment horizontal="center"/>
    </xf>
    <xf numFmtId="0" fontId="35" fillId="4" borderId="41" xfId="0" applyFont="1" applyFill="1" applyBorder="1" applyAlignment="1">
      <alignment wrapText="1"/>
    </xf>
    <xf numFmtId="0" fontId="35" fillId="4" borderId="41" xfId="0" applyFont="1" applyFill="1" applyBorder="1"/>
    <xf numFmtId="43" fontId="35" fillId="4" borderId="41" xfId="0" applyNumberFormat="1" applyFont="1" applyFill="1" applyBorder="1" applyAlignment="1">
      <alignment horizontal="right"/>
    </xf>
    <xf numFmtId="43" fontId="35" fillId="4" borderId="28" xfId="28" applyFont="1" applyFill="1" applyBorder="1" applyAlignment="1">
      <alignment horizontal="center"/>
    </xf>
    <xf numFmtId="0" fontId="35" fillId="4" borderId="52" xfId="40" applyFont="1" applyBorder="1" applyAlignment="1">
      <alignment horizontal="center" vertical="top"/>
    </xf>
    <xf numFmtId="43" fontId="35" fillId="4" borderId="8" xfId="38" applyFont="1" applyBorder="1" applyAlignment="1" applyProtection="1">
      <alignment horizontal="center" vertical="center"/>
      <protection locked="0"/>
    </xf>
    <xf numFmtId="49" fontId="13" fillId="4" borderId="45" xfId="0" applyNumberFormat="1" applyFont="1" applyFill="1" applyBorder="1" applyAlignment="1">
      <alignment horizontal="center"/>
    </xf>
    <xf numFmtId="0" fontId="13" fillId="4" borderId="7" xfId="0" applyFont="1" applyFill="1" applyBorder="1" applyAlignment="1">
      <alignment wrapText="1"/>
    </xf>
    <xf numFmtId="0" fontId="35" fillId="4" borderId="7" xfId="0" applyFont="1" applyFill="1" applyBorder="1"/>
    <xf numFmtId="43" fontId="35" fillId="4" borderId="7" xfId="0" applyNumberFormat="1" applyFont="1" applyFill="1" applyBorder="1" applyAlignment="1">
      <alignment horizontal="right"/>
    </xf>
    <xf numFmtId="43" fontId="35" fillId="4" borderId="7" xfId="28" applyFont="1" applyFill="1" applyBorder="1" applyAlignment="1">
      <alignment horizontal="center"/>
    </xf>
    <xf numFmtId="43" fontId="13" fillId="4" borderId="8" xfId="0" applyNumberFormat="1" applyFont="1" applyFill="1" applyBorder="1"/>
    <xf numFmtId="0" fontId="40" fillId="4" borderId="45" xfId="43" applyFont="1" applyBorder="1" applyAlignment="1">
      <alignment horizontal="left" vertical="top" wrapText="1"/>
    </xf>
    <xf numFmtId="0" fontId="13" fillId="4" borderId="7" xfId="43" applyFont="1" applyBorder="1" applyAlignment="1">
      <alignment horizontal="left" vertical="top" wrapText="1"/>
    </xf>
    <xf numFmtId="0" fontId="40" fillId="4" borderId="7" xfId="43" applyFont="1" applyBorder="1" applyAlignment="1">
      <alignment vertical="top" wrapText="1"/>
    </xf>
    <xf numFmtId="43" fontId="40" fillId="4" borderId="7" xfId="43" applyNumberFormat="1" applyFont="1" applyBorder="1" applyAlignment="1">
      <alignment horizontal="right" vertical="top" wrapText="1"/>
    </xf>
    <xf numFmtId="43" fontId="40" fillId="4" borderId="7" xfId="43" applyNumberFormat="1" applyFont="1" applyBorder="1" applyAlignment="1">
      <alignment horizontal="left" vertical="top" wrapText="1"/>
    </xf>
    <xf numFmtId="43" fontId="40" fillId="4" borderId="8" xfId="43" applyNumberFormat="1" applyFont="1" applyBorder="1" applyAlignment="1">
      <alignment horizontal="left" vertical="top" wrapText="1"/>
    </xf>
    <xf numFmtId="0" fontId="35" fillId="4" borderId="56" xfId="40" quotePrefix="1" applyFont="1" applyBorder="1" applyAlignment="1">
      <alignment horizontal="left" vertical="top"/>
    </xf>
    <xf numFmtId="0" fontId="7" fillId="4" borderId="78" xfId="31" applyFont="1" applyBorder="1" applyAlignment="1">
      <alignment horizontal="center" vertical="top"/>
    </xf>
    <xf numFmtId="0" fontId="7" fillId="4" borderId="79" xfId="31" applyFont="1" applyBorder="1" applyAlignment="1">
      <alignment horizontal="left" wrapText="1"/>
    </xf>
    <xf numFmtId="0" fontId="7" fillId="4" borderId="79" xfId="31" applyFont="1" applyBorder="1" applyAlignment="1">
      <alignment horizontal="center" vertical="top"/>
    </xf>
    <xf numFmtId="0" fontId="7" fillId="4" borderId="49" xfId="32" applyFont="1" applyBorder="1" applyAlignment="1">
      <alignment horizontal="justify"/>
    </xf>
    <xf numFmtId="165" fontId="7" fillId="4" borderId="49" xfId="26" applyNumberFormat="1" applyFont="1" applyBorder="1" applyAlignment="1" applyProtection="1">
      <alignment horizontal="center"/>
      <protection locked="0"/>
    </xf>
    <xf numFmtId="43" fontId="7" fillId="4" borderId="46" xfId="26" applyFont="1" applyBorder="1" applyAlignment="1" applyProtection="1">
      <alignment horizontal="center"/>
      <protection locked="0"/>
    </xf>
    <xf numFmtId="0" fontId="7" fillId="4" borderId="45" xfId="31" applyFont="1" applyBorder="1" applyAlignment="1">
      <alignment horizontal="center" vertical="center"/>
    </xf>
    <xf numFmtId="0" fontId="7" fillId="4" borderId="7" xfId="32" applyFont="1" applyBorder="1" applyAlignment="1">
      <alignment horizontal="left" vertical="center" wrapText="1"/>
    </xf>
    <xf numFmtId="0" fontId="7" fillId="4" borderId="7" xfId="32" applyFont="1" applyBorder="1" applyAlignment="1">
      <alignment horizontal="center" vertical="center"/>
    </xf>
    <xf numFmtId="0" fontId="7" fillId="4" borderId="7" xfId="32" applyFont="1" applyBorder="1" applyAlignment="1">
      <alignment horizontal="center" vertical="center" wrapText="1"/>
    </xf>
    <xf numFmtId="43" fontId="7" fillId="4" borderId="8" xfId="26" applyFont="1" applyBorder="1" applyAlignment="1" applyProtection="1">
      <alignment horizontal="center"/>
      <protection locked="0"/>
    </xf>
    <xf numFmtId="2" fontId="7" fillId="4" borderId="45" xfId="32" applyNumberFormat="1" applyFont="1" applyBorder="1" applyAlignment="1">
      <alignment horizontal="center" vertical="top"/>
    </xf>
    <xf numFmtId="0" fontId="7" fillId="4" borderId="7" xfId="32" applyFont="1" applyBorder="1" applyAlignment="1">
      <alignment vertical="top" wrapText="1"/>
    </xf>
    <xf numFmtId="0" fontId="7" fillId="4" borderId="7" xfId="32" applyFont="1" applyBorder="1" applyAlignment="1">
      <alignment horizontal="center" wrapText="1"/>
    </xf>
    <xf numFmtId="3" fontId="7" fillId="4" borderId="7" xfId="32" applyNumberFormat="1" applyFont="1" applyBorder="1" applyAlignment="1">
      <alignment horizontal="center" wrapText="1"/>
    </xf>
    <xf numFmtId="0" fontId="7" fillId="4" borderId="20" xfId="31" applyFont="1" applyBorder="1" applyAlignment="1">
      <alignment horizontal="left" wrapText="1"/>
    </xf>
    <xf numFmtId="0" fontId="7" fillId="4" borderId="20" xfId="31" applyFont="1" applyBorder="1" applyAlignment="1">
      <alignment horizontal="center" vertical="top"/>
    </xf>
    <xf numFmtId="0" fontId="7" fillId="4" borderId="47" xfId="32" applyFont="1" applyBorder="1" applyAlignment="1">
      <alignment horizontal="justify"/>
    </xf>
    <xf numFmtId="165" fontId="7" fillId="4" borderId="47" xfId="26" applyNumberFormat="1" applyFont="1" applyBorder="1" applyAlignment="1" applyProtection="1">
      <alignment horizontal="center"/>
      <protection locked="0"/>
    </xf>
    <xf numFmtId="0" fontId="7" fillId="4" borderId="45" xfId="32" applyFont="1" applyBorder="1" applyAlignment="1">
      <alignment horizontal="center" vertical="top"/>
    </xf>
    <xf numFmtId="0" fontId="9" fillId="4" borderId="7" xfId="32" applyFont="1" applyBorder="1" applyAlignment="1">
      <alignment vertical="center" wrapText="1"/>
    </xf>
    <xf numFmtId="0" fontId="9" fillId="4" borderId="7" xfId="32" applyFont="1" applyBorder="1" applyAlignment="1">
      <alignment vertical="top" wrapText="1"/>
    </xf>
    <xf numFmtId="3" fontId="7" fillId="0" borderId="36" xfId="8" applyNumberFormat="1" applyFont="1" applyBorder="1" applyAlignment="1" applyProtection="1">
      <alignment horizontal="center"/>
      <protection locked="0"/>
    </xf>
    <xf numFmtId="2" fontId="7" fillId="4" borderId="45" xfId="31" applyNumberFormat="1" applyFont="1" applyBorder="1" applyAlignment="1">
      <alignment horizontal="center" vertical="center"/>
    </xf>
    <xf numFmtId="0" fontId="6" fillId="4" borderId="7" xfId="32" applyFont="1" applyBorder="1" applyAlignment="1">
      <alignment horizontal="left" vertical="center" wrapText="1"/>
    </xf>
    <xf numFmtId="0" fontId="7" fillId="4" borderId="52" xfId="32" applyFont="1" applyBorder="1" applyAlignment="1">
      <alignment horizontal="center" vertical="top"/>
    </xf>
    <xf numFmtId="43" fontId="7" fillId="4" borderId="111" xfId="26" applyFont="1" applyBorder="1" applyAlignment="1">
      <alignment horizontal="left"/>
    </xf>
    <xf numFmtId="0" fontId="9" fillId="0" borderId="52" xfId="8" applyFont="1" applyBorder="1" applyAlignment="1">
      <alignment horizontal="center" vertical="top"/>
    </xf>
    <xf numFmtId="167" fontId="9" fillId="0" borderId="53" xfId="0" applyNumberFormat="1" applyFont="1" applyBorder="1" applyAlignment="1" applyProtection="1">
      <alignment horizontal="center"/>
      <protection locked="0"/>
    </xf>
    <xf numFmtId="0" fontId="9" fillId="0" borderId="54" xfId="8" applyFont="1" applyBorder="1" applyAlignment="1">
      <alignment horizontal="center" vertical="top"/>
    </xf>
    <xf numFmtId="0" fontId="9" fillId="0" borderId="49" xfId="8" applyFont="1" applyBorder="1" applyAlignment="1">
      <alignment horizontal="left"/>
    </xf>
    <xf numFmtId="0" fontId="9" fillId="0" borderId="49" xfId="8" applyFont="1" applyBorder="1" applyAlignment="1">
      <alignment horizontal="center"/>
    </xf>
    <xf numFmtId="0" fontId="9" fillId="0" borderId="49" xfId="8" applyFont="1" applyBorder="1" applyAlignment="1">
      <alignment horizontal="justify"/>
    </xf>
    <xf numFmtId="3" fontId="9" fillId="0" borderId="49" xfId="8" applyNumberFormat="1" applyFont="1" applyBorder="1" applyAlignment="1" applyProtection="1">
      <alignment horizontal="center"/>
      <protection locked="0"/>
    </xf>
    <xf numFmtId="167" fontId="9" fillId="0" borderId="55" xfId="0" applyNumberFormat="1" applyFont="1" applyBorder="1" applyAlignment="1" applyProtection="1">
      <alignment horizontal="center"/>
      <protection locked="0"/>
    </xf>
    <xf numFmtId="0" fontId="7" fillId="0" borderId="45" xfId="8" applyFont="1" applyBorder="1" applyAlignment="1">
      <alignment horizontal="center" vertical="top"/>
    </xf>
    <xf numFmtId="0" fontId="9" fillId="0" borderId="35" xfId="8" applyFont="1" applyBorder="1" applyAlignment="1">
      <alignment horizontal="center" vertical="top"/>
    </xf>
    <xf numFmtId="0" fontId="10" fillId="0" borderId="36" xfId="8" applyFont="1" applyBorder="1" applyAlignment="1">
      <alignment horizontal="left" vertical="center" wrapText="1"/>
    </xf>
    <xf numFmtId="0" fontId="9" fillId="0" borderId="36" xfId="8" applyFont="1" applyBorder="1" applyAlignment="1">
      <alignment horizontal="center"/>
    </xf>
    <xf numFmtId="165" fontId="9" fillId="0" borderId="36" xfId="16" applyNumberFormat="1" applyFont="1" applyFill="1" applyBorder="1" applyAlignment="1">
      <alignment horizontal="justify"/>
    </xf>
    <xf numFmtId="3" fontId="9" fillId="0" borderId="36" xfId="8" applyNumberFormat="1" applyFont="1" applyBorder="1" applyAlignment="1" applyProtection="1">
      <alignment horizontal="center"/>
      <protection locked="0"/>
    </xf>
    <xf numFmtId="0" fontId="7" fillId="0" borderId="35" xfId="8" applyFont="1" applyBorder="1" applyAlignment="1">
      <alignment horizontal="center" vertical="top"/>
    </xf>
    <xf numFmtId="0" fontId="7" fillId="0" borderId="36" xfId="8" applyFont="1" applyBorder="1" applyAlignment="1">
      <alignment horizontal="left" wrapText="1"/>
    </xf>
    <xf numFmtId="0" fontId="7" fillId="0" borderId="36" xfId="8" applyFont="1" applyBorder="1" applyAlignment="1">
      <alignment horizontal="center"/>
    </xf>
    <xf numFmtId="165" fontId="7" fillId="0" borderId="36" xfId="16" applyNumberFormat="1" applyFont="1" applyFill="1" applyBorder="1" applyAlignment="1">
      <alignment horizontal="justify"/>
    </xf>
    <xf numFmtId="0" fontId="7" fillId="0" borderId="36" xfId="8" applyFont="1" applyBorder="1" applyAlignment="1">
      <alignment horizontal="left" vertical="top" wrapText="1"/>
    </xf>
    <xf numFmtId="0" fontId="7" fillId="0" borderId="36" xfId="8" applyFont="1" applyBorder="1" applyAlignment="1">
      <alignment horizontal="justify"/>
    </xf>
    <xf numFmtId="0" fontId="7" fillId="0" borderId="35" xfId="8" applyFont="1" applyBorder="1" applyAlignment="1">
      <alignment horizontal="center" vertical="center"/>
    </xf>
    <xf numFmtId="0" fontId="7" fillId="0" borderId="36" xfId="8" applyFont="1" applyBorder="1" applyAlignment="1">
      <alignment horizontal="left" vertical="center" wrapText="1"/>
    </xf>
    <xf numFmtId="0" fontId="7" fillId="0" borderId="36" xfId="8" applyFont="1" applyBorder="1" applyAlignment="1">
      <alignment horizontal="center" vertical="center"/>
    </xf>
    <xf numFmtId="0" fontId="9" fillId="0" borderId="45" xfId="8" applyFont="1" applyBorder="1" applyAlignment="1">
      <alignment horizontal="center" vertical="top"/>
    </xf>
    <xf numFmtId="0" fontId="10" fillId="0" borderId="7" xfId="8" applyFont="1" applyBorder="1" applyAlignment="1">
      <alignment horizontal="left" vertical="top" wrapText="1"/>
    </xf>
    <xf numFmtId="0" fontId="9" fillId="0" borderId="36" xfId="8" applyFont="1" applyBorder="1" applyAlignment="1">
      <alignment horizontal="left" vertical="top" wrapText="1"/>
    </xf>
    <xf numFmtId="0" fontId="9" fillId="0" borderId="44" xfId="8" applyFont="1" applyBorder="1" applyAlignment="1">
      <alignment horizontal="left" wrapText="1"/>
    </xf>
    <xf numFmtId="0" fontId="7" fillId="0" borderId="32" xfId="8" applyFont="1" applyBorder="1" applyAlignment="1">
      <alignment horizontal="center" vertical="center"/>
    </xf>
    <xf numFmtId="0" fontId="7" fillId="0" borderId="44" xfId="8" applyFont="1" applyBorder="1" applyAlignment="1">
      <alignment horizontal="left" vertical="center" wrapText="1"/>
    </xf>
    <xf numFmtId="0" fontId="7" fillId="0" borderId="44" xfId="8" applyFont="1" applyBorder="1" applyAlignment="1">
      <alignment horizontal="center" vertical="center"/>
    </xf>
    <xf numFmtId="2" fontId="7" fillId="0" borderId="35" xfId="8" applyNumberFormat="1" applyFont="1" applyBorder="1" applyAlignment="1">
      <alignment horizontal="center" vertical="center"/>
    </xf>
    <xf numFmtId="0" fontId="9" fillId="0" borderId="45" xfId="8" applyFont="1" applyBorder="1" applyAlignment="1">
      <alignment horizontal="center" vertical="center"/>
    </xf>
    <xf numFmtId="3" fontId="7" fillId="0" borderId="8" xfId="8" applyNumberFormat="1" applyFont="1" applyBorder="1" applyAlignment="1" applyProtection="1">
      <alignment horizontal="center"/>
      <protection locked="0"/>
    </xf>
    <xf numFmtId="0" fontId="9" fillId="0" borderId="35" xfId="8" applyFont="1" applyBorder="1" applyAlignment="1">
      <alignment horizontal="center" vertical="center"/>
    </xf>
    <xf numFmtId="0" fontId="9" fillId="0" borderId="36" xfId="8" applyFont="1" applyBorder="1" applyAlignment="1">
      <alignment horizontal="left" vertical="center" wrapText="1"/>
    </xf>
    <xf numFmtId="0" fontId="7" fillId="0" borderId="36" xfId="8" applyFont="1" applyBorder="1" applyAlignment="1">
      <alignment horizontal="center" vertical="top" wrapText="1"/>
    </xf>
    <xf numFmtId="0" fontId="7" fillId="0" borderId="36" xfId="8" applyFont="1" applyBorder="1" applyAlignment="1">
      <alignment horizontal="center" vertical="top"/>
    </xf>
    <xf numFmtId="3" fontId="7" fillId="0" borderId="36" xfId="8" applyNumberFormat="1" applyFont="1" applyBorder="1" applyAlignment="1" applyProtection="1">
      <alignment horizontal="center" vertical="top"/>
      <protection locked="0"/>
    </xf>
    <xf numFmtId="0" fontId="7" fillId="0" borderId="36" xfId="15" applyFont="1" applyBorder="1" applyAlignment="1">
      <alignment horizontal="left" vertical="top" wrapText="1"/>
    </xf>
    <xf numFmtId="0" fontId="7" fillId="0" borderId="36" xfId="0" quotePrefix="1" applyFont="1" applyBorder="1" applyAlignment="1">
      <alignment horizontal="left" vertical="center" wrapText="1"/>
    </xf>
    <xf numFmtId="0" fontId="7" fillId="0" borderId="36" xfId="0" quotePrefix="1" applyFont="1" applyBorder="1" applyAlignment="1">
      <alignment horizontal="left" vertical="top" wrapText="1"/>
    </xf>
    <xf numFmtId="0" fontId="7" fillId="0" borderId="36" xfId="8" quotePrefix="1" applyFont="1" applyBorder="1" applyAlignment="1">
      <alignment horizontal="left" vertical="top" wrapText="1"/>
    </xf>
    <xf numFmtId="0" fontId="9" fillId="0" borderId="36" xfId="8" applyFont="1" applyBorder="1" applyAlignment="1">
      <alignment horizontal="left" wrapText="1"/>
    </xf>
    <xf numFmtId="2" fontId="7" fillId="0" borderId="35" xfId="8" applyNumberFormat="1" applyFont="1" applyBorder="1" applyAlignment="1">
      <alignment horizontal="center" vertical="top"/>
    </xf>
    <xf numFmtId="0" fontId="7" fillId="0" borderId="36" xfId="8" quotePrefix="1" applyFont="1" applyBorder="1" applyAlignment="1">
      <alignment horizontal="left" wrapText="1"/>
    </xf>
    <xf numFmtId="0" fontId="7" fillId="0" borderId="36" xfId="8" quotePrefix="1" applyFont="1" applyBorder="1" applyAlignment="1">
      <alignment horizontal="left" vertical="center" wrapText="1"/>
    </xf>
    <xf numFmtId="166" fontId="7" fillId="0" borderId="35" xfId="8" applyNumberFormat="1" applyFont="1" applyBorder="1" applyAlignment="1">
      <alignment horizontal="center" vertical="top"/>
    </xf>
    <xf numFmtId="0" fontId="10" fillId="0" borderId="36" xfId="8" applyFont="1" applyBorder="1" applyAlignment="1">
      <alignment horizontal="left" vertical="top" wrapText="1"/>
    </xf>
    <xf numFmtId="0" fontId="9" fillId="0" borderId="36" xfId="0" applyFont="1" applyBorder="1" applyAlignment="1">
      <alignment horizontal="left" vertical="top" wrapText="1"/>
    </xf>
    <xf numFmtId="0" fontId="16" fillId="0" borderId="42" xfId="8" applyFont="1" applyBorder="1" applyAlignment="1">
      <alignment horizontal="center" vertical="top"/>
    </xf>
    <xf numFmtId="0" fontId="9" fillId="0" borderId="47" xfId="8" applyFont="1" applyBorder="1" applyAlignment="1">
      <alignment horizontal="left"/>
    </xf>
    <xf numFmtId="0" fontId="9" fillId="0" borderId="47" xfId="8" applyFont="1" applyBorder="1" applyAlignment="1">
      <alignment horizontal="center"/>
    </xf>
    <xf numFmtId="0" fontId="9" fillId="0" borderId="47" xfId="8" applyFont="1" applyBorder="1" applyAlignment="1">
      <alignment horizontal="justify"/>
    </xf>
    <xf numFmtId="0" fontId="14" fillId="0" borderId="35" xfId="8" applyFont="1" applyBorder="1" applyAlignment="1">
      <alignment horizontal="center" vertical="top"/>
    </xf>
    <xf numFmtId="166" fontId="7" fillId="0" borderId="35" xfId="8" applyNumberFormat="1" applyFont="1" applyBorder="1" applyAlignment="1">
      <alignment horizontal="center" vertical="center"/>
    </xf>
    <xf numFmtId="166" fontId="14" fillId="0" borderId="35" xfId="8" applyNumberFormat="1" applyFont="1" applyBorder="1" applyAlignment="1">
      <alignment horizontal="center" vertical="top"/>
    </xf>
    <xf numFmtId="3" fontId="7" fillId="0" borderId="9" xfId="8" applyNumberFormat="1" applyFont="1" applyBorder="1" applyAlignment="1" applyProtection="1">
      <alignment horizontal="right"/>
      <protection locked="0"/>
    </xf>
    <xf numFmtId="0" fontId="9" fillId="0" borderId="42" xfId="8" applyFont="1" applyBorder="1" applyAlignment="1">
      <alignment horizontal="center" vertical="top"/>
    </xf>
    <xf numFmtId="0" fontId="7" fillId="0" borderId="56" xfId="8" quotePrefix="1" applyFont="1" applyBorder="1" applyAlignment="1">
      <alignment horizontal="center" vertical="top"/>
    </xf>
    <xf numFmtId="0" fontId="7" fillId="0" borderId="1" xfId="8" quotePrefix="1" applyFont="1" applyBorder="1" applyAlignment="1">
      <alignment horizontal="center" vertical="top"/>
    </xf>
    <xf numFmtId="0" fontId="7" fillId="0" borderId="41" xfId="15" applyFont="1" applyBorder="1" applyAlignment="1">
      <alignment horizontal="centerContinuous"/>
    </xf>
    <xf numFmtId="0" fontId="7" fillId="0" borderId="41" xfId="15" applyFont="1" applyBorder="1" applyAlignment="1">
      <alignment horizontal="center"/>
    </xf>
    <xf numFmtId="3" fontId="7" fillId="0" borderId="41" xfId="16" applyNumberFormat="1" applyFont="1" applyFill="1" applyBorder="1" applyAlignment="1">
      <alignment horizontal="centerContinuous"/>
    </xf>
    <xf numFmtId="167" fontId="7" fillId="0" borderId="2" xfId="0" applyNumberFormat="1" applyFont="1" applyBorder="1" applyAlignment="1">
      <alignment horizontal="centerContinuous"/>
    </xf>
    <xf numFmtId="0" fontId="10" fillId="0" borderId="41" xfId="8" applyFont="1" applyBorder="1" applyAlignment="1">
      <alignment horizontal="left" vertical="center"/>
    </xf>
    <xf numFmtId="0" fontId="10" fillId="0" borderId="41" xfId="8" applyFont="1" applyBorder="1" applyAlignment="1">
      <alignment horizontal="left"/>
    </xf>
    <xf numFmtId="3" fontId="10" fillId="0" borderId="41" xfId="8" applyNumberFormat="1" applyFont="1" applyBorder="1" applyAlignment="1">
      <alignment horizontal="left"/>
    </xf>
    <xf numFmtId="167" fontId="10" fillId="0" borderId="2" xfId="0" applyNumberFormat="1" applyFont="1" applyBorder="1" applyAlignment="1">
      <alignment horizontal="left"/>
    </xf>
    <xf numFmtId="0" fontId="7" fillId="0" borderId="3" xfId="8" applyFont="1" applyBorder="1" applyAlignment="1">
      <alignment horizontal="center" vertical="top"/>
    </xf>
    <xf numFmtId="0" fontId="10" fillId="0" borderId="4" xfId="8" applyFont="1" applyBorder="1" applyAlignment="1">
      <alignment horizontal="left"/>
    </xf>
    <xf numFmtId="0" fontId="7" fillId="0" borderId="4" xfId="8" applyFont="1" applyBorder="1" applyAlignment="1">
      <alignment horizontal="centerContinuous"/>
    </xf>
    <xf numFmtId="0" fontId="7" fillId="0" borderId="4" xfId="8" applyFont="1" applyBorder="1" applyAlignment="1">
      <alignment horizontal="center"/>
    </xf>
    <xf numFmtId="0" fontId="7" fillId="0" borderId="56" xfId="6" quotePrefix="1" applyFont="1" applyBorder="1" applyAlignment="1">
      <alignment horizontal="left" vertical="top"/>
    </xf>
    <xf numFmtId="0" fontId="10" fillId="0" borderId="41" xfId="10" applyFont="1" applyBorder="1" applyAlignment="1">
      <alignment horizontal="left" vertical="center" wrapText="1"/>
    </xf>
    <xf numFmtId="166" fontId="10" fillId="0" borderId="41" xfId="10" applyNumberFormat="1" applyFont="1" applyBorder="1" applyAlignment="1">
      <alignment horizontal="left" vertical="center" wrapText="1"/>
    </xf>
    <xf numFmtId="3" fontId="10" fillId="0" borderId="41" xfId="10" applyNumberFormat="1" applyFont="1" applyBorder="1" applyAlignment="1">
      <alignment horizontal="left" vertical="center" wrapText="1"/>
    </xf>
    <xf numFmtId="0" fontId="10" fillId="0" borderId="41" xfId="6" applyFont="1" applyBorder="1" applyAlignment="1">
      <alignment horizontal="left" vertical="center"/>
    </xf>
    <xf numFmtId="0" fontId="7" fillId="0" borderId="41" xfId="6" applyFont="1" applyBorder="1" applyAlignment="1">
      <alignment horizontal="centerContinuous" vertical="center"/>
    </xf>
    <xf numFmtId="166" fontId="7" fillId="0" borderId="41" xfId="6" applyNumberFormat="1" applyFont="1" applyBorder="1" applyAlignment="1">
      <alignment horizontal="center" vertical="center"/>
    </xf>
    <xf numFmtId="3" fontId="7" fillId="0" borderId="41" xfId="13" applyNumberFormat="1" applyFont="1" applyBorder="1" applyAlignment="1">
      <alignment horizontal="centerContinuous" vertical="center"/>
    </xf>
    <xf numFmtId="0" fontId="9" fillId="0" borderId="52" xfId="6" applyFont="1" applyBorder="1" applyAlignment="1">
      <alignment horizontal="center" vertical="top"/>
    </xf>
    <xf numFmtId="167" fontId="9" fillId="0" borderId="53" xfId="0" applyNumberFormat="1" applyFont="1" applyBorder="1" applyAlignment="1" applyProtection="1">
      <alignment horizontal="center" vertical="top"/>
      <protection locked="0"/>
    </xf>
    <xf numFmtId="0" fontId="9" fillId="0" borderId="54" xfId="6" applyFont="1" applyBorder="1" applyAlignment="1">
      <alignment horizontal="center" vertical="top"/>
    </xf>
    <xf numFmtId="0" fontId="9" fillId="0" borderId="49" xfId="6" applyFont="1" applyBorder="1" applyAlignment="1">
      <alignment horizontal="left" vertical="center"/>
    </xf>
    <xf numFmtId="166" fontId="9" fillId="0" borderId="49" xfId="0" applyNumberFormat="1" applyFont="1" applyBorder="1" applyAlignment="1">
      <alignment horizontal="center" vertical="top"/>
    </xf>
    <xf numFmtId="167" fontId="9" fillId="0" borderId="55" xfId="0" applyNumberFormat="1" applyFont="1" applyBorder="1" applyAlignment="1" applyProtection="1">
      <alignment horizontal="center" vertical="top"/>
      <protection locked="0"/>
    </xf>
    <xf numFmtId="0" fontId="7" fillId="0" borderId="45" xfId="6" applyFont="1" applyBorder="1" applyAlignment="1">
      <alignment horizontal="center" vertical="top"/>
    </xf>
    <xf numFmtId="166" fontId="7" fillId="0" borderId="44" xfId="0" applyNumberFormat="1" applyFont="1" applyBorder="1" applyAlignment="1" applyProtection="1">
      <alignment horizontal="center" vertical="top"/>
      <protection locked="0"/>
    </xf>
    <xf numFmtId="0" fontId="9" fillId="0" borderId="35" xfId="6" applyFont="1" applyBorder="1" applyAlignment="1">
      <alignment horizontal="center" vertical="top"/>
    </xf>
    <xf numFmtId="0" fontId="10" fillId="0" borderId="36" xfId="6" applyFont="1" applyBorder="1" applyAlignment="1">
      <alignment horizontal="left" vertical="center" wrapText="1"/>
    </xf>
    <xf numFmtId="0" fontId="9" fillId="0" borderId="36" xfId="6" applyFont="1" applyBorder="1" applyAlignment="1">
      <alignment horizontal="center" vertical="top"/>
    </xf>
    <xf numFmtId="166" fontId="7" fillId="0" borderId="36" xfId="6" applyNumberFormat="1" applyFont="1" applyBorder="1" applyAlignment="1" applyProtection="1">
      <alignment horizontal="center" vertical="top"/>
      <protection locked="0"/>
    </xf>
    <xf numFmtId="3" fontId="9" fillId="0" borderId="36" xfId="6" applyNumberFormat="1" applyFont="1" applyBorder="1" applyAlignment="1" applyProtection="1">
      <alignment horizontal="center" vertical="top"/>
      <protection locked="0"/>
    </xf>
    <xf numFmtId="0" fontId="7" fillId="0" borderId="35" xfId="6" applyFont="1" applyBorder="1" applyAlignment="1">
      <alignment horizontal="center" vertical="top"/>
    </xf>
    <xf numFmtId="0" fontId="7" fillId="0" borderId="36" xfId="6" applyFont="1" applyBorder="1" applyAlignment="1">
      <alignment horizontal="left" vertical="center" wrapText="1"/>
    </xf>
    <xf numFmtId="0" fontId="7" fillId="0" borderId="36" xfId="6" applyFont="1" applyBorder="1" applyAlignment="1">
      <alignment horizontal="center" vertical="top"/>
    </xf>
    <xf numFmtId="166" fontId="7" fillId="0" borderId="36" xfId="10" applyNumberFormat="1" applyFont="1" applyBorder="1" applyAlignment="1">
      <alignment horizontal="justify" vertical="top"/>
    </xf>
    <xf numFmtId="0" fontId="7" fillId="0" borderId="36" xfId="10" applyFont="1" applyBorder="1" applyAlignment="1">
      <alignment horizontal="left" vertical="top" wrapText="1"/>
    </xf>
    <xf numFmtId="0" fontId="7" fillId="0" borderId="35" xfId="10" applyFont="1" applyBorder="1" applyAlignment="1">
      <alignment horizontal="center" vertical="center"/>
    </xf>
    <xf numFmtId="0" fontId="7" fillId="0" borderId="36" xfId="10" applyFont="1" applyBorder="1" applyAlignment="1">
      <alignment horizontal="center" vertical="center"/>
    </xf>
    <xf numFmtId="166" fontId="7" fillId="0" borderId="36" xfId="0" applyNumberFormat="1" applyFont="1" applyBorder="1" applyAlignment="1">
      <alignment horizontal="center" vertical="center"/>
    </xf>
    <xf numFmtId="3" fontId="7" fillId="0" borderId="36" xfId="10" applyNumberFormat="1" applyFont="1" applyBorder="1" applyAlignment="1" applyProtection="1">
      <alignment horizontal="center" vertical="center"/>
      <protection locked="0"/>
    </xf>
    <xf numFmtId="166" fontId="7" fillId="0" borderId="36" xfId="10" applyNumberFormat="1" applyFont="1" applyBorder="1" applyAlignment="1">
      <alignment horizontal="center" vertical="center"/>
    </xf>
    <xf numFmtId="166" fontId="7" fillId="0" borderId="36" xfId="10" applyNumberFormat="1" applyFont="1" applyBorder="1" applyAlignment="1" applyProtection="1">
      <alignment horizontal="center" vertical="top"/>
      <protection locked="0"/>
    </xf>
    <xf numFmtId="3" fontId="7" fillId="0" borderId="36" xfId="0" applyNumberFormat="1" applyFont="1" applyBorder="1" applyAlignment="1" applyProtection="1">
      <alignment horizontal="center" vertical="top"/>
      <protection locked="0"/>
    </xf>
    <xf numFmtId="3" fontId="7" fillId="0" borderId="9" xfId="0" applyNumberFormat="1" applyFont="1" applyBorder="1" applyAlignment="1" applyProtection="1">
      <alignment horizontal="center" vertical="top"/>
      <protection locked="0"/>
    </xf>
    <xf numFmtId="2" fontId="7" fillId="0" borderId="35" xfId="10" applyNumberFormat="1" applyFont="1" applyBorder="1" applyAlignment="1">
      <alignment horizontal="center" vertical="top"/>
    </xf>
    <xf numFmtId="166" fontId="7" fillId="0" borderId="36" xfId="0" applyNumberFormat="1" applyFont="1" applyBorder="1" applyAlignment="1" applyProtection="1">
      <alignment horizontal="center" vertical="top"/>
      <protection locked="0"/>
    </xf>
    <xf numFmtId="166" fontId="7" fillId="0" borderId="36" xfId="0" applyNumberFormat="1" applyFont="1" applyBorder="1" applyAlignment="1">
      <alignment horizontal="center" vertical="top"/>
    </xf>
    <xf numFmtId="0" fontId="6" fillId="0" borderId="1" xfId="0" applyFont="1" applyBorder="1"/>
    <xf numFmtId="2" fontId="7" fillId="0" borderId="45" xfId="6" applyNumberFormat="1" applyFont="1" applyBorder="1" applyAlignment="1">
      <alignment horizontal="center" vertical="top"/>
    </xf>
    <xf numFmtId="167" fontId="7" fillId="0" borderId="8" xfId="0" applyNumberFormat="1" applyFont="1" applyBorder="1" applyAlignment="1" applyProtection="1">
      <alignment horizontal="center" vertical="center"/>
      <protection locked="0"/>
    </xf>
    <xf numFmtId="0" fontId="7" fillId="0" borderId="56" xfId="0" quotePrefix="1" applyFont="1" applyBorder="1" applyAlignment="1">
      <alignment horizontal="left"/>
    </xf>
    <xf numFmtId="0" fontId="9" fillId="0" borderId="45" xfId="0" applyFont="1" applyBorder="1" applyAlignment="1">
      <alignment horizontal="center" vertical="center"/>
    </xf>
    <xf numFmtId="0" fontId="10" fillId="0" borderId="7" xfId="0" applyFont="1" applyBorder="1" applyAlignment="1">
      <alignment horizontal="left" vertical="center"/>
    </xf>
    <xf numFmtId="0" fontId="9" fillId="0" borderId="114" xfId="0" applyFont="1" applyBorder="1" applyAlignment="1">
      <alignment horizontal="center" vertical="center"/>
    </xf>
    <xf numFmtId="0" fontId="10" fillId="0" borderId="7" xfId="0" applyFont="1" applyBorder="1" applyAlignment="1">
      <alignment horizontal="left" vertical="center" wrapText="1"/>
    </xf>
    <xf numFmtId="0" fontId="7" fillId="0" borderId="77" xfId="0" applyFont="1" applyBorder="1" applyAlignment="1">
      <alignment horizontal="center"/>
    </xf>
    <xf numFmtId="0" fontId="9" fillId="0" borderId="45" xfId="0" applyFont="1" applyBorder="1" applyAlignment="1">
      <alignment horizontal="center" vertical="top"/>
    </xf>
    <xf numFmtId="0" fontId="7" fillId="4" borderId="45" xfId="37" applyFont="1" applyBorder="1" applyAlignment="1">
      <alignment horizontal="center" vertical="top"/>
    </xf>
    <xf numFmtId="167" fontId="7" fillId="4" borderId="53" xfId="0" applyNumberFormat="1" applyFont="1" applyFill="1" applyBorder="1" applyAlignment="1" applyProtection="1">
      <alignment horizontal="center"/>
      <protection locked="0"/>
    </xf>
    <xf numFmtId="167" fontId="13" fillId="4" borderId="118" xfId="0" applyNumberFormat="1" applyFont="1" applyFill="1" applyBorder="1" applyAlignment="1" applyProtection="1">
      <alignment horizontal="center" vertical="center"/>
      <protection locked="0"/>
    </xf>
    <xf numFmtId="43" fontId="35" fillId="4" borderId="27" xfId="0" applyNumberFormat="1" applyFont="1" applyFill="1" applyBorder="1" applyAlignment="1">
      <alignment horizontal="center"/>
    </xf>
    <xf numFmtId="0" fontId="10" fillId="4" borderId="44" xfId="0" applyFont="1" applyFill="1" applyBorder="1" applyAlignment="1">
      <alignment horizontal="left" vertical="top"/>
    </xf>
    <xf numFmtId="0" fontId="7" fillId="0" borderId="91" xfId="0" applyFont="1" applyBorder="1" applyAlignment="1">
      <alignment horizontal="center" vertical="center"/>
    </xf>
    <xf numFmtId="43" fontId="7" fillId="0" borderId="92" xfId="1" applyFont="1" applyBorder="1"/>
    <xf numFmtId="10" fontId="6" fillId="4" borderId="84" xfId="25" applyNumberFormat="1" applyFont="1" applyBorder="1" applyAlignment="1">
      <alignment horizontal="left" vertical="top" wrapText="1"/>
    </xf>
    <xf numFmtId="165" fontId="6" fillId="4" borderId="84" xfId="29" applyNumberFormat="1" applyFont="1" applyFill="1" applyBorder="1" applyAlignment="1">
      <alignment horizontal="right" vertical="center" wrapText="1"/>
    </xf>
    <xf numFmtId="0" fontId="9" fillId="0" borderId="14" xfId="21" applyFont="1" applyBorder="1" applyAlignment="1">
      <alignment horizontal="left" vertical="center"/>
    </xf>
    <xf numFmtId="0" fontId="7" fillId="0" borderId="28" xfId="21" quotePrefix="1" applyFont="1" applyBorder="1" applyAlignment="1">
      <alignment vertical="top" wrapText="1"/>
    </xf>
    <xf numFmtId="0" fontId="7" fillId="0" borderId="56" xfId="21" quotePrefix="1" applyFont="1" applyBorder="1" applyAlignment="1">
      <alignment horizontal="center" vertical="top"/>
    </xf>
    <xf numFmtId="0" fontId="9" fillId="0" borderId="56" xfId="21" applyFont="1" applyBorder="1" applyAlignment="1">
      <alignment horizontal="left" vertical="center"/>
    </xf>
    <xf numFmtId="0" fontId="9" fillId="0" borderId="57" xfId="21" quotePrefix="1" applyFont="1" applyBorder="1" applyAlignment="1">
      <alignment horizontal="left" vertical="top" wrapText="1"/>
    </xf>
    <xf numFmtId="0" fontId="7" fillId="0" borderId="57" xfId="21" applyFont="1" applyBorder="1" applyAlignment="1">
      <alignment horizontal="center" vertical="center"/>
    </xf>
    <xf numFmtId="0" fontId="7" fillId="0" borderId="57" xfId="21" applyFont="1" applyBorder="1" applyAlignment="1">
      <alignment vertical="center"/>
    </xf>
    <xf numFmtId="165" fontId="7" fillId="4" borderId="26" xfId="28" applyNumberFormat="1" applyFont="1" applyBorder="1" applyAlignment="1">
      <alignment vertical="center"/>
    </xf>
    <xf numFmtId="43" fontId="9" fillId="4" borderId="53" xfId="28" applyFont="1" applyBorder="1" applyAlignment="1">
      <alignment vertical="center"/>
    </xf>
    <xf numFmtId="43" fontId="7" fillId="4" borderId="119" xfId="28" applyFont="1" applyBorder="1" applyAlignment="1"/>
    <xf numFmtId="0" fontId="11" fillId="0" borderId="12" xfId="5" applyFont="1" applyBorder="1" applyAlignment="1">
      <alignment horizontal="left" vertical="center" wrapText="1"/>
    </xf>
    <xf numFmtId="0" fontId="11" fillId="0" borderId="9" xfId="5" applyFont="1" applyBorder="1" applyAlignment="1">
      <alignment horizontal="left" vertical="center" wrapText="1"/>
    </xf>
    <xf numFmtId="43" fontId="6" fillId="4" borderId="51" xfId="1" applyFont="1" applyFill="1" applyBorder="1" applyAlignment="1">
      <alignment horizontal="center" vertical="center"/>
    </xf>
    <xf numFmtId="0" fontId="6" fillId="0" borderId="83" xfId="0" applyFont="1" applyBorder="1"/>
    <xf numFmtId="0" fontId="5" fillId="0" borderId="94" xfId="0" applyFont="1" applyBorder="1"/>
    <xf numFmtId="0" fontId="6" fillId="0" borderId="41" xfId="0" applyFont="1" applyBorder="1"/>
    <xf numFmtId="0" fontId="27" fillId="0" borderId="83" xfId="0" applyFont="1" applyBorder="1"/>
    <xf numFmtId="0" fontId="5" fillId="0" borderId="83" xfId="0" applyFont="1" applyBorder="1"/>
    <xf numFmtId="0" fontId="6" fillId="0" borderId="83" xfId="0" applyFont="1" applyBorder="1" applyAlignment="1">
      <alignment horizontal="center" vertical="center"/>
    </xf>
    <xf numFmtId="0" fontId="11" fillId="0" borderId="12" xfId="0" applyFont="1" applyBorder="1" applyAlignment="1">
      <alignment horizontal="left"/>
    </xf>
    <xf numFmtId="0" fontId="11" fillId="0" borderId="27" xfId="0" applyFont="1" applyBorder="1" applyAlignment="1">
      <alignment horizontal="left"/>
    </xf>
    <xf numFmtId="0" fontId="11" fillId="0" borderId="89" xfId="0" applyFont="1" applyBorder="1" applyAlignment="1">
      <alignment horizontal="left"/>
    </xf>
    <xf numFmtId="0" fontId="27" fillId="0" borderId="12" xfId="0" applyFont="1" applyBorder="1" applyAlignment="1">
      <alignment horizontal="center"/>
    </xf>
    <xf numFmtId="0" fontId="27" fillId="0" borderId="27" xfId="0" applyFont="1" applyBorder="1" applyAlignment="1">
      <alignment horizontal="center"/>
    </xf>
    <xf numFmtId="0" fontId="27" fillId="0" borderId="89" xfId="0" applyFont="1" applyBorder="1" applyAlignment="1">
      <alignment horizontal="center"/>
    </xf>
    <xf numFmtId="0" fontId="29" fillId="0" borderId="99" xfId="0" applyFont="1" applyBorder="1" applyAlignment="1">
      <alignment horizontal="center" vertical="center"/>
    </xf>
    <xf numFmtId="0" fontId="29" fillId="0" borderId="100" xfId="0" applyFont="1" applyBorder="1" applyAlignment="1">
      <alignment horizontal="center" vertical="center"/>
    </xf>
    <xf numFmtId="0" fontId="29" fillId="0" borderId="101" xfId="0" applyFont="1" applyBorder="1" applyAlignment="1">
      <alignment horizontal="center" vertical="center"/>
    </xf>
    <xf numFmtId="0" fontId="5" fillId="0" borderId="105"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106" xfId="0" applyFont="1" applyBorder="1" applyAlignment="1">
      <alignment horizontal="center" vertical="center" wrapText="1"/>
    </xf>
    <xf numFmtId="0" fontId="6" fillId="0" borderId="102" xfId="0" applyFont="1" applyBorder="1"/>
    <xf numFmtId="0" fontId="6" fillId="0" borderId="103" xfId="0" applyFont="1" applyBorder="1"/>
    <xf numFmtId="0" fontId="6" fillId="0" borderId="104" xfId="0" applyFont="1" applyBorder="1"/>
    <xf numFmtId="0" fontId="25" fillId="0" borderId="97" xfId="0" applyFont="1" applyBorder="1" applyAlignment="1">
      <alignment horizontal="center" vertical="center"/>
    </xf>
    <xf numFmtId="0" fontId="25" fillId="0" borderId="83" xfId="0" applyFont="1" applyBorder="1" applyAlignment="1">
      <alignment horizontal="center" vertical="center"/>
    </xf>
    <xf numFmtId="0" fontId="27" fillId="0" borderId="83" xfId="0" applyFont="1" applyBorder="1" applyAlignment="1">
      <alignment wrapText="1"/>
    </xf>
    <xf numFmtId="0" fontId="9" fillId="0" borderId="14" xfId="21" applyFont="1" applyBorder="1" applyAlignment="1">
      <alignment horizontal="left" vertical="center"/>
    </xf>
    <xf numFmtId="0" fontId="9" fillId="0" borderId="31" xfId="21" applyFont="1" applyBorder="1" applyAlignment="1">
      <alignment horizontal="left" vertical="center"/>
    </xf>
    <xf numFmtId="0" fontId="9" fillId="0" borderId="16" xfId="21" applyFont="1" applyBorder="1" applyAlignment="1">
      <alignment horizontal="left" vertical="center"/>
    </xf>
    <xf numFmtId="0" fontId="10" fillId="0" borderId="57" xfId="21" applyFont="1" applyBorder="1" applyAlignment="1">
      <alignment horizontal="left" wrapText="1"/>
    </xf>
    <xf numFmtId="0" fontId="10" fillId="0" borderId="111" xfId="21" applyFont="1" applyBorder="1" applyAlignment="1">
      <alignment horizontal="left" wrapText="1"/>
    </xf>
    <xf numFmtId="0" fontId="10" fillId="0" borderId="41" xfId="21" applyFont="1" applyBorder="1" applyAlignment="1">
      <alignment horizontal="left" wrapText="1"/>
    </xf>
    <xf numFmtId="0" fontId="10" fillId="0" borderId="2" xfId="21" applyFont="1" applyBorder="1" applyAlignment="1">
      <alignment horizontal="left" wrapText="1"/>
    </xf>
    <xf numFmtId="0" fontId="7" fillId="0" borderId="58" xfId="21" quotePrefix="1" applyFont="1" applyBorder="1" applyAlignment="1">
      <alignment horizontal="center" vertical="top" wrapText="1"/>
    </xf>
    <xf numFmtId="0" fontId="7" fillId="0" borderId="59" xfId="21" quotePrefix="1" applyFont="1" applyBorder="1" applyAlignment="1">
      <alignment horizontal="center" vertical="top" wrapText="1"/>
    </xf>
    <xf numFmtId="0" fontId="7" fillId="0" borderId="86" xfId="21" quotePrefix="1" applyFont="1" applyBorder="1" applyAlignment="1">
      <alignment horizontal="center" vertical="top" wrapText="1"/>
    </xf>
    <xf numFmtId="0" fontId="7" fillId="0" borderId="123" xfId="21" quotePrefix="1" applyFont="1" applyBorder="1" applyAlignment="1">
      <alignment vertical="top" wrapText="1"/>
    </xf>
    <xf numFmtId="0" fontId="7" fillId="0" borderId="124" xfId="21" quotePrefix="1" applyFont="1" applyBorder="1" applyAlignment="1">
      <alignment vertical="top" wrapText="1"/>
    </xf>
    <xf numFmtId="0" fontId="7" fillId="0" borderId="125" xfId="21" quotePrefix="1" applyFont="1" applyBorder="1" applyAlignment="1">
      <alignment vertical="top" wrapText="1"/>
    </xf>
    <xf numFmtId="0" fontId="9" fillId="0" borderId="14" xfId="21" applyFont="1" applyBorder="1" applyAlignment="1">
      <alignment horizontal="left" vertical="top"/>
    </xf>
    <xf numFmtId="0" fontId="9" fillId="0" borderId="31" xfId="21" applyFont="1" applyBorder="1" applyAlignment="1">
      <alignment horizontal="left" vertical="top"/>
    </xf>
    <xf numFmtId="0" fontId="9" fillId="0" borderId="16" xfId="21" applyFont="1" applyBorder="1" applyAlignment="1">
      <alignment horizontal="left" vertical="top"/>
    </xf>
    <xf numFmtId="0" fontId="11" fillId="0" borderId="65" xfId="5" applyFont="1" applyBorder="1" applyAlignment="1">
      <alignment horizontal="left" vertical="center" wrapText="1"/>
    </xf>
    <xf numFmtId="0" fontId="11" fillId="0" borderId="27" xfId="5" applyFont="1" applyBorder="1" applyAlignment="1">
      <alignment horizontal="left" vertical="center" wrapText="1"/>
    </xf>
    <xf numFmtId="0" fontId="11" fillId="0" borderId="13" xfId="5" applyFont="1" applyBorder="1" applyAlignment="1">
      <alignment horizontal="left" vertical="center" wrapText="1"/>
    </xf>
    <xf numFmtId="0" fontId="7" fillId="0" borderId="120" xfId="21" quotePrefix="1" applyFont="1" applyBorder="1" applyAlignment="1">
      <alignment vertical="top" wrapText="1"/>
    </xf>
    <xf numFmtId="0" fontId="7" fillId="0" borderId="121" xfId="21" quotePrefix="1" applyFont="1" applyBorder="1" applyAlignment="1">
      <alignment vertical="top" wrapText="1"/>
    </xf>
    <xf numFmtId="0" fontId="7" fillId="0" borderId="122" xfId="21" quotePrefix="1" applyFont="1" applyBorder="1" applyAlignment="1">
      <alignment vertical="top" wrapText="1"/>
    </xf>
    <xf numFmtId="0" fontId="5" fillId="4" borderId="126" xfId="25" applyFont="1" applyBorder="1" applyAlignment="1">
      <alignment wrapText="1"/>
    </xf>
    <xf numFmtId="0" fontId="5" fillId="4" borderId="127" xfId="25" applyFont="1" applyBorder="1" applyAlignment="1">
      <alignment wrapText="1"/>
    </xf>
    <xf numFmtId="0" fontId="5" fillId="4" borderId="119" xfId="25" applyFont="1" applyBorder="1" applyAlignment="1">
      <alignment wrapText="1"/>
    </xf>
    <xf numFmtId="0" fontId="7" fillId="0" borderId="65" xfId="5" applyFont="1" applyBorder="1" applyAlignment="1">
      <alignment horizontal="left" vertical="center" wrapText="1"/>
    </xf>
    <xf numFmtId="0" fontId="7" fillId="0" borderId="27" xfId="5" applyFont="1" applyBorder="1" applyAlignment="1">
      <alignment horizontal="left" vertical="center" wrapText="1"/>
    </xf>
    <xf numFmtId="0" fontId="7" fillId="0" borderId="13" xfId="5" applyFont="1" applyBorder="1" applyAlignment="1">
      <alignment horizontal="left" vertical="center" wrapText="1"/>
    </xf>
    <xf numFmtId="0" fontId="7" fillId="0" borderId="30" xfId="5" applyFont="1" applyBorder="1" applyAlignment="1">
      <alignment horizontal="left" vertical="center" wrapText="1"/>
    </xf>
    <xf numFmtId="0" fontId="7" fillId="0" borderId="67" xfId="5" applyFont="1" applyBorder="1" applyAlignment="1">
      <alignment horizontal="left" vertical="center" wrapText="1"/>
    </xf>
    <xf numFmtId="0" fontId="7" fillId="0" borderId="22" xfId="5" applyFont="1" applyBorder="1" applyAlignment="1">
      <alignment horizontal="left" vertical="center" wrapText="1"/>
    </xf>
    <xf numFmtId="0" fontId="9" fillId="0" borderId="115" xfId="5" applyFont="1" applyBorder="1" applyAlignment="1">
      <alignment horizontal="center" vertical="center" wrapText="1"/>
    </xf>
    <xf numFmtId="0" fontId="9" fillId="0" borderId="116" xfId="5" applyFont="1" applyBorder="1" applyAlignment="1">
      <alignment horizontal="center" vertical="center" wrapText="1"/>
    </xf>
    <xf numFmtId="0" fontId="9" fillId="0" borderId="117" xfId="5" applyFont="1" applyBorder="1" applyAlignment="1">
      <alignment horizontal="center" vertical="center" wrapText="1"/>
    </xf>
    <xf numFmtId="0" fontId="15" fillId="0" borderId="65" xfId="5" applyFont="1" applyBorder="1" applyAlignment="1">
      <alignment horizontal="center" vertical="center" wrapText="1"/>
    </xf>
    <xf numFmtId="0" fontId="15" fillId="0" borderId="27" xfId="5" applyFont="1" applyBorder="1" applyAlignment="1">
      <alignment horizontal="center" vertical="center" wrapText="1"/>
    </xf>
    <xf numFmtId="0" fontId="15" fillId="0" borderId="13" xfId="5" applyFont="1" applyBorder="1" applyAlignment="1">
      <alignment horizontal="center" vertical="center" wrapText="1"/>
    </xf>
    <xf numFmtId="0" fontId="12" fillId="0" borderId="65" xfId="5" applyFont="1" applyBorder="1" applyAlignment="1">
      <alignment horizontal="left" vertical="center" wrapText="1"/>
    </xf>
    <xf numFmtId="0" fontId="12" fillId="0" borderId="27" xfId="5" applyFont="1" applyBorder="1" applyAlignment="1">
      <alignment horizontal="left" vertical="center" wrapText="1"/>
    </xf>
    <xf numFmtId="0" fontId="12" fillId="0" borderId="13" xfId="5" applyFont="1" applyBorder="1" applyAlignment="1">
      <alignment horizontal="left" vertical="center" wrapText="1"/>
    </xf>
    <xf numFmtId="0" fontId="10" fillId="0" borderId="57" xfId="0" applyFont="1" applyBorder="1" applyAlignment="1">
      <alignment horizontal="left" vertical="center" wrapText="1"/>
    </xf>
    <xf numFmtId="167" fontId="10" fillId="4" borderId="111" xfId="0" applyNumberFormat="1" applyFont="1" applyFill="1" applyBorder="1" applyAlignment="1">
      <alignment horizontal="left" vertical="center" wrapText="1"/>
    </xf>
    <xf numFmtId="0" fontId="10" fillId="0" borderId="41" xfId="0" applyFont="1" applyBorder="1" applyAlignment="1">
      <alignment horizontal="center" vertical="center" wrapText="1"/>
    </xf>
    <xf numFmtId="167" fontId="10" fillId="4" borderId="2" xfId="0" applyNumberFormat="1" applyFont="1" applyFill="1" applyBorder="1" applyAlignment="1">
      <alignment horizontal="center" vertical="center" wrapText="1"/>
    </xf>
    <xf numFmtId="0" fontId="9" fillId="4" borderId="14" xfId="37" applyFont="1" applyBorder="1" applyAlignment="1">
      <alignment horizontal="center" vertical="center"/>
    </xf>
    <xf numFmtId="0" fontId="9" fillId="4" borderId="31" xfId="37" applyFont="1" applyBorder="1" applyAlignment="1">
      <alignment horizontal="center" vertical="center"/>
    </xf>
    <xf numFmtId="0" fontId="9" fillId="4" borderId="16" xfId="37" applyFont="1" applyBorder="1" applyAlignment="1">
      <alignment horizontal="center" vertical="center"/>
    </xf>
    <xf numFmtId="0" fontId="7" fillId="0" borderId="75" xfId="5" applyFont="1" applyBorder="1" applyAlignment="1">
      <alignment horizontal="left" vertical="center" wrapText="1"/>
    </xf>
    <xf numFmtId="0" fontId="7" fillId="0" borderId="76" xfId="5" applyFont="1" applyBorder="1" applyAlignment="1">
      <alignment horizontal="left" vertical="center" wrapText="1"/>
    </xf>
    <xf numFmtId="0" fontId="7" fillId="0" borderId="77" xfId="5" applyFont="1" applyBorder="1" applyAlignment="1">
      <alignment horizontal="left" vertical="center" wrapText="1"/>
    </xf>
    <xf numFmtId="0" fontId="9" fillId="4" borderId="14" xfId="0" applyFont="1" applyFill="1" applyBorder="1" applyAlignment="1">
      <alignment horizontal="left" wrapText="1" indent="4"/>
    </xf>
    <xf numFmtId="0" fontId="9" fillId="4" borderId="31" xfId="0" applyFont="1" applyFill="1" applyBorder="1"/>
    <xf numFmtId="0" fontId="9" fillId="4" borderId="16" xfId="0" applyFont="1" applyFill="1" applyBorder="1"/>
    <xf numFmtId="0" fontId="9" fillId="0" borderId="14" xfId="0" applyFont="1" applyBorder="1" applyAlignment="1">
      <alignment horizontal="left" wrapText="1" indent="4"/>
    </xf>
    <xf numFmtId="0" fontId="9" fillId="0" borderId="31" xfId="0" applyFont="1" applyBorder="1"/>
    <xf numFmtId="0" fontId="9" fillId="0" borderId="14" xfId="3" applyFont="1" applyBorder="1" applyAlignment="1">
      <alignment horizontal="left" wrapText="1" indent="4"/>
    </xf>
    <xf numFmtId="0" fontId="9" fillId="0" borderId="15" xfId="3" applyFont="1" applyBorder="1" applyAlignment="1">
      <alignment horizontal="left" wrapText="1" indent="4"/>
    </xf>
    <xf numFmtId="0" fontId="9" fillId="0" borderId="16" xfId="3" applyFont="1" applyBorder="1" applyAlignment="1">
      <alignment horizontal="left" wrapText="1" indent="4"/>
    </xf>
    <xf numFmtId="0" fontId="7" fillId="0" borderId="65" xfId="6" quotePrefix="1" applyFont="1" applyBorder="1" applyAlignment="1">
      <alignment horizontal="left" vertical="center" wrapText="1"/>
    </xf>
    <xf numFmtId="0" fontId="7" fillId="0" borderId="27" xfId="6" quotePrefix="1" applyFont="1" applyBorder="1" applyAlignment="1">
      <alignment horizontal="left" vertical="center" wrapText="1"/>
    </xf>
    <xf numFmtId="0" fontId="7" fillId="0" borderId="13" xfId="6" quotePrefix="1" applyFont="1" applyBorder="1" applyAlignment="1">
      <alignment horizontal="left" vertical="center" wrapText="1"/>
    </xf>
    <xf numFmtId="0" fontId="11" fillId="0" borderId="65" xfId="6" quotePrefix="1" applyFont="1" applyBorder="1" applyAlignment="1">
      <alignment horizontal="left" vertical="center" wrapText="1"/>
    </xf>
    <xf numFmtId="0" fontId="11" fillId="0" borderId="27" xfId="6" quotePrefix="1" applyFont="1" applyBorder="1" applyAlignment="1">
      <alignment horizontal="left" vertical="center" wrapText="1"/>
    </xf>
    <xf numFmtId="0" fontId="11" fillId="0" borderId="13" xfId="6" quotePrefix="1" applyFont="1" applyBorder="1" applyAlignment="1">
      <alignment horizontal="left" vertical="center" wrapText="1"/>
    </xf>
    <xf numFmtId="0" fontId="9" fillId="0" borderId="14" xfId="3" applyFont="1" applyBorder="1" applyAlignment="1">
      <alignment horizontal="center" vertical="center" wrapText="1"/>
    </xf>
    <xf numFmtId="0" fontId="9" fillId="0" borderId="31" xfId="3" applyFont="1" applyBorder="1" applyAlignment="1">
      <alignment horizontal="center" vertical="center" wrapText="1"/>
    </xf>
    <xf numFmtId="0" fontId="9" fillId="0" borderId="16" xfId="3" applyFont="1" applyBorder="1" applyAlignment="1">
      <alignment horizontal="center" vertical="center" wrapText="1"/>
    </xf>
    <xf numFmtId="0" fontId="10" fillId="0" borderId="57" xfId="10" applyFont="1" applyBorder="1" applyAlignment="1">
      <alignment horizontal="left" vertical="center" wrapText="1"/>
    </xf>
    <xf numFmtId="167" fontId="10" fillId="0" borderId="111" xfId="0" applyNumberFormat="1" applyFont="1" applyBorder="1" applyAlignment="1">
      <alignment horizontal="left" vertical="center" wrapText="1"/>
    </xf>
    <xf numFmtId="0" fontId="9" fillId="0" borderId="31" xfId="3" applyFont="1" applyBorder="1" applyAlignment="1">
      <alignment horizontal="left" wrapText="1" indent="4"/>
    </xf>
    <xf numFmtId="0" fontId="9" fillId="0" borderId="14" xfId="6" quotePrefix="1" applyFont="1" applyBorder="1" applyAlignment="1">
      <alignment horizontal="left" vertical="center" wrapText="1"/>
    </xf>
    <xf numFmtId="0" fontId="9" fillId="0" borderId="31" xfId="6" quotePrefix="1" applyFont="1" applyBorder="1" applyAlignment="1">
      <alignment horizontal="left" vertical="center" wrapText="1"/>
    </xf>
    <xf numFmtId="0" fontId="9" fillId="0" borderId="16" xfId="6" quotePrefix="1" applyFont="1" applyBorder="1" applyAlignment="1">
      <alignment horizontal="left" vertical="center" wrapText="1"/>
    </xf>
    <xf numFmtId="0" fontId="7" fillId="0" borderId="75" xfId="6" quotePrefix="1" applyFont="1" applyBorder="1" applyAlignment="1">
      <alignment horizontal="left" vertical="center" wrapText="1"/>
    </xf>
    <xf numFmtId="0" fontId="7" fillId="0" borderId="76" xfId="6" quotePrefix="1" applyFont="1" applyBorder="1" applyAlignment="1">
      <alignment horizontal="left" vertical="center" wrapText="1"/>
    </xf>
    <xf numFmtId="0" fontId="7" fillId="0" borderId="77" xfId="6" quotePrefix="1" applyFont="1" applyBorder="1" applyAlignment="1">
      <alignment horizontal="left" vertical="center" wrapText="1"/>
    </xf>
    <xf numFmtId="0" fontId="15" fillId="0" borderId="65" xfId="6" quotePrefix="1" applyFont="1" applyBorder="1" applyAlignment="1">
      <alignment horizontal="center" vertical="center" wrapText="1"/>
    </xf>
    <xf numFmtId="0" fontId="15" fillId="0" borderId="27" xfId="6" quotePrefix="1" applyFont="1" applyBorder="1" applyAlignment="1">
      <alignment horizontal="center" vertical="center" wrapText="1"/>
    </xf>
    <xf numFmtId="0" fontId="15" fillId="0" borderId="13" xfId="6" quotePrefix="1" applyFont="1" applyBorder="1" applyAlignment="1">
      <alignment horizontal="center" vertical="center" wrapText="1"/>
    </xf>
    <xf numFmtId="0" fontId="12" fillId="0" borderId="65" xfId="6" quotePrefix="1" applyFont="1" applyBorder="1" applyAlignment="1">
      <alignment horizontal="center" vertical="center" wrapText="1"/>
    </xf>
    <xf numFmtId="0" fontId="12" fillId="0" borderId="27" xfId="6" quotePrefix="1" applyFont="1" applyBorder="1" applyAlignment="1">
      <alignment horizontal="center" vertical="center" wrapText="1"/>
    </xf>
    <xf numFmtId="0" fontId="12" fillId="0" borderId="13" xfId="6" quotePrefix="1" applyFont="1" applyBorder="1" applyAlignment="1">
      <alignment horizontal="center" vertical="center" wrapText="1"/>
    </xf>
    <xf numFmtId="0" fontId="7" fillId="0" borderId="66" xfId="6" applyFont="1" applyBorder="1" applyAlignment="1">
      <alignment horizontal="left" vertical="center" wrapText="1"/>
    </xf>
    <xf numFmtId="0" fontId="7" fillId="0" borderId="62" xfId="6" applyFont="1" applyBorder="1" applyAlignment="1">
      <alignment horizontal="left" vertical="center" wrapText="1"/>
    </xf>
    <xf numFmtId="0" fontId="7" fillId="0" borderId="63" xfId="6" applyFont="1" applyBorder="1" applyAlignment="1">
      <alignment horizontal="left" vertical="center" wrapText="1"/>
    </xf>
    <xf numFmtId="0" fontId="11" fillId="0" borderId="65" xfId="8" applyFont="1" applyBorder="1" applyAlignment="1">
      <alignment horizontal="left" wrapText="1"/>
    </xf>
    <xf numFmtId="0" fontId="11" fillId="0" borderId="27" xfId="8" applyFont="1" applyBorder="1" applyAlignment="1">
      <alignment horizontal="left" wrapText="1"/>
    </xf>
    <xf numFmtId="0" fontId="11" fillId="0" borderId="13" xfId="8" applyFont="1" applyBorder="1" applyAlignment="1">
      <alignment horizontal="left" wrapText="1"/>
    </xf>
    <xf numFmtId="0" fontId="7" fillId="0" borderId="65" xfId="8" applyFont="1" applyBorder="1" applyAlignment="1">
      <alignment horizontal="left" wrapText="1"/>
    </xf>
    <xf numFmtId="0" fontId="7" fillId="0" borderId="27" xfId="8" applyFont="1" applyBorder="1" applyAlignment="1">
      <alignment horizontal="left" wrapText="1"/>
    </xf>
    <xf numFmtId="0" fontId="7" fillId="0" borderId="13" xfId="8" applyFont="1" applyBorder="1" applyAlignment="1">
      <alignment horizontal="left" wrapText="1"/>
    </xf>
    <xf numFmtId="0" fontId="9" fillId="0" borderId="14" xfId="8" applyFont="1" applyBorder="1" applyAlignment="1">
      <alignment horizontal="center" vertical="center" wrapText="1"/>
    </xf>
    <xf numFmtId="0" fontId="9" fillId="0" borderId="15" xfId="8" applyFont="1" applyBorder="1" applyAlignment="1">
      <alignment horizontal="center" vertical="center" wrapText="1"/>
    </xf>
    <xf numFmtId="0" fontId="9" fillId="0" borderId="16" xfId="8" applyFont="1" applyBorder="1" applyAlignment="1">
      <alignment horizontal="center" vertical="center" wrapText="1"/>
    </xf>
    <xf numFmtId="0" fontId="7" fillId="0" borderId="66" xfId="8" applyFont="1" applyBorder="1" applyAlignment="1">
      <alignment horizontal="left" wrapText="1"/>
    </xf>
    <xf numFmtId="0" fontId="7" fillId="0" borderId="62" xfId="8" applyFont="1" applyBorder="1" applyAlignment="1">
      <alignment horizontal="left" wrapText="1"/>
    </xf>
    <xf numFmtId="0" fontId="7" fillId="0" borderId="63" xfId="8" applyFont="1" applyBorder="1" applyAlignment="1">
      <alignment horizontal="left" wrapText="1"/>
    </xf>
    <xf numFmtId="0" fontId="9" fillId="0" borderId="14" xfId="8" applyFont="1" applyBorder="1" applyAlignment="1">
      <alignment horizontal="left" wrapText="1" indent="4"/>
    </xf>
    <xf numFmtId="0" fontId="9" fillId="0" borderId="31" xfId="8" applyFont="1" applyBorder="1"/>
    <xf numFmtId="0" fontId="9" fillId="0" borderId="16" xfId="8" applyFont="1" applyBorder="1"/>
    <xf numFmtId="0" fontId="9" fillId="0" borderId="72" xfId="8" applyFont="1" applyBorder="1" applyAlignment="1">
      <alignment horizontal="left" vertical="center"/>
    </xf>
    <xf numFmtId="0" fontId="9" fillId="0" borderId="73" xfId="8" applyFont="1" applyBorder="1" applyAlignment="1">
      <alignment horizontal="left" vertical="center"/>
    </xf>
    <xf numFmtId="0" fontId="9" fillId="0" borderId="74" xfId="8" applyFont="1" applyBorder="1" applyAlignment="1">
      <alignment horizontal="left" vertical="center"/>
    </xf>
    <xf numFmtId="0" fontId="7" fillId="0" borderId="107" xfId="8" applyFont="1" applyBorder="1" applyAlignment="1">
      <alignment horizontal="left" wrapText="1"/>
    </xf>
    <xf numFmtId="0" fontId="7" fillId="0" borderId="108" xfId="8" applyFont="1" applyBorder="1" applyAlignment="1">
      <alignment horizontal="left" wrapText="1"/>
    </xf>
    <xf numFmtId="0" fontId="7" fillId="0" borderId="109" xfId="8" applyFont="1" applyBorder="1" applyAlignment="1">
      <alignment horizontal="left" wrapText="1"/>
    </xf>
    <xf numFmtId="0" fontId="15" fillId="0" borderId="68" xfId="8" applyFont="1" applyBorder="1" applyAlignment="1">
      <alignment horizontal="center" vertical="center" wrapText="1"/>
    </xf>
    <xf numFmtId="0" fontId="15" fillId="0" borderId="69" xfId="8" applyFont="1" applyBorder="1" applyAlignment="1">
      <alignment horizontal="center" vertical="center" wrapText="1"/>
    </xf>
    <xf numFmtId="0" fontId="15" fillId="0" borderId="29" xfId="8" applyFont="1" applyBorder="1" applyAlignment="1">
      <alignment horizontal="center" vertical="center" wrapText="1"/>
    </xf>
    <xf numFmtId="0" fontId="9" fillId="0" borderId="65" xfId="8" applyFont="1" applyBorder="1" applyAlignment="1">
      <alignment horizontal="center" vertical="center" wrapText="1"/>
    </xf>
    <xf numFmtId="0" fontId="9" fillId="0" borderId="27" xfId="8" applyFont="1" applyBorder="1" applyAlignment="1">
      <alignment horizontal="center" vertical="center" wrapText="1"/>
    </xf>
    <xf numFmtId="0" fontId="9" fillId="0" borderId="13" xfId="8" applyFont="1" applyBorder="1" applyAlignment="1">
      <alignment horizontal="center" vertical="center" wrapText="1"/>
    </xf>
    <xf numFmtId="0" fontId="10" fillId="0" borderId="57" xfId="15" applyFont="1" applyBorder="1" applyAlignment="1">
      <alignment horizontal="left" vertical="center" wrapText="1"/>
    </xf>
    <xf numFmtId="0" fontId="13" fillId="4" borderId="14" xfId="3" applyFont="1" applyFill="1" applyBorder="1" applyAlignment="1">
      <alignment horizontal="left" wrapText="1" indent="4"/>
    </xf>
    <xf numFmtId="0" fontId="13" fillId="4" borderId="31" xfId="3" applyFont="1" applyFill="1" applyBorder="1" applyAlignment="1">
      <alignment horizontal="left" wrapText="1" indent="4"/>
    </xf>
    <xf numFmtId="0" fontId="13" fillId="4" borderId="16" xfId="3" applyFont="1" applyFill="1" applyBorder="1" applyAlignment="1">
      <alignment horizontal="left" wrapText="1" indent="4"/>
    </xf>
    <xf numFmtId="0" fontId="35" fillId="4" borderId="66" xfId="40" applyFont="1" applyBorder="1" applyAlignment="1">
      <alignment horizontal="left" vertical="top" wrapText="1"/>
    </xf>
    <xf numFmtId="0" fontId="35" fillId="4" borderId="62" xfId="40" applyFont="1" applyBorder="1" applyAlignment="1">
      <alignment horizontal="left" vertical="top" wrapText="1"/>
    </xf>
    <xf numFmtId="0" fontId="35" fillId="4" borderId="63" xfId="40" applyFont="1" applyBorder="1" applyAlignment="1">
      <alignment horizontal="left" vertical="top" wrapText="1"/>
    </xf>
    <xf numFmtId="0" fontId="13" fillId="4" borderId="14" xfId="42" applyFont="1" applyBorder="1" applyAlignment="1">
      <alignment horizontal="center" vertical="center" wrapText="1"/>
    </xf>
    <xf numFmtId="0" fontId="13" fillId="4" borderId="31" xfId="42" applyFont="1" applyBorder="1" applyAlignment="1">
      <alignment horizontal="center" vertical="center"/>
    </xf>
    <xf numFmtId="0" fontId="13" fillId="4" borderId="16" xfId="42" applyFont="1" applyBorder="1" applyAlignment="1">
      <alignment horizontal="center" vertical="center"/>
    </xf>
    <xf numFmtId="0" fontId="38" fillId="4" borderId="65" xfId="40" applyFont="1" applyBorder="1" applyAlignment="1">
      <alignment horizontal="left" vertical="top" wrapText="1"/>
    </xf>
    <xf numFmtId="0" fontId="38" fillId="4" borderId="27" xfId="40" applyFont="1" applyBorder="1" applyAlignment="1">
      <alignment horizontal="left" vertical="top" wrapText="1"/>
    </xf>
    <xf numFmtId="0" fontId="38" fillId="4" borderId="13" xfId="40" applyFont="1" applyBorder="1" applyAlignment="1">
      <alignment horizontal="left" vertical="top" wrapText="1"/>
    </xf>
    <xf numFmtId="0" fontId="36" fillId="4" borderId="57" xfId="32" applyFont="1" applyBorder="1" applyAlignment="1">
      <alignment horizontal="left" vertical="center" wrapText="1"/>
    </xf>
    <xf numFmtId="0" fontId="36" fillId="4" borderId="111" xfId="32" applyFont="1" applyBorder="1" applyAlignment="1">
      <alignment horizontal="left" vertical="center" wrapText="1"/>
    </xf>
    <xf numFmtId="0" fontId="37" fillId="4" borderId="65" xfId="40" applyFont="1" applyBorder="1" applyAlignment="1">
      <alignment horizontal="left" vertical="top" wrapText="1"/>
    </xf>
    <xf numFmtId="0" fontId="37" fillId="4" borderId="27" xfId="40" applyFont="1" applyBorder="1" applyAlignment="1">
      <alignment horizontal="left" vertical="top" wrapText="1"/>
    </xf>
    <xf numFmtId="0" fontId="37" fillId="4" borderId="13" xfId="40" applyFont="1" applyBorder="1" applyAlignment="1">
      <alignment horizontal="left" vertical="top" wrapText="1"/>
    </xf>
    <xf numFmtId="0" fontId="26" fillId="4" borderId="75" xfId="40" applyFont="1" applyBorder="1" applyAlignment="1">
      <alignment horizontal="center" vertical="center" wrapText="1"/>
    </xf>
    <xf numFmtId="0" fontId="26" fillId="4" borderId="76" xfId="40" applyFont="1" applyBorder="1" applyAlignment="1">
      <alignment horizontal="center" vertical="center" wrapText="1"/>
    </xf>
    <xf numFmtId="0" fontId="26" fillId="4" borderId="77" xfId="40" applyFont="1" applyBorder="1" applyAlignment="1">
      <alignment horizontal="center" vertical="center" wrapText="1"/>
    </xf>
    <xf numFmtId="0" fontId="8" fillId="4" borderId="65" xfId="40" applyFont="1" applyBorder="1" applyAlignment="1">
      <alignment horizontal="center" vertical="center" wrapText="1"/>
    </xf>
    <xf numFmtId="0" fontId="8" fillId="4" borderId="27" xfId="40" applyFont="1" applyBorder="1" applyAlignment="1">
      <alignment horizontal="center" vertical="center" wrapText="1"/>
    </xf>
    <xf numFmtId="0" fontId="8" fillId="4" borderId="13" xfId="40" applyFont="1" applyBorder="1" applyAlignment="1">
      <alignment horizontal="center" vertical="center" wrapText="1"/>
    </xf>
    <xf numFmtId="0" fontId="9" fillId="4" borderId="14" xfId="32" applyFont="1" applyBorder="1" applyAlignment="1">
      <alignment horizontal="left" wrapText="1" indent="4"/>
    </xf>
    <xf numFmtId="0" fontId="7" fillId="4" borderId="65" xfId="31" applyFont="1" applyBorder="1" applyAlignment="1">
      <alignment horizontal="left" wrapText="1"/>
    </xf>
    <xf numFmtId="0" fontId="7" fillId="4" borderId="27" xfId="31" applyFont="1" applyBorder="1" applyAlignment="1">
      <alignment horizontal="left" wrapText="1"/>
    </xf>
    <xf numFmtId="0" fontId="7" fillId="4" borderId="13" xfId="31" applyFont="1" applyBorder="1" applyAlignment="1">
      <alignment horizontal="left" wrapText="1"/>
    </xf>
    <xf numFmtId="0" fontId="7" fillId="4" borderId="66" xfId="31" applyFont="1" applyBorder="1" applyAlignment="1">
      <alignment horizontal="left" wrapText="1"/>
    </xf>
    <xf numFmtId="0" fontId="7" fillId="4" borderId="62" xfId="31" applyFont="1" applyBorder="1" applyAlignment="1">
      <alignment horizontal="left" wrapText="1"/>
    </xf>
    <xf numFmtId="0" fontId="7" fillId="4" borderId="63" xfId="31" applyFont="1" applyBorder="1" applyAlignment="1">
      <alignment horizontal="left" wrapText="1"/>
    </xf>
    <xf numFmtId="0" fontId="9" fillId="4" borderId="31" xfId="32" applyFont="1" applyBorder="1" applyAlignment="1">
      <alignment horizontal="left" wrapText="1" indent="4"/>
    </xf>
    <xf numFmtId="0" fontId="9" fillId="4" borderId="16" xfId="32" applyFont="1" applyBorder="1" applyAlignment="1">
      <alignment horizontal="left" wrapText="1" indent="4"/>
    </xf>
    <xf numFmtId="0" fontId="9" fillId="4" borderId="3" xfId="32" applyFont="1" applyBorder="1" applyAlignment="1">
      <alignment horizontal="center" vertical="center" wrapText="1"/>
    </xf>
    <xf numFmtId="0" fontId="9" fillId="4" borderId="4" xfId="32" applyFont="1" applyBorder="1" applyAlignment="1">
      <alignment horizontal="center" vertical="center" wrapText="1"/>
    </xf>
    <xf numFmtId="0" fontId="9" fillId="4" borderId="40" xfId="32" applyFont="1" applyBorder="1" applyAlignment="1">
      <alignment horizontal="center" vertical="center" wrapText="1"/>
    </xf>
    <xf numFmtId="0" fontId="9" fillId="4" borderId="14" xfId="32" applyFont="1" applyBorder="1" applyAlignment="1">
      <alignment horizontal="left" vertical="center"/>
    </xf>
    <xf numFmtId="0" fontId="9" fillId="4" borderId="31" xfId="32" applyFont="1" applyBorder="1" applyAlignment="1">
      <alignment horizontal="left" vertical="center"/>
    </xf>
    <xf numFmtId="0" fontId="9" fillId="4" borderId="16" xfId="32" applyFont="1" applyBorder="1" applyAlignment="1">
      <alignment horizontal="left" vertical="center"/>
    </xf>
    <xf numFmtId="0" fontId="7" fillId="4" borderId="75" xfId="31" applyFont="1" applyBorder="1" applyAlignment="1">
      <alignment horizontal="left" wrapText="1"/>
    </xf>
    <xf numFmtId="0" fontId="7" fillId="4" borderId="76" xfId="31" applyFont="1" applyBorder="1" applyAlignment="1">
      <alignment horizontal="left" wrapText="1"/>
    </xf>
    <xf numFmtId="0" fontId="7" fillId="4" borderId="77" xfId="31" applyFont="1" applyBorder="1" applyAlignment="1">
      <alignment horizontal="left" wrapText="1"/>
    </xf>
    <xf numFmtId="0" fontId="7" fillId="4" borderId="21" xfId="32" applyFont="1" applyBorder="1" applyAlignment="1">
      <alignment horizontal="center" vertical="top"/>
    </xf>
    <xf numFmtId="0" fontId="7" fillId="4" borderId="32" xfId="32" applyFont="1" applyBorder="1" applyAlignment="1">
      <alignment horizontal="center" vertical="top"/>
    </xf>
    <xf numFmtId="0" fontId="9" fillId="4" borderId="20" xfId="32" applyFont="1" applyBorder="1" applyAlignment="1">
      <alignment horizontal="left" vertical="top" wrapText="1"/>
    </xf>
    <xf numFmtId="0" fontId="9" fillId="4" borderId="44" xfId="32" applyFont="1" applyBorder="1" applyAlignment="1">
      <alignment horizontal="left" vertical="top" wrapText="1"/>
    </xf>
    <xf numFmtId="165" fontId="7" fillId="4" borderId="20" xfId="26" applyNumberFormat="1" applyFont="1" applyFill="1" applyBorder="1" applyAlignment="1">
      <alignment horizontal="left" vertical="top" wrapText="1"/>
    </xf>
    <xf numFmtId="165" fontId="7" fillId="4" borderId="44" xfId="26" applyNumberFormat="1" applyFont="1" applyFill="1" applyBorder="1" applyAlignment="1">
      <alignment horizontal="left" vertical="top" wrapText="1"/>
    </xf>
    <xf numFmtId="43" fontId="7" fillId="4" borderId="43" xfId="26" applyFont="1" applyFill="1" applyBorder="1" applyAlignment="1">
      <alignment horizontal="left" vertical="top" wrapText="1"/>
    </xf>
    <xf numFmtId="43" fontId="7" fillId="4" borderId="33" xfId="26" applyFont="1" applyFill="1" applyBorder="1" applyAlignment="1">
      <alignment horizontal="left" vertical="top" wrapText="1"/>
    </xf>
    <xf numFmtId="165" fontId="9" fillId="4" borderId="20" xfId="26" applyNumberFormat="1" applyFont="1" applyFill="1" applyBorder="1" applyAlignment="1">
      <alignment horizontal="left" vertical="top" wrapText="1"/>
    </xf>
    <xf numFmtId="165" fontId="9" fillId="4" borderId="44" xfId="26" applyNumberFormat="1" applyFont="1" applyFill="1" applyBorder="1" applyAlignment="1">
      <alignment horizontal="left" vertical="top" wrapText="1"/>
    </xf>
    <xf numFmtId="43" fontId="9" fillId="4" borderId="43" xfId="26" applyFont="1" applyFill="1" applyBorder="1" applyAlignment="1">
      <alignment horizontal="left" vertical="top" wrapText="1"/>
    </xf>
    <xf numFmtId="43" fontId="9" fillId="4" borderId="33" xfId="26" applyFont="1" applyFill="1" applyBorder="1" applyAlignment="1">
      <alignment horizontal="left" vertical="top" wrapText="1"/>
    </xf>
    <xf numFmtId="43" fontId="7" fillId="4" borderId="43" xfId="26" applyFont="1" applyBorder="1" applyAlignment="1" applyProtection="1">
      <alignment horizontal="center"/>
      <protection locked="0"/>
    </xf>
    <xf numFmtId="43" fontId="7" fillId="4" borderId="24" xfId="26" applyFont="1" applyBorder="1" applyAlignment="1" applyProtection="1">
      <alignment horizontal="center"/>
      <protection locked="0"/>
    </xf>
    <xf numFmtId="43" fontId="7" fillId="4" borderId="33" xfId="26" applyFont="1" applyBorder="1" applyAlignment="1" applyProtection="1">
      <alignment horizontal="center"/>
      <protection locked="0"/>
    </xf>
    <xf numFmtId="0" fontId="7" fillId="4" borderId="21" xfId="31" applyFont="1" applyBorder="1" applyAlignment="1">
      <alignment horizontal="center" vertical="top"/>
    </xf>
    <xf numFmtId="0" fontId="7" fillId="4" borderId="32" xfId="31" applyFont="1" applyBorder="1" applyAlignment="1">
      <alignment horizontal="center" vertical="top"/>
    </xf>
    <xf numFmtId="0" fontId="6" fillId="4" borderId="20" xfId="32" applyFont="1" applyBorder="1" applyAlignment="1">
      <alignment horizontal="left" vertical="top" wrapText="1"/>
    </xf>
    <xf numFmtId="0" fontId="7" fillId="4" borderId="44" xfId="32" applyFont="1" applyBorder="1" applyAlignment="1">
      <alignment horizontal="left" vertical="top" wrapText="1"/>
    </xf>
    <xf numFmtId="0" fontId="7" fillId="4" borderId="20" xfId="32" applyFont="1" applyBorder="1" applyAlignment="1">
      <alignment horizontal="left" vertical="top" wrapText="1"/>
    </xf>
    <xf numFmtId="165" fontId="7" fillId="4" borderId="20" xfId="26" applyNumberFormat="1" applyFont="1" applyBorder="1" applyAlignment="1">
      <alignment horizontal="left" vertical="top" wrapText="1"/>
    </xf>
    <xf numFmtId="165" fontId="7" fillId="4" borderId="44" xfId="26" applyNumberFormat="1" applyFont="1" applyBorder="1" applyAlignment="1">
      <alignment horizontal="left" vertical="top" wrapText="1"/>
    </xf>
    <xf numFmtId="43" fontId="9" fillId="4" borderId="43" xfId="26" applyFont="1" applyBorder="1" applyAlignment="1" applyProtection="1">
      <alignment horizontal="center"/>
      <protection locked="0"/>
    </xf>
    <xf numFmtId="43" fontId="9" fillId="4" borderId="33" xfId="26" applyFont="1" applyBorder="1" applyAlignment="1" applyProtection="1">
      <alignment horizontal="center"/>
      <protection locked="0"/>
    </xf>
    <xf numFmtId="0" fontId="7" fillId="4" borderId="42" xfId="31" applyFont="1" applyBorder="1" applyAlignment="1">
      <alignment horizontal="center" vertical="top"/>
    </xf>
    <xf numFmtId="0" fontId="7" fillId="4" borderId="47" xfId="32" applyFont="1" applyBorder="1" applyAlignment="1">
      <alignment horizontal="left" vertical="top" wrapText="1"/>
    </xf>
    <xf numFmtId="165" fontId="7" fillId="4" borderId="47" xfId="26" applyNumberFormat="1" applyFont="1" applyBorder="1" applyAlignment="1">
      <alignment horizontal="left" vertical="top" wrapText="1"/>
    </xf>
    <xf numFmtId="43" fontId="9" fillId="4" borderId="24" xfId="26" applyFont="1" applyBorder="1" applyAlignment="1" applyProtection="1">
      <alignment horizontal="center"/>
      <protection locked="0"/>
    </xf>
    <xf numFmtId="165" fontId="7" fillId="4" borderId="47" xfId="26" applyNumberFormat="1" applyFont="1" applyFill="1" applyBorder="1" applyAlignment="1">
      <alignment horizontal="left" vertical="top" wrapText="1"/>
    </xf>
    <xf numFmtId="0" fontId="5" fillId="4" borderId="58" xfId="25" applyFont="1" applyBorder="1" applyAlignment="1">
      <alignment horizontal="left" vertical="center" wrapText="1"/>
    </xf>
    <xf numFmtId="0" fontId="6" fillId="4" borderId="59" xfId="27" applyFont="1" applyBorder="1" applyAlignment="1">
      <alignment horizontal="left" vertical="center" wrapText="1"/>
    </xf>
    <xf numFmtId="0" fontId="6" fillId="4" borderId="60" xfId="27" applyFont="1" applyBorder="1" applyAlignment="1">
      <alignment horizontal="left" vertical="center" wrapText="1"/>
    </xf>
    <xf numFmtId="0" fontId="9" fillId="4" borderId="113" xfId="32" applyFont="1" applyBorder="1" applyAlignment="1">
      <alignment horizontal="center" vertical="center" wrapText="1"/>
    </xf>
    <xf numFmtId="0" fontId="9" fillId="4" borderId="108" xfId="32" applyFont="1" applyBorder="1" applyAlignment="1">
      <alignment horizontal="center" vertical="center" wrapText="1"/>
    </xf>
    <xf numFmtId="0" fontId="9" fillId="4" borderId="109" xfId="32" applyFont="1" applyBorder="1" applyAlignment="1">
      <alignment horizontal="center" vertical="center" wrapText="1"/>
    </xf>
    <xf numFmtId="0" fontId="9" fillId="4" borderId="112" xfId="32" applyFont="1" applyBorder="1" applyAlignment="1">
      <alignment horizontal="center" vertical="center" wrapText="1"/>
    </xf>
  </cellXfs>
  <cellStyles count="46">
    <cellStyle name="Comma" xfId="1" builtinId="3"/>
    <cellStyle name="Comma 2" xfId="26" xr:uid="{00000000-0005-0000-0000-000001000000}"/>
    <cellStyle name="Comma 2 2" xfId="16" xr:uid="{00000000-0005-0000-0000-000002000000}"/>
    <cellStyle name="Comma 2 2 2" xfId="29" xr:uid="{00000000-0005-0000-0000-000003000000}"/>
    <cellStyle name="Comma 2 2 3" xfId="38" xr:uid="{00000000-0005-0000-0000-000004000000}"/>
    <cellStyle name="Comma 2 4" xfId="11" xr:uid="{00000000-0005-0000-0000-000005000000}"/>
    <cellStyle name="Comma 2_Eldoret BoQs" xfId="20" xr:uid="{00000000-0005-0000-0000-000006000000}"/>
    <cellStyle name="Comma 24" xfId="18" xr:uid="{00000000-0005-0000-0000-000007000000}"/>
    <cellStyle name="Comma 3" xfId="28" xr:uid="{00000000-0005-0000-0000-000008000000}"/>
    <cellStyle name="Comma 3 2" xfId="12" xr:uid="{00000000-0005-0000-0000-000009000000}"/>
    <cellStyle name="Comma 4" xfId="13" xr:uid="{00000000-0005-0000-0000-00000A000000}"/>
    <cellStyle name="Comma 47" xfId="9" xr:uid="{00000000-0005-0000-0000-00000B000000}"/>
    <cellStyle name="Comma 5" xfId="45" xr:uid="{00000000-0005-0000-0000-00000C000000}"/>
    <cellStyle name="Normal" xfId="0" builtinId="0"/>
    <cellStyle name="Normal 10" xfId="4" xr:uid="{00000000-0005-0000-0000-00000E000000}"/>
    <cellStyle name="Normal 10 2" xfId="23" xr:uid="{00000000-0005-0000-0000-00000F000000}"/>
    <cellStyle name="Normal 10 2 3" xfId="33" xr:uid="{00000000-0005-0000-0000-000010000000}"/>
    <cellStyle name="Normal 10 3" xfId="37" xr:uid="{00000000-0005-0000-0000-000011000000}"/>
    <cellStyle name="Normal 11 2" xfId="14" xr:uid="{00000000-0005-0000-0000-000012000000}"/>
    <cellStyle name="Normal 12 2" xfId="10" xr:uid="{00000000-0005-0000-0000-000013000000}"/>
    <cellStyle name="Normal 12 2 2" xfId="32" xr:uid="{00000000-0005-0000-0000-000014000000}"/>
    <cellStyle name="Normal 12 3" xfId="15" xr:uid="{00000000-0005-0000-0000-000015000000}"/>
    <cellStyle name="Normal 15" xfId="21" xr:uid="{00000000-0005-0000-0000-000016000000}"/>
    <cellStyle name="Normal 16" xfId="3" xr:uid="{00000000-0005-0000-0000-000017000000}"/>
    <cellStyle name="Normal 2" xfId="25" xr:uid="{00000000-0005-0000-0000-000018000000}"/>
    <cellStyle name="Normal 2 2" xfId="35" xr:uid="{00000000-0005-0000-0000-000019000000}"/>
    <cellStyle name="Normal 2 2 2" xfId="7" xr:uid="{00000000-0005-0000-0000-00001A000000}"/>
    <cellStyle name="Normal 2 2 2 2" xfId="36" xr:uid="{00000000-0005-0000-0000-00001B000000}"/>
    <cellStyle name="Normal 2 3" xfId="8" xr:uid="{00000000-0005-0000-0000-00001C000000}"/>
    <cellStyle name="Normal 2 3 2" xfId="39" xr:uid="{00000000-0005-0000-0000-00001D000000}"/>
    <cellStyle name="Normal 2 4" xfId="43" xr:uid="{00000000-0005-0000-0000-00001E000000}"/>
    <cellStyle name="Normal 3" xfId="19" xr:uid="{00000000-0005-0000-0000-00001F000000}"/>
    <cellStyle name="Normal 3 2" xfId="30" xr:uid="{00000000-0005-0000-0000-000020000000}"/>
    <cellStyle name="Normal 32 6" xfId="24" xr:uid="{00000000-0005-0000-0000-000021000000}"/>
    <cellStyle name="Normal 36 2" xfId="2" xr:uid="{00000000-0005-0000-0000-000022000000}"/>
    <cellStyle name="Normal 4" xfId="6" xr:uid="{00000000-0005-0000-0000-000023000000}"/>
    <cellStyle name="Normal 4 2" xfId="17" xr:uid="{00000000-0005-0000-0000-000024000000}"/>
    <cellStyle name="Normal 4 3" xfId="31" xr:uid="{00000000-0005-0000-0000-000025000000}"/>
    <cellStyle name="Normal 5" xfId="27" xr:uid="{00000000-0005-0000-0000-000026000000}"/>
    <cellStyle name="Normal_BOQ 05 2 2" xfId="42" xr:uid="{00000000-0005-0000-0000-000027000000}"/>
    <cellStyle name="Normal_BOQ 17 (MISCELLANEOUS)" xfId="22" xr:uid="{00000000-0005-0000-0000-000028000000}"/>
    <cellStyle name="Normal_BUNGOMA BQ 2" xfId="34" xr:uid="{00000000-0005-0000-0000-000029000000}"/>
    <cellStyle name="Normal_Copy of BOQ 12 (WORKS PIPELINES)" xfId="5" xr:uid="{00000000-0005-0000-0000-00002A000000}"/>
    <cellStyle name="Normal_KITALE - BOQ 2" xfId="40" xr:uid="{00000000-0005-0000-0000-00002B000000}"/>
    <cellStyle name="Percent 2" xfId="41" xr:uid="{00000000-0005-0000-0000-00002C000000}"/>
    <cellStyle name="常规 2 2" xfId="44"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1</xdr:col>
      <xdr:colOff>1028700</xdr:colOff>
      <xdr:row>0</xdr:row>
      <xdr:rowOff>0</xdr:rowOff>
    </xdr:from>
    <xdr:ext cx="190500" cy="47625"/>
    <xdr:sp macro="" textlink="">
      <xdr:nvSpPr>
        <xdr:cNvPr id="2" name="Text Box 3">
          <a:extLst>
            <a:ext uri="{FF2B5EF4-FFF2-40B4-BE49-F238E27FC236}">
              <a16:creationId xmlns:a16="http://schemas.microsoft.com/office/drawing/2014/main" id="{00000000-0008-0000-0300-000002000000}"/>
            </a:ext>
          </a:extLst>
        </xdr:cNvPr>
        <xdr:cNvSpPr txBox="1">
          <a:spLocks noChangeArrowheads="1"/>
        </xdr:cNvSpPr>
      </xdr:nvSpPr>
      <xdr:spPr bwMode="auto">
        <a:xfrm>
          <a:off x="1638300" y="0"/>
          <a:ext cx="190500" cy="47625"/>
        </a:xfrm>
        <a:prstGeom prst="rect">
          <a:avLst/>
        </a:prstGeom>
        <a:noFill/>
        <a:ln w="9525">
          <a:noFill/>
          <a:miter lim="800000"/>
        </a:ln>
      </xdr:spPr>
      <xdr:txBody>
        <a:bodyPr rtlCol="0">
          <a:spAutoFit/>
        </a:bodyPr>
        <a:lstStyle/>
        <a:p>
          <a:endParaRPr lang="en-US"/>
        </a:p>
      </xdr:txBody>
    </xdr:sp>
    <xdr:clientData/>
  </xdr:oneCellAnchor>
  <xdr:oneCellAnchor>
    <xdr:from>
      <xdr:col>1</xdr:col>
      <xdr:colOff>1028700</xdr:colOff>
      <xdr:row>0</xdr:row>
      <xdr:rowOff>0</xdr:rowOff>
    </xdr:from>
    <xdr:ext cx="190500" cy="47625"/>
    <xdr:sp macro="" textlink="">
      <xdr:nvSpPr>
        <xdr:cNvPr id="3" name="Text Box 6">
          <a:extLst>
            <a:ext uri="{FF2B5EF4-FFF2-40B4-BE49-F238E27FC236}">
              <a16:creationId xmlns:a16="http://schemas.microsoft.com/office/drawing/2014/main" id="{00000000-0008-0000-0300-000003000000}"/>
            </a:ext>
          </a:extLst>
        </xdr:cNvPr>
        <xdr:cNvSpPr txBox="1">
          <a:spLocks noChangeArrowheads="1"/>
        </xdr:cNvSpPr>
      </xdr:nvSpPr>
      <xdr:spPr bwMode="auto">
        <a:xfrm>
          <a:off x="1638300" y="0"/>
          <a:ext cx="190500" cy="47625"/>
        </a:xfrm>
        <a:prstGeom prst="rect">
          <a:avLst/>
        </a:prstGeom>
        <a:noFill/>
        <a:ln w="9525">
          <a:noFill/>
          <a:miter lim="800000"/>
        </a:ln>
      </xdr:spPr>
      <xdr:txBody>
        <a:bodyPr rtlCol="0">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1028700</xdr:colOff>
      <xdr:row>0</xdr:row>
      <xdr:rowOff>0</xdr:rowOff>
    </xdr:from>
    <xdr:ext cx="190500" cy="47625"/>
    <xdr:sp macro="" textlink="">
      <xdr:nvSpPr>
        <xdr:cNvPr id="2" name="Text Box 3">
          <a:extLst>
            <a:ext uri="{FF2B5EF4-FFF2-40B4-BE49-F238E27FC236}">
              <a16:creationId xmlns:a16="http://schemas.microsoft.com/office/drawing/2014/main" id="{00000000-0008-0000-0400-000002000000}"/>
            </a:ext>
          </a:extLst>
        </xdr:cNvPr>
        <xdr:cNvSpPr txBox="1">
          <a:spLocks noChangeArrowheads="1"/>
        </xdr:cNvSpPr>
      </xdr:nvSpPr>
      <xdr:spPr bwMode="auto">
        <a:xfrm>
          <a:off x="1638300" y="0"/>
          <a:ext cx="190500" cy="47625"/>
        </a:xfrm>
        <a:prstGeom prst="rect">
          <a:avLst/>
        </a:prstGeom>
        <a:noFill/>
        <a:ln w="9525">
          <a:noFill/>
          <a:miter lim="800000"/>
        </a:ln>
      </xdr:spPr>
      <xdr:txBody>
        <a:bodyPr rtlCol="0">
          <a:spAutoFit/>
        </a:bodyPr>
        <a:lstStyle/>
        <a:p>
          <a:endParaRPr lang="en-US"/>
        </a:p>
      </xdr:txBody>
    </xdr:sp>
    <xdr:clientData/>
  </xdr:oneCellAnchor>
  <xdr:oneCellAnchor>
    <xdr:from>
      <xdr:col>1</xdr:col>
      <xdr:colOff>1028700</xdr:colOff>
      <xdr:row>0</xdr:row>
      <xdr:rowOff>0</xdr:rowOff>
    </xdr:from>
    <xdr:ext cx="190500" cy="47625"/>
    <xdr:sp macro="" textlink="">
      <xdr:nvSpPr>
        <xdr:cNvPr id="3" name="Text Box 6">
          <a:extLst>
            <a:ext uri="{FF2B5EF4-FFF2-40B4-BE49-F238E27FC236}">
              <a16:creationId xmlns:a16="http://schemas.microsoft.com/office/drawing/2014/main" id="{00000000-0008-0000-0400-000003000000}"/>
            </a:ext>
          </a:extLst>
        </xdr:cNvPr>
        <xdr:cNvSpPr txBox="1">
          <a:spLocks noChangeArrowheads="1"/>
        </xdr:cNvSpPr>
      </xdr:nvSpPr>
      <xdr:spPr bwMode="auto">
        <a:xfrm>
          <a:off x="1638300" y="0"/>
          <a:ext cx="190500" cy="47625"/>
        </a:xfrm>
        <a:prstGeom prst="rect">
          <a:avLst/>
        </a:prstGeom>
        <a:noFill/>
        <a:ln w="9525">
          <a:noFill/>
          <a:miter lim="800000"/>
        </a:ln>
      </xdr:spPr>
      <xdr:txBody>
        <a:bodyPr rtlCol="0">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1028700</xdr:colOff>
      <xdr:row>206</xdr:row>
      <xdr:rowOff>0</xdr:rowOff>
    </xdr:from>
    <xdr:ext cx="190500" cy="47625"/>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1727200" y="762000"/>
          <a:ext cx="190500" cy="47625"/>
        </a:xfrm>
        <a:prstGeom prst="rect">
          <a:avLst/>
        </a:prstGeom>
        <a:noFill/>
        <a:ln w="9525">
          <a:noFill/>
          <a:miter lim="800000"/>
        </a:ln>
      </xdr:spPr>
      <xdr:txBody>
        <a:bodyPr rtlCol="0">
          <a:spAutoFit/>
        </a:bodyPr>
        <a:lstStyle/>
        <a:p>
          <a:endParaRPr lang="en-US"/>
        </a:p>
      </xdr:txBody>
    </xdr:sp>
    <xdr:clientData/>
  </xdr:oneCellAnchor>
  <xdr:oneCellAnchor>
    <xdr:from>
      <xdr:col>1</xdr:col>
      <xdr:colOff>1028700</xdr:colOff>
      <xdr:row>206</xdr:row>
      <xdr:rowOff>0</xdr:rowOff>
    </xdr:from>
    <xdr:ext cx="190500" cy="47625"/>
    <xdr:sp macro="" textlink="">
      <xdr:nvSpPr>
        <xdr:cNvPr id="3" name="Text Box 6">
          <a:extLst>
            <a:ext uri="{FF2B5EF4-FFF2-40B4-BE49-F238E27FC236}">
              <a16:creationId xmlns:a16="http://schemas.microsoft.com/office/drawing/2014/main" id="{00000000-0008-0000-0500-000003000000}"/>
            </a:ext>
          </a:extLst>
        </xdr:cNvPr>
        <xdr:cNvSpPr txBox="1">
          <a:spLocks noChangeArrowheads="1"/>
        </xdr:cNvSpPr>
      </xdr:nvSpPr>
      <xdr:spPr bwMode="auto">
        <a:xfrm>
          <a:off x="1727200" y="114300"/>
          <a:ext cx="190500" cy="47625"/>
        </a:xfrm>
        <a:prstGeom prst="rect">
          <a:avLst/>
        </a:prstGeom>
        <a:noFill/>
        <a:ln w="9525">
          <a:noFill/>
          <a:miter lim="800000"/>
        </a:ln>
      </xdr:spPr>
      <xdr:txBody>
        <a:bodyPr rtlCol="0">
          <a:spAutoFit/>
        </a:bodyPr>
        <a:lstStyle/>
        <a:p>
          <a:endParaRPr lang="en-US"/>
        </a:p>
      </xdr:txBody>
    </xdr:sp>
    <xdr:clientData/>
  </xdr:oneCellAnchor>
  <xdr:oneCellAnchor>
    <xdr:from>
      <xdr:col>1</xdr:col>
      <xdr:colOff>1028700</xdr:colOff>
      <xdr:row>0</xdr:row>
      <xdr:rowOff>0</xdr:rowOff>
    </xdr:from>
    <xdr:ext cx="190500" cy="47625"/>
    <xdr:sp macro="" textlink="">
      <xdr:nvSpPr>
        <xdr:cNvPr id="14" name="Text Box 3">
          <a:extLst>
            <a:ext uri="{FF2B5EF4-FFF2-40B4-BE49-F238E27FC236}">
              <a16:creationId xmlns:a16="http://schemas.microsoft.com/office/drawing/2014/main" id="{3734CF15-F86A-4F47-854B-75FD2F5C9E9D}"/>
            </a:ext>
          </a:extLst>
        </xdr:cNvPr>
        <xdr:cNvSpPr txBox="1">
          <a:spLocks noChangeArrowheads="1"/>
        </xdr:cNvSpPr>
      </xdr:nvSpPr>
      <xdr:spPr bwMode="auto">
        <a:xfrm>
          <a:off x="1695450" y="0"/>
          <a:ext cx="190500" cy="47625"/>
        </a:xfrm>
        <a:prstGeom prst="rect">
          <a:avLst/>
        </a:prstGeom>
        <a:noFill/>
        <a:ln w="9525">
          <a:noFill/>
          <a:miter lim="800000"/>
        </a:ln>
      </xdr:spPr>
      <xdr:txBody>
        <a:bodyPr rtlCol="0">
          <a:spAutoFit/>
        </a:bodyPr>
        <a:lstStyle/>
        <a:p>
          <a:endParaRPr lang="en-US"/>
        </a:p>
      </xdr:txBody>
    </xdr:sp>
    <xdr:clientData/>
  </xdr:oneCellAnchor>
  <xdr:oneCellAnchor>
    <xdr:from>
      <xdr:col>1</xdr:col>
      <xdr:colOff>1028700</xdr:colOff>
      <xdr:row>0</xdr:row>
      <xdr:rowOff>0</xdr:rowOff>
    </xdr:from>
    <xdr:ext cx="190500" cy="47625"/>
    <xdr:sp macro="" textlink="">
      <xdr:nvSpPr>
        <xdr:cNvPr id="15" name="Text Box 6">
          <a:extLst>
            <a:ext uri="{FF2B5EF4-FFF2-40B4-BE49-F238E27FC236}">
              <a16:creationId xmlns:a16="http://schemas.microsoft.com/office/drawing/2014/main" id="{7EFD5BD3-C5BD-4F98-99FC-F40FB7C9CDA1}"/>
            </a:ext>
          </a:extLst>
        </xdr:cNvPr>
        <xdr:cNvSpPr txBox="1">
          <a:spLocks noChangeArrowheads="1"/>
        </xdr:cNvSpPr>
      </xdr:nvSpPr>
      <xdr:spPr bwMode="auto">
        <a:xfrm>
          <a:off x="1695450" y="0"/>
          <a:ext cx="190500" cy="47625"/>
        </a:xfrm>
        <a:prstGeom prst="rect">
          <a:avLst/>
        </a:prstGeom>
        <a:noFill/>
        <a:ln w="9525">
          <a:noFill/>
          <a:miter lim="800000"/>
        </a:ln>
      </xdr:spPr>
      <xdr:txBody>
        <a:bodyPr rtlCol="0">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len\Documents\Henry\Sinohydro+Machiri%20Priced%20BQs\BUNGOMA\BUNGOMA%20TREATMENT%20WORKS%20(BQ%20B1-B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DESIGN%20OFFICE\PHYLLIS\Silas\On-going%20Jobs\Nzoia\NZOIA\PHASE%20I\Tendering%20Stage\Tender%20Documents\Sinohydro+Machiri%20Priced%20BQs\WEBUYE\WEBUYE%20REHABILITATION%20BOQ.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ellen\Documents\Users\User\Desktop\gilbert\Nzoia%20Ph%201%20Tender%20Docs\Volume%20I\Volume%20II\Sinohydro+Machiri%20Priced%20BQs\KITALE\KITALE%20BOQs%20-%20Rehabilitation%20Work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On-going%20Jobs/Nzoia/NZOIA/PHASE%20I/Tendering%20Stage/Tender%20Documents/Sinohydro+Machiri%20Priced%20BQs/WEBUYE/WEBUYE%20REHABILITATION%20BOQ.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enry/Sinohydro+Machiri%20Priced%20BQs/BUNGOMA/BUNGOMA%20TREATMENT%20WORKS%20(BQ%20B1-B1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ELLEN\On-going%20Jobs\Nzoia\NZOIA\PHASE%20I\Tendering%20Stage\Tender%20Documents\Sinohydro+Machiri%20Priced%20BQs\WEBUYE\WEBUYE%20REHABILITATION%20BOQ.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55SUMWORK"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ellen\Documents\Users\User\Desktop\gilbert\Nzoia%20Ph%201%20Tender%20Docs\Volume%20I\Volume%20II\Sinohydro+Machiri%20Priced%20BQs\BUNGOMA\BUNGOMA%20REHABILITATION%20WORKS%20(BQ%20BR1-BR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Nzoia%20Phase%20III%20Final%20Design\From%20Site\kimilili\Maiyo2\Datas\gilbert\Nzoia%20Ph%201%20Tender%20Docs\Volume%20I\Volume%20II\Sinohydro+Machiri%20Priced%20BQs\KITALE\KITALE%20BoQs%20-%20Treatment%20&amp;%20Electrical%20Works%203.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49SUMWORK"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Users\Paul%20Kogo\Documents\User's%20Docs\Phase%20I\Nzoia%20Ph%201%20Tender%20Docs\Volume%20II\Sinohydro+Machiri%20Priced%20BQs\KITALE\KITALE%20BOQs%20-%20Rehabilitation%20Wor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DESIGN%20OFFICE\BEATRICE\From%20Silas\21-12-15\KITALE%20BoQs%20-%20Treatment%20&amp;%20Electrical%20Work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1.%20On-going%20Jobs\Othaya-Mukurweini-Maua\Design%20&amp;%20Bidding%20Stage\Maua\Bidding%20Documents\VOL%20I\Henry\Sinohydro+Machiri%20Priced%20BQs\BUNGOMA\BUNGOMA%20TREATMENT%20WORKS%20(BQ%20B1-B15).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W:\Data%20Projects\Maua,%20Othaya%20&amp;%20Mukurweini%20Project\Othaya%20Water,%20Othaya%20Sewerage%20&amp;%20Mukurweini%20Bid%20Documents%20-%20Final\Maua%20Bid%20Document\VOL%20I\Henry\Sinohydro+Machiri%20Priced%20BQs\BUNGOMA\BUNGOMA%20TREATMENT%20WORKS%20(BQ%20B1-B15).xls?A739BE47" TargetMode="External"/><Relationship Id="rId1" Type="http://schemas.openxmlformats.org/officeDocument/2006/relationships/externalLinkPath" Target="file:///\\A739BE47\BUNGOMA%20TREATMENT%20WORKS%20(BQ%20B1-B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Henry\Sinohydro+Machiri%20Priced%20BQs\BUNGOMA\BUNGOMA%20TREATMENT%20WORKS%20(BQ%20B1-B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DESIGN%20OFFICE\PHYLLIS\Silas\Henry\Sinohydro+Machiri%20Priced%20BQs\BUNGOMA\BUNGOMA%20TREATMENT%20WORKS%20(BQ%20B1-B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Henry\Sinohydro+Machiri%20Priced%20BQs\BUNGOMA\BUNGOMA%20TREATMENT%20WORKS%20(BQ%20B1-B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ELLEN\Documents%20and%20Settings\All%20Users\Documents\Henry\Sinohydro+Machiri%20Priced%20BQs\BUNGOMA\BUNGOMA%20TREATMENT%20WORKS%20(BQ%20B1-B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ellen\Henry\Sinohydro+Machiri%20Priced%20BQs\BUNGOMA\BUNGOMA%20TREATMENT%20WORKS%20(BQ%20B1-B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On-going%20Jobs\Nzoia\NZOIA\PHASE%20I\Tendering%20Stage\Tender%20Documents\Sinohydro+Machiri%20Priced%20BQs\WEBUYE\WEBUYE%20REHABILITATION%20BO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Bill_No__B1"/>
      <sheetName val="COLLECTION_SHEET_(B1)"/>
      <sheetName val="Bill_No__B2"/>
      <sheetName val="COLLECTION_SHEET_(B2)"/>
      <sheetName val="Bill_No__B3"/>
      <sheetName val="COLLECTION_SHEET_(B_3)"/>
      <sheetName val="Bill_No__B4"/>
      <sheetName val="COLLECTION_SHEET_(B_4)"/>
      <sheetName val="Bill_No_B5_"/>
      <sheetName val="COLLECTION_SHEET_(B5)"/>
      <sheetName val="Bill_No__B6"/>
      <sheetName val="COLLECTION_SHEET_(B6)"/>
      <sheetName val="Bill_No__B7"/>
      <sheetName val="COLLECTION_SHEET_(B7)"/>
      <sheetName val="Bill_No__B8"/>
      <sheetName val="COLLECTION_SHEET_(B8)"/>
      <sheetName val="_Bill_No__B9"/>
      <sheetName val="COLLECTION_SHEET_(B9)"/>
      <sheetName val="_Bill_No__B10"/>
      <sheetName val="COLLECTION_SHEET_(B10)"/>
      <sheetName val="Bill_No__B11"/>
      <sheetName val="COLLECTION_SHEET_(B11)"/>
      <sheetName val="Bill_No__12"/>
      <sheetName val="COLLECTION_SHEET_(B12)"/>
      <sheetName val="Bill_No__13"/>
      <sheetName val="COLLECTION_SHEET_(B13)"/>
      <sheetName val="Bill_No__B14"/>
      <sheetName val="COLLECTION_SHEET_(B14)"/>
      <sheetName val="Bill_No__B15"/>
      <sheetName val="COLLECTION_SHEET_(B15)"/>
    </sheetNames>
    <sheetDataSet>
      <sheetData sheetId="0" refreshError="1">
        <row r="12">
          <cell r="L12">
            <v>0.75</v>
          </cell>
        </row>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 val="Date"/>
      <sheetName val="Collection_Sheet(KR1)"/>
      <sheetName val="Bill_No__KR2"/>
      <sheetName val="Collection_Sheet_(KR2)"/>
      <sheetName val="NZe-BOQ_KR3"/>
      <sheetName val="Collection_Sheet_NZe-BOQ_KR3"/>
      <sheetName val="Bill_No__KR4"/>
      <sheetName val="Collection_Sheet_(KR4)"/>
      <sheetName val="Line_CFe-BOQ_KR5"/>
      <sheetName val="Collection_Sheet_CFe-BOQ_KR5"/>
      <sheetName val="Line_KMISC1-BOQ_KR6"/>
      <sheetName val="Collection_Sheet_KMISC1-BOQ_KR6"/>
      <sheetName val="Line_NCe-BOQ_KR7"/>
      <sheetName val="Collection_Sheet_NCe-BOQ_KR7"/>
      <sheetName val="Line_TWRM-BOQ_KR8"/>
      <sheetName val="Collection_Sheet_TWRM-BOQ_KR8"/>
      <sheetName val="Line_KAe5-BOQ_KR9"/>
      <sheetName val="Collection_Sheet_KAe5-BOQ_KR9"/>
      <sheetName val="Line_Barst-BOQ_KR10"/>
      <sheetName val="Collection_Sheet_Barst-BOQ_KR10"/>
      <sheetName val="Line_KAe3-BOQ_KR11"/>
      <sheetName val="Collection_Sheet_KAe3-BO_KR11"/>
      <sheetName val="Line_SC2e-BOQ_KR12"/>
      <sheetName val="Collection_Sheet_SC2e-BOQ_KR12"/>
      <sheetName val="Line_KEAV-BOQ_KR13"/>
      <sheetName val="Collection_Sheet_KEAV_-BOQ_KR13"/>
      <sheetName val="Line_MISC2-BOQ_KR14"/>
      <sheetName val="Collection_Sheet_MISC2-BOQ_KR14"/>
      <sheetName val="Line_MOIST-BOQ_KR15"/>
      <sheetName val="Collection_Sheet_MOIST-BOQ_KR15"/>
      <sheetName val="Line_SC3e-BOQ_KR16"/>
      <sheetName val="Collection_Sheet_SC3e-KR16"/>
      <sheetName val="Line_SC3e-1-BOQ_KR17"/>
      <sheetName val="Collection_Sheet_SC3e-1-BQ_KR17"/>
      <sheetName val="Line_NZe1-BOQ_KR18"/>
      <sheetName val="Collection_Sheet_NZE1-BOQ_KR18"/>
      <sheetName val="BILL_NO_KR19"/>
      <sheetName val="Collection_Sheet_(KR19)"/>
      <sheetName val="Bill_No__KR20"/>
      <sheetName val="Collection_Sheet_(KR20)"/>
      <sheetName val="Bill_No__KR21"/>
      <sheetName val="Collection_Sheet(KR21)"/>
      <sheetName val="Bill_No__KR22"/>
      <sheetName val="Collection_Sheet(KR22)"/>
      <sheetName val="Bill_No__KR23"/>
      <sheetName val="Collection_Sheet_(23)"/>
      <sheetName val="Bill_NO__KR24"/>
      <sheetName val="Collection_Sheet_(3)kr24"/>
      <sheetName val="Bill_No__KR25"/>
      <sheetName val="Collection_Sheet_(4)Kr25"/>
      <sheetName val="Bill_No__KR26"/>
      <sheetName val="Collection_Sheet_(5)Kre26"/>
      <sheetName val="Bill_No__KR27"/>
      <sheetName val="COLLECTION_SHEET_"/>
      <sheetName val="BILL_NO__KR28"/>
      <sheetName val="Collection_Sheet_(_KR28"/>
      <sheetName val="Bill_No__KR29"/>
      <sheetName val="Collection_Sheet_KR29"/>
      <sheetName val="Bill_No__KR30"/>
      <sheetName val="COLLECTION_SHEET_(KR30)"/>
      <sheetName val="BILL_NO_KDI"/>
      <sheetName val="COLLECTION_SHEET_(6)"/>
    </sheetNames>
    <sheetDataSet>
      <sheetData sheetId="0" refreshError="1">
        <row r="1">
          <cell r="J1">
            <v>72.954400000000007</v>
          </cell>
        </row>
        <row r="5">
          <cell r="E5">
            <v>1380</v>
          </cell>
          <cell r="J5">
            <v>1.2</v>
          </cell>
        </row>
        <row r="6">
          <cell r="E6">
            <v>2760</v>
          </cell>
          <cell r="J6">
            <v>0.15</v>
          </cell>
        </row>
        <row r="7">
          <cell r="E7">
            <v>4600</v>
          </cell>
        </row>
        <row r="8">
          <cell r="J8">
            <v>0.92</v>
          </cell>
        </row>
        <row r="11">
          <cell r="J11">
            <v>78.401700000000005</v>
          </cell>
        </row>
        <row r="25">
          <cell r="E25">
            <v>445.28000000000003</v>
          </cell>
        </row>
        <row r="27">
          <cell r="E27">
            <v>968.11599999999999</v>
          </cell>
        </row>
        <row r="28">
          <cell r="E28">
            <v>1212.0999999999999</v>
          </cell>
        </row>
        <row r="37">
          <cell r="E37">
            <v>311.14400000000001</v>
          </cell>
        </row>
        <row r="38">
          <cell r="E38">
            <v>467.82000000000005</v>
          </cell>
        </row>
        <row r="39">
          <cell r="E39">
            <v>651.72799999999995</v>
          </cell>
        </row>
        <row r="41">
          <cell r="E41">
            <v>2204.2280000000001</v>
          </cell>
        </row>
        <row r="43">
          <cell r="E43">
            <v>188.6</v>
          </cell>
        </row>
        <row r="44">
          <cell r="E44">
            <v>342.24</v>
          </cell>
        </row>
        <row r="45">
          <cell r="E45">
            <v>724.96</v>
          </cell>
        </row>
        <row r="51">
          <cell r="E51">
            <v>2427.88</v>
          </cell>
        </row>
        <row r="67">
          <cell r="E67">
            <v>2271.48</v>
          </cell>
        </row>
        <row r="107">
          <cell r="E107">
            <v>4.6000000000000005</v>
          </cell>
        </row>
        <row r="112">
          <cell r="E112">
            <v>600</v>
          </cell>
        </row>
        <row r="113">
          <cell r="E113">
            <v>1000</v>
          </cell>
        </row>
        <row r="114">
          <cell r="E114">
            <v>1100</v>
          </cell>
        </row>
        <row r="120">
          <cell r="E120">
            <v>298.90799999999996</v>
          </cell>
        </row>
        <row r="121">
          <cell r="E121">
            <v>48.07</v>
          </cell>
        </row>
        <row r="123">
          <cell r="E123">
            <v>215.00400000000002</v>
          </cell>
        </row>
        <row r="124">
          <cell r="E124">
            <v>669.48400000000004</v>
          </cell>
        </row>
        <row r="126">
          <cell r="E126">
            <v>1933.288</v>
          </cell>
        </row>
        <row r="133">
          <cell r="E133">
            <v>297.16000000000003</v>
          </cell>
        </row>
        <row r="135">
          <cell r="E135">
            <v>393.29999999999995</v>
          </cell>
        </row>
        <row r="137">
          <cell r="E137">
            <v>603.06000000000006</v>
          </cell>
        </row>
        <row r="138">
          <cell r="E138">
            <v>437</v>
          </cell>
        </row>
        <row r="147">
          <cell r="E147">
            <v>42895</v>
          </cell>
        </row>
        <row r="157">
          <cell r="E157">
            <v>52216</v>
          </cell>
        </row>
        <row r="176">
          <cell r="E176">
            <v>14494.678199999998</v>
          </cell>
        </row>
        <row r="189">
          <cell r="E189">
            <v>3829.8679999999999</v>
          </cell>
        </row>
        <row r="202">
          <cell r="E202">
            <v>363.21600000000001</v>
          </cell>
        </row>
        <row r="203">
          <cell r="E203">
            <v>712.08</v>
          </cell>
        </row>
        <row r="204">
          <cell r="E204">
            <v>2349.3120000000004</v>
          </cell>
        </row>
        <row r="208">
          <cell r="E208">
            <v>18082</v>
          </cell>
        </row>
        <row r="218">
          <cell r="E218">
            <v>3091.5</v>
          </cell>
        </row>
        <row r="219">
          <cell r="E219">
            <v>9826.5</v>
          </cell>
        </row>
        <row r="220">
          <cell r="E220">
            <v>18205.5</v>
          </cell>
        </row>
        <row r="233">
          <cell r="E233">
            <v>18082</v>
          </cell>
        </row>
        <row r="234">
          <cell r="E234">
            <v>30558</v>
          </cell>
        </row>
        <row r="241">
          <cell r="E241">
            <v>1034</v>
          </cell>
        </row>
        <row r="242">
          <cell r="E242">
            <v>1908</v>
          </cell>
        </row>
        <row r="243">
          <cell r="E243">
            <v>4580</v>
          </cell>
        </row>
        <row r="244">
          <cell r="E244">
            <v>1034</v>
          </cell>
        </row>
        <row r="245">
          <cell r="E245">
            <v>1908</v>
          </cell>
        </row>
        <row r="246">
          <cell r="E246">
            <v>4580</v>
          </cell>
        </row>
        <row r="259">
          <cell r="E259">
            <v>15.980400000000001</v>
          </cell>
        </row>
        <row r="261">
          <cell r="E261">
            <v>75.982800000000012</v>
          </cell>
        </row>
        <row r="264">
          <cell r="E264">
            <v>78.632400000000004</v>
          </cell>
        </row>
        <row r="269">
          <cell r="E269">
            <v>97.952399999999997</v>
          </cell>
        </row>
        <row r="273">
          <cell r="E273">
            <v>9.1632000000000016</v>
          </cell>
        </row>
        <row r="288">
          <cell r="E288">
            <v>696.44</v>
          </cell>
        </row>
        <row r="289">
          <cell r="E289">
            <v>1173</v>
          </cell>
        </row>
        <row r="301">
          <cell r="E301">
            <v>268.64</v>
          </cell>
        </row>
        <row r="302">
          <cell r="E302">
            <v>326.60000000000002</v>
          </cell>
        </row>
        <row r="314">
          <cell r="E314">
            <v>184</v>
          </cell>
        </row>
        <row r="317">
          <cell r="E317">
            <v>15364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5SUMWORK"/>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R1"/>
      <sheetName val="Collection Sheet-BILL NO.BR1"/>
      <sheetName val="BILL NO BR2"/>
      <sheetName val="Collection Sheet BR2"/>
      <sheetName val="BILL NO. BR3"/>
      <sheetName val="Collection Sheet-BILL NO.BR3"/>
      <sheetName val="BILL NO. BR4"/>
      <sheetName val="Collection Sheet-BILL NO.BR 4"/>
      <sheetName val="BILL NO BR5"/>
      <sheetName val="Collection Sheet-BILL NO.BR5"/>
      <sheetName val="BILL NO. BR6"/>
      <sheetName val="Collection Sheet-BILL NO.BR6"/>
      <sheetName val="Bill No. Br7"/>
      <sheetName val="Collection Sheet-BILL NO.BR 7"/>
      <sheetName val="Bill No. Br 8"/>
      <sheetName val="Collection Sheet-BILL NO.BR8"/>
      <sheetName val="Bill No. Br 9"/>
      <sheetName val="Collection Sheet-BILL No. Br 9"/>
      <sheetName val="Bill No. Br 10"/>
      <sheetName val="Collection Sheet-Bill No. Br 10"/>
      <sheetName val="Bill No. Br 11"/>
      <sheetName val="Collection Sheet-Bill No. 11"/>
      <sheetName val="Bill No. Br 12"/>
      <sheetName val="Collection Sheet-Bill No. Br 12"/>
      <sheetName val="Bill No. Br 13"/>
      <sheetName val="Collection Sheet-Bill No. Br 13"/>
      <sheetName val="Bill No. Br 14"/>
      <sheetName val="Collection Sheet-Bill No. Br 14"/>
      <sheetName val="Bill No. Br 8部分改变"/>
      <sheetName val="BILL_NO__BR1"/>
      <sheetName val="Collection_Sheet-BILL_NO_BR1"/>
      <sheetName val="BILL_NO_BR2"/>
      <sheetName val="Collection_Sheet_BR2"/>
      <sheetName val="BILL_NO__BR3"/>
      <sheetName val="Collection_Sheet-BILL_NO_BR3"/>
      <sheetName val="BILL_NO__BR4"/>
      <sheetName val="Collection_Sheet-BILL_NO_BR_4"/>
      <sheetName val="BILL_NO_BR5"/>
      <sheetName val="Collection_Sheet-BILL_NO_BR5"/>
      <sheetName val="BILL_NO__BR6"/>
      <sheetName val="Collection_Sheet-BILL_NO_BR6"/>
      <sheetName val="Bill_No__Br7"/>
      <sheetName val="Collection_Sheet-BILL_NO_BR_7"/>
      <sheetName val="Bill_No__Br_8"/>
      <sheetName val="Collection_Sheet-BILL_NO_BR8"/>
      <sheetName val="Bill_No__Br_9"/>
      <sheetName val="Collection_Sheet-BILL_No__Br_9"/>
      <sheetName val="Bill_No__Br_10"/>
      <sheetName val="Collection_Sheet-Bill_No__Br_10"/>
      <sheetName val="Bill_No__Br_11"/>
      <sheetName val="Collection_Sheet-Bill_No__11"/>
      <sheetName val="Bill_No__Br_12"/>
      <sheetName val="Collection_Sheet-Bill_No__Br_12"/>
      <sheetName val="Bill_No__Br_13"/>
      <sheetName val="Collection_Sheet-Bill_No__Br_13"/>
      <sheetName val="Bill_No__Br_14"/>
      <sheetName val="Collection_Sheet-Bill_No__Br_14"/>
      <sheetName val="IPC-55SUMWORK"/>
    </sheetNames>
    <sheetDataSet>
      <sheetData sheetId="0">
        <row r="220">
          <cell r="E220">
            <v>6946.92</v>
          </cell>
        </row>
        <row r="291">
          <cell r="E291">
            <v>263.12</v>
          </cell>
        </row>
        <row r="312">
          <cell r="E312">
            <v>460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Rates"/>
      <sheetName val="Bill No. K1"/>
      <sheetName val="COLLECTION SHEET (K1)"/>
      <sheetName val="Bill No. K3"/>
      <sheetName val="COLLECTION SHEET (K3)"/>
      <sheetName val="Bill No. K4"/>
      <sheetName val="COLLECTION SHEET (K4)"/>
      <sheetName val="Bill No. K5"/>
      <sheetName val="COLLECTION SHEET (5)"/>
      <sheetName val="Bill No. K6"/>
      <sheetName val="COLLECTION SHEET (6)"/>
      <sheetName val="Bill No. K7"/>
      <sheetName val="COLLECTION SHEET (K7)"/>
      <sheetName val="Bill No. K8"/>
      <sheetName val="COLLECTION SHEET (K8) "/>
      <sheetName val="Bill No. K9 "/>
      <sheetName val="COLLECTION SHEET (K9)"/>
      <sheetName val="BOQ. K10"/>
      <sheetName val="COLLECTION SHEET (K10)"/>
      <sheetName val="Bill No. K11"/>
      <sheetName val="COLLECTION SHEET (K11)"/>
      <sheetName val="Bill No. K12"/>
      <sheetName val="COLLECTION SHEET (K12)"/>
      <sheetName val="Bill No. K13"/>
      <sheetName val="COLLECTION SHEET (K13)"/>
      <sheetName val="Bill No. K14"/>
      <sheetName val="COLLECTION SHEET (K14)"/>
      <sheetName val="BILL NO. K15"/>
      <sheetName val="Collection Sheet (K15)"/>
      <sheetName val="Bill No. K16"/>
      <sheetName val="Collection Sheet (16)"/>
      <sheetName val="BILL NO. K17"/>
      <sheetName val="Collection Sheet-K17"/>
    </sheetNames>
    <sheetDataSet>
      <sheetData sheetId="0" refreshError="1"/>
      <sheetData sheetId="1">
        <row r="9">
          <cell r="J9">
            <v>0.92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9SUMWORK"/>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KR1"/>
      <sheetName val="Collection Sheet(KR1)"/>
      <sheetName val="Bill No. KR2"/>
      <sheetName val="Collection Sheet (KR2)"/>
      <sheetName val="NZe-BOQ KR3"/>
      <sheetName val="Collection Sheet NZe-BOQ KR3"/>
      <sheetName val="Bill No. KR4"/>
      <sheetName val="Collection Sheet (KR4)"/>
      <sheetName val="Line CFe-BOQ KR5"/>
      <sheetName val="Collection Sheet CFe-BOQ KR5"/>
      <sheetName val="Line KMISC1-BOQ KR6"/>
      <sheetName val="Collection Sheet KMISC1-BOQ KR6"/>
      <sheetName val="Line NCe-BOQ KR7"/>
      <sheetName val="Collection Sheet NCe-BOQ KR7"/>
      <sheetName val="Line TWRM-BOQ KR8"/>
      <sheetName val="Collection Sheet TWRM-BOQ KR8"/>
      <sheetName val="Line KAe5-BOQ KR9"/>
      <sheetName val="Collection Sheet KAe5-BOQ KR9"/>
      <sheetName val="Line Barst-BOQ KR10"/>
      <sheetName val="Collection Sheet Barst-BOQ KR10"/>
      <sheetName val="Line KAe3-BOQ KR11"/>
      <sheetName val="Collection Sheet KAe3-BO KR11"/>
      <sheetName val="Line SC2e-BOQ KR12"/>
      <sheetName val="Collection Sheet SC2e-BOQ KR12"/>
      <sheetName val="Line KEAV-BOQ KR13"/>
      <sheetName val="Collection Sheet KEAV -BOQ KR13"/>
      <sheetName val="Line MISC2-BOQ KR14"/>
      <sheetName val="Collection Sheet MISC2-BOQ KR14"/>
      <sheetName val="Line MOIST-BOQ KR15"/>
      <sheetName val="Collection Sheet MOIST-BOQ KR15"/>
      <sheetName val="Line SC3e-BOQ KR16"/>
      <sheetName val="Collection Sheet SC3e-KR16"/>
      <sheetName val="Line SC3e-1-BOQ KR17"/>
      <sheetName val="Collection Sheet SC3e-1-BQ KR17"/>
      <sheetName val="Line NZe1-BOQ KR18"/>
      <sheetName val="Collection Sheet NZE1-BOQ KR18"/>
      <sheetName val="BILL NO KR19"/>
      <sheetName val="Collection Sheet (KR19)"/>
      <sheetName val="Bill No. KR20"/>
      <sheetName val="Collection Sheet (KR20)"/>
      <sheetName val="Bill No. KR21"/>
      <sheetName val="Collection Sheet(KR21)"/>
      <sheetName val="Bill No. KR22"/>
      <sheetName val="Collection Sheet(KR22)"/>
      <sheetName val="Bill No. KR23"/>
      <sheetName val="Collection Sheet (23)"/>
      <sheetName val="Bill NO. KR24"/>
      <sheetName val="Collection Sheet (3)kr24"/>
      <sheetName val="Bill No. KR25"/>
      <sheetName val="Collection Sheet (4)Kr25"/>
      <sheetName val="Bill No. KR26"/>
      <sheetName val="Collection Sheet (5)Kre26"/>
      <sheetName val="Bill No. KR27"/>
      <sheetName val="COLLECTION SHEET "/>
      <sheetName val="BILL NO. KR28"/>
      <sheetName val="Collection Sheet ( KR28"/>
      <sheetName val="Bill No. KR29"/>
      <sheetName val="Collection Sheet KR29"/>
      <sheetName val="Bill No. KR30"/>
      <sheetName val="COLLECTION SHEET (KR30)"/>
      <sheetName val="BILL NO KDI"/>
      <sheetName val="COLLECTION SHEET (6)"/>
      <sheetName val="Date"/>
    </sheetNames>
    <sheetDataSet>
      <sheetData sheetId="0">
        <row r="1">
          <cell r="J1">
            <v>72.954400000000007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Rates"/>
      <sheetName val="Bill No. K1"/>
      <sheetName val="COLLECTION SHEET (K1)"/>
      <sheetName val="Bill No. K3"/>
      <sheetName val="COLLECTION SHEET (K3)"/>
      <sheetName val="Bill No. K4"/>
      <sheetName val="COLLECTION SHEET (K4)"/>
      <sheetName val="Bill No. K5"/>
      <sheetName val="COLLECTION SHEET (5)"/>
      <sheetName val="Bill No. K6"/>
      <sheetName val="COLLECTION SHEET (6)"/>
      <sheetName val="Bill No. K7"/>
      <sheetName val="COLLECTION SHEET (K7)"/>
      <sheetName val="Bill No. K8"/>
      <sheetName val="COLLECTION SHEET (K8) "/>
      <sheetName val="Bill No. K9 "/>
      <sheetName val="COLLECTION SHEET (K9)"/>
      <sheetName val="BOQ. K10"/>
      <sheetName val="COLLECTION SHEET (K10)"/>
      <sheetName val="Bill No. K11"/>
      <sheetName val="COLLECTION SHEET (K11)"/>
      <sheetName val="Bill No. K12"/>
      <sheetName val="COLLECTION SHEET (K12)"/>
      <sheetName val="Bill No. K13"/>
      <sheetName val="COLLECTION SHEET (K13)"/>
      <sheetName val="Bill No. K14"/>
      <sheetName val="COLLECTION SHEET (K14)"/>
      <sheetName val="BILL NO. K15"/>
      <sheetName val="Collection Sheet (K15)"/>
      <sheetName val="Bill No. K16"/>
      <sheetName val="Collection Sheet (16)"/>
      <sheetName val="BILL NO. K17"/>
      <sheetName val="Collection Sheet-K17"/>
    </sheetNames>
    <sheetDataSet>
      <sheetData sheetId="0"/>
      <sheetData sheetId="1">
        <row r="117">
          <cell r="E117">
            <v>7740.1440000000002</v>
          </cell>
        </row>
        <row r="118">
          <cell r="E118">
            <v>9964.4740000000002</v>
          </cell>
        </row>
        <row r="119">
          <cell r="E119">
            <v>11038.619999999999</v>
          </cell>
        </row>
        <row r="125">
          <cell r="E125">
            <v>1053.17</v>
          </cell>
        </row>
        <row r="128">
          <cell r="E128">
            <v>1624.7659999999998</v>
          </cell>
        </row>
        <row r="129">
          <cell r="E129">
            <v>16203.96</v>
          </cell>
        </row>
        <row r="185">
          <cell r="E185">
            <v>4370</v>
          </cell>
        </row>
        <row r="186">
          <cell r="E186">
            <v>4807</v>
          </cell>
        </row>
        <row r="187">
          <cell r="E187">
            <v>8740</v>
          </cell>
        </row>
        <row r="265">
          <cell r="E265">
            <v>191.29560000000001</v>
          </cell>
        </row>
        <row r="271">
          <cell r="E271">
            <v>123.87800000000001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 val="IPC-49SUMWORK"/>
    </sheetNames>
    <sheetDataSet>
      <sheetData sheetId="0">
        <row r="12">
          <cell r="L12">
            <v>0.75</v>
          </cell>
        </row>
        <row r="118">
          <cell r="E118">
            <v>9964.4740000000002</v>
          </cell>
        </row>
        <row r="126">
          <cell r="E126">
            <v>1933.288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6">
          <cell r="E126">
            <v>1933.288</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2">
          <cell r="L12">
            <v>0.75</v>
          </cell>
        </row>
        <row r="117">
          <cell r="E117">
            <v>7740.1440000000002</v>
          </cell>
        </row>
        <row r="118">
          <cell r="E118">
            <v>9964.4740000000002</v>
          </cell>
        </row>
        <row r="119">
          <cell r="E119">
            <v>11038.619999999999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efreshError="1">
        <row r="117">
          <cell r="E117">
            <v>7740.1440000000002</v>
          </cell>
        </row>
        <row r="118">
          <cell r="E118">
            <v>9964.4740000000002</v>
          </cell>
        </row>
        <row r="119">
          <cell r="E119">
            <v>11038.619999999999</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Bill No. B1"/>
      <sheetName val="COLLECTION SHEET (B1)"/>
      <sheetName val="Bill No. B2"/>
      <sheetName val="COLLECTION SHEET (B2)"/>
      <sheetName val="Bill No. B3"/>
      <sheetName val="COLLECTION SHEET (B 3)"/>
      <sheetName val="Bill No. B4"/>
      <sheetName val="COLLECTION SHEET (B 4)"/>
      <sheetName val="Bill No.B5 "/>
      <sheetName val="COLLECTION SHEET (B5)"/>
      <sheetName val="Bill No. B6"/>
      <sheetName val="COLLECTION SHEET (B6)"/>
      <sheetName val="Bill No. B7"/>
      <sheetName val="COLLECTION SHEET (B7)"/>
      <sheetName val="Bill No. B8"/>
      <sheetName val="COLLECTION SHEET (B8)"/>
      <sheetName val=" Bill No. B9"/>
      <sheetName val="COLLECTION SHEET (B9)"/>
      <sheetName val=" Bill No. B10"/>
      <sheetName val="COLLECTION SHEET (B10)"/>
      <sheetName val="Bill No. B11"/>
      <sheetName val="COLLECTION SHEET (B11)"/>
      <sheetName val="Bill No. 12"/>
      <sheetName val="COLLECTION SHEET (B12)"/>
      <sheetName val="Bill No. 13"/>
      <sheetName val="COLLECTION SHEET (B13)"/>
      <sheetName val="Bill No. B14"/>
      <sheetName val="COLLECTION SHEET (B14)"/>
      <sheetName val="Bill No. B15"/>
      <sheetName val="COLLECTION SHEET (B15)"/>
    </sheetNames>
    <sheetDataSet>
      <sheetData sheetId="0">
        <row r="12">
          <cell r="L12">
            <v>0.75</v>
          </cell>
        </row>
        <row r="117">
          <cell r="E117">
            <v>7740.1440000000002</v>
          </cell>
        </row>
        <row r="118">
          <cell r="E118">
            <v>9964.4740000000002</v>
          </cell>
        </row>
        <row r="119">
          <cell r="E119">
            <v>11038.619999999999</v>
          </cell>
        </row>
        <row r="123">
          <cell r="E123">
            <v>215.00400000000002</v>
          </cell>
        </row>
        <row r="126">
          <cell r="E126">
            <v>1933.288</v>
          </cell>
        </row>
        <row r="127">
          <cell r="E127">
            <v>1595.924</v>
          </cell>
        </row>
        <row r="137">
          <cell r="E137">
            <v>349.59999999999997</v>
          </cell>
        </row>
        <row r="139">
          <cell r="E139">
            <v>437</v>
          </cell>
        </row>
        <row r="143">
          <cell r="E143">
            <v>70453.14</v>
          </cell>
        </row>
        <row r="144">
          <cell r="E144">
            <v>278.80599999999998</v>
          </cell>
        </row>
        <row r="253">
          <cell r="E253">
            <v>7.5</v>
          </cell>
        </row>
        <row r="256">
          <cell r="E256">
            <v>104.10720000000001</v>
          </cell>
        </row>
        <row r="268">
          <cell r="E268">
            <v>123.87800000000001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WR1 -BOQ"/>
      <sheetName val="Collection Sheet-WR1"/>
      <sheetName val="WR2 - BOQ"/>
      <sheetName val="Collection Sheet- WR2"/>
      <sheetName val="WR3-BOQ"/>
      <sheetName val="Collection Sheet-WR3"/>
      <sheetName val="WR4 - BOQ"/>
      <sheetName val="Collection Sheet - WR4"/>
      <sheetName val="WR5 - BOQ"/>
      <sheetName val="Collection Sheet - WR5"/>
      <sheetName val="WR6 - BOQ"/>
      <sheetName val="Collection Sheet - WR6"/>
      <sheetName val="WR7 - BOQ"/>
      <sheetName val="COLLECTION SHEET- WR7"/>
      <sheetName val="WR8 - BOQ"/>
      <sheetName val="Collection Sheet - WR8"/>
      <sheetName val="WR9 - BOQ"/>
      <sheetName val="Collection Sheet - WR9"/>
      <sheetName val="WR10 - BOQ"/>
      <sheetName val="Collection Sheet - WR 10"/>
      <sheetName val="BILL NO WDI"/>
      <sheetName val="COLLECTION SHEET"/>
    </sheetNames>
    <sheetDataSet>
      <sheetData sheetId="0">
        <row r="282">
          <cell r="E282">
            <v>1874.0400000000002</v>
          </cell>
        </row>
        <row r="283">
          <cell r="E283">
            <v>3298.2000000000003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29"/>
  <sheetViews>
    <sheetView tabSelected="1" workbookViewId="0">
      <selection activeCell="A2" sqref="A2:G2"/>
    </sheetView>
  </sheetViews>
  <sheetFormatPr defaultColWidth="8.6640625" defaultRowHeight="13.8"/>
  <cols>
    <col min="1" max="1" width="6.88671875" style="374" customWidth="1"/>
    <col min="2" max="2" width="11.5546875" style="19" customWidth="1"/>
    <col min="3" max="3" width="12.33203125" style="19" customWidth="1"/>
    <col min="4" max="4" width="13" style="19" customWidth="1"/>
    <col min="5" max="5" width="12" style="19" customWidth="1"/>
    <col min="6" max="6" width="12.44140625" style="19" customWidth="1"/>
    <col min="7" max="7" width="17" style="20" customWidth="1"/>
    <col min="8" max="16384" width="8.6640625" style="19"/>
  </cols>
  <sheetData>
    <row r="1" spans="1:7" ht="23.4" customHeight="1" thickTop="1">
      <c r="A1" s="1070" t="s">
        <v>935</v>
      </c>
      <c r="B1" s="1071"/>
      <c r="C1" s="1071"/>
      <c r="D1" s="1071"/>
      <c r="E1" s="1071"/>
      <c r="F1" s="1071"/>
      <c r="G1" s="1072"/>
    </row>
    <row r="2" spans="1:7" ht="49.5" customHeight="1">
      <c r="A2" s="1073" t="s">
        <v>1247</v>
      </c>
      <c r="B2" s="1074"/>
      <c r="C2" s="1074"/>
      <c r="D2" s="1074"/>
      <c r="E2" s="1074"/>
      <c r="F2" s="1074"/>
      <c r="G2" s="1075"/>
    </row>
    <row r="3" spans="1:7">
      <c r="A3" s="1076"/>
      <c r="B3" s="1077"/>
      <c r="C3" s="1077"/>
      <c r="D3" s="1077"/>
      <c r="E3" s="1077"/>
      <c r="F3" s="1077"/>
      <c r="G3" s="1078"/>
    </row>
    <row r="4" spans="1:7" ht="14.4">
      <c r="A4" s="384" t="s">
        <v>0</v>
      </c>
      <c r="B4" s="1079" t="s">
        <v>1</v>
      </c>
      <c r="C4" s="1079"/>
      <c r="D4" s="1079"/>
      <c r="E4" s="1079"/>
      <c r="F4" s="1079"/>
      <c r="G4" s="385" t="s">
        <v>5</v>
      </c>
    </row>
    <row r="5" spans="1:7" ht="14.4">
      <c r="A5" s="377"/>
      <c r="B5" s="1080"/>
      <c r="C5" s="1080"/>
      <c r="D5" s="1080"/>
      <c r="E5" s="1080"/>
      <c r="F5" s="1080"/>
      <c r="G5" s="378" t="s">
        <v>937</v>
      </c>
    </row>
    <row r="6" spans="1:7">
      <c r="A6" s="379">
        <v>1</v>
      </c>
      <c r="B6" s="1061" t="s">
        <v>936</v>
      </c>
      <c r="C6" s="1061"/>
      <c r="D6" s="1061"/>
      <c r="E6" s="1061"/>
      <c r="F6" s="1061"/>
      <c r="G6" s="380"/>
    </row>
    <row r="7" spans="1:7">
      <c r="A7" s="379"/>
      <c r="B7" s="1061"/>
      <c r="C7" s="1061"/>
      <c r="D7" s="1061"/>
      <c r="E7" s="1061"/>
      <c r="F7" s="1061"/>
      <c r="G7" s="380"/>
    </row>
    <row r="8" spans="1:7">
      <c r="A8" s="379">
        <v>2</v>
      </c>
      <c r="B8" s="1061" t="s">
        <v>938</v>
      </c>
      <c r="C8" s="1061"/>
      <c r="D8" s="1061"/>
      <c r="E8" s="1061"/>
      <c r="F8" s="1061"/>
      <c r="G8" s="380"/>
    </row>
    <row r="9" spans="1:7">
      <c r="A9" s="379"/>
      <c r="B9" s="1061"/>
      <c r="C9" s="1061"/>
      <c r="D9" s="1061"/>
      <c r="E9" s="1061"/>
      <c r="F9" s="1061"/>
      <c r="G9" s="380"/>
    </row>
    <row r="10" spans="1:7" ht="27.9" customHeight="1">
      <c r="A10" s="379">
        <v>3</v>
      </c>
      <c r="B10" s="1081" t="s">
        <v>939</v>
      </c>
      <c r="C10" s="1081"/>
      <c r="D10" s="1081"/>
      <c r="E10" s="1081"/>
      <c r="F10" s="1081"/>
      <c r="G10" s="380"/>
    </row>
    <row r="11" spans="1:7">
      <c r="A11" s="379"/>
      <c r="B11" s="1061"/>
      <c r="C11" s="1061"/>
      <c r="D11" s="1061"/>
      <c r="E11" s="1061"/>
      <c r="F11" s="1061"/>
      <c r="G11" s="380"/>
    </row>
    <row r="12" spans="1:7">
      <c r="A12" s="379">
        <v>4</v>
      </c>
      <c r="B12" s="1061" t="s">
        <v>487</v>
      </c>
      <c r="C12" s="1061"/>
      <c r="D12" s="1061"/>
      <c r="E12" s="1061"/>
      <c r="F12" s="1061"/>
      <c r="G12" s="380"/>
    </row>
    <row r="13" spans="1:7">
      <c r="A13" s="379"/>
      <c r="B13" s="1061"/>
      <c r="C13" s="1061"/>
      <c r="D13" s="1061"/>
      <c r="E13" s="1061"/>
      <c r="F13" s="1061"/>
      <c r="G13" s="380"/>
    </row>
    <row r="14" spans="1:7">
      <c r="A14" s="379">
        <v>5</v>
      </c>
      <c r="B14" s="1061" t="s">
        <v>488</v>
      </c>
      <c r="C14" s="1061"/>
      <c r="D14" s="1061"/>
      <c r="E14" s="1061"/>
      <c r="F14" s="1061"/>
      <c r="G14" s="380"/>
    </row>
    <row r="15" spans="1:7">
      <c r="A15" s="379"/>
      <c r="B15" s="1061"/>
      <c r="C15" s="1061"/>
      <c r="D15" s="1061"/>
      <c r="E15" s="1061"/>
      <c r="F15" s="1061"/>
      <c r="G15" s="380"/>
    </row>
    <row r="16" spans="1:7">
      <c r="A16" s="379">
        <v>6</v>
      </c>
      <c r="B16" s="1061" t="s">
        <v>946</v>
      </c>
      <c r="C16" s="1061"/>
      <c r="D16" s="1061"/>
      <c r="E16" s="1061"/>
      <c r="F16" s="1061"/>
      <c r="G16" s="380"/>
    </row>
    <row r="17" spans="1:7">
      <c r="A17" s="379"/>
      <c r="B17" s="1061"/>
      <c r="C17" s="1061"/>
      <c r="D17" s="1061"/>
      <c r="E17" s="1061"/>
      <c r="F17" s="1061"/>
      <c r="G17" s="380"/>
    </row>
    <row r="18" spans="1:7">
      <c r="A18" s="379">
        <v>7</v>
      </c>
      <c r="B18" s="1061" t="s">
        <v>930</v>
      </c>
      <c r="C18" s="1061"/>
      <c r="D18" s="1061"/>
      <c r="E18" s="1061"/>
      <c r="F18" s="1061"/>
      <c r="G18" s="380"/>
    </row>
    <row r="19" spans="1:7">
      <c r="A19" s="379"/>
      <c r="B19" s="1061"/>
      <c r="C19" s="1061"/>
      <c r="D19" s="1061"/>
      <c r="E19" s="1061"/>
      <c r="F19" s="1061"/>
      <c r="G19" s="380"/>
    </row>
    <row r="20" spans="1:7">
      <c r="A20" s="379">
        <v>8</v>
      </c>
      <c r="B20" s="1061" t="s">
        <v>940</v>
      </c>
      <c r="C20" s="1061"/>
      <c r="D20" s="1061"/>
      <c r="E20" s="1061"/>
      <c r="F20" s="1061"/>
      <c r="G20" s="380"/>
    </row>
    <row r="21" spans="1:7">
      <c r="A21" s="379"/>
      <c r="B21" s="1061"/>
      <c r="C21" s="1061"/>
      <c r="D21" s="1061"/>
      <c r="E21" s="1061"/>
      <c r="F21" s="1061"/>
      <c r="G21" s="380"/>
    </row>
    <row r="22" spans="1:7" s="446" customFormat="1">
      <c r="A22" s="1041">
        <v>9</v>
      </c>
      <c r="B22" s="1064" t="s">
        <v>947</v>
      </c>
      <c r="C22" s="1065"/>
      <c r="D22" s="1065"/>
      <c r="E22" s="1065"/>
      <c r="F22" s="1066"/>
      <c r="G22" s="1042"/>
    </row>
    <row r="23" spans="1:7">
      <c r="A23" s="379"/>
      <c r="B23" s="1067"/>
      <c r="C23" s="1068"/>
      <c r="D23" s="1068"/>
      <c r="E23" s="1068"/>
      <c r="F23" s="1069"/>
      <c r="G23" s="380"/>
    </row>
    <row r="24" spans="1:7" ht="24" customHeight="1">
      <c r="A24" s="379"/>
      <c r="B24" s="1062" t="s">
        <v>941</v>
      </c>
      <c r="C24" s="1062"/>
      <c r="D24" s="1062"/>
      <c r="E24" s="1062"/>
      <c r="F24" s="1062"/>
      <c r="G24" s="381"/>
    </row>
    <row r="25" spans="1:7">
      <c r="A25" s="379"/>
      <c r="B25" s="1063"/>
      <c r="C25" s="1063"/>
      <c r="D25" s="1063"/>
      <c r="E25" s="1063"/>
      <c r="F25" s="1063"/>
      <c r="G25" s="380"/>
    </row>
    <row r="26" spans="1:7">
      <c r="A26" s="379"/>
      <c r="B26" s="1058" t="s">
        <v>1241</v>
      </c>
      <c r="C26" s="1058"/>
      <c r="D26" s="1058"/>
      <c r="E26" s="1058"/>
      <c r="F26" s="1058"/>
      <c r="G26" s="380"/>
    </row>
    <row r="27" spans="1:7">
      <c r="A27" s="379"/>
      <c r="B27" s="1058"/>
      <c r="C27" s="1058"/>
      <c r="D27" s="1058"/>
      <c r="E27" s="1058"/>
      <c r="F27" s="1058"/>
      <c r="G27" s="380"/>
    </row>
    <row r="28" spans="1:7" ht="24.6" customHeight="1" thickBot="1">
      <c r="A28" s="382"/>
      <c r="B28" s="1059" t="s">
        <v>948</v>
      </c>
      <c r="C28" s="1059"/>
      <c r="D28" s="1059"/>
      <c r="E28" s="1059"/>
      <c r="F28" s="1059"/>
      <c r="G28" s="383"/>
    </row>
    <row r="29" spans="1:7" ht="14.4" thickTop="1">
      <c r="A29" s="375"/>
      <c r="B29" s="1060"/>
      <c r="C29" s="1060"/>
      <c r="D29" s="1060"/>
      <c r="E29" s="1060"/>
      <c r="F29" s="1060"/>
      <c r="G29" s="376"/>
    </row>
  </sheetData>
  <mergeCells count="28">
    <mergeCell ref="A1:G1"/>
    <mergeCell ref="A2:G2"/>
    <mergeCell ref="A3:G3"/>
    <mergeCell ref="B4:F5"/>
    <mergeCell ref="B17:F17"/>
    <mergeCell ref="B6:F6"/>
    <mergeCell ref="B7:F7"/>
    <mergeCell ref="B8:F8"/>
    <mergeCell ref="B9:F9"/>
    <mergeCell ref="B10:F10"/>
    <mergeCell ref="B11:F11"/>
    <mergeCell ref="B12:F12"/>
    <mergeCell ref="B13:F13"/>
    <mergeCell ref="B14:F14"/>
    <mergeCell ref="B15:F15"/>
    <mergeCell ref="B16:F16"/>
    <mergeCell ref="B26:F26"/>
    <mergeCell ref="B27:F27"/>
    <mergeCell ref="B28:F28"/>
    <mergeCell ref="B29:F29"/>
    <mergeCell ref="B18:F18"/>
    <mergeCell ref="B19:F19"/>
    <mergeCell ref="B20:F20"/>
    <mergeCell ref="B21:F21"/>
    <mergeCell ref="B24:F24"/>
    <mergeCell ref="B25:F25"/>
    <mergeCell ref="B22:F22"/>
    <mergeCell ref="B23:F23"/>
  </mergeCells>
  <pageMargins left="0.7" right="0.7"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9"/>
  <sheetViews>
    <sheetView view="pageBreakPreview" topLeftCell="A28" zoomScale="110" zoomScaleNormal="100" zoomScaleSheetLayoutView="110" workbookViewId="0">
      <selection activeCell="D35" sqref="D35"/>
    </sheetView>
  </sheetViews>
  <sheetFormatPr defaultColWidth="9.109375" defaultRowHeight="14.4"/>
  <cols>
    <col min="1" max="1" width="9.109375" style="492"/>
    <col min="2" max="2" width="42.33203125" style="492" customWidth="1"/>
    <col min="3" max="4" width="9.109375" style="492"/>
    <col min="5" max="5" width="10.88671875" style="492" customWidth="1"/>
    <col min="6" max="6" width="15" style="492" customWidth="1"/>
    <col min="7" max="16384" width="9.109375" style="492"/>
  </cols>
  <sheetData>
    <row r="1" spans="1:6" s="251" customFormat="1" ht="15" customHeight="1">
      <c r="A1" s="505"/>
      <c r="B1" s="506" t="s">
        <v>1240</v>
      </c>
      <c r="C1" s="507"/>
      <c r="D1" s="507"/>
      <c r="E1" s="508"/>
      <c r="F1" s="509"/>
    </row>
    <row r="2" spans="1:6" s="251" customFormat="1" ht="6.9" customHeight="1">
      <c r="A2" s="249"/>
      <c r="B2" s="252"/>
      <c r="C2" s="252"/>
      <c r="D2" s="252"/>
      <c r="E2" s="350"/>
      <c r="F2" s="253"/>
    </row>
    <row r="3" spans="1:6" s="251" customFormat="1" ht="15.9" customHeight="1">
      <c r="A3" s="249"/>
      <c r="B3" s="254" t="s">
        <v>1119</v>
      </c>
      <c r="C3" s="254"/>
      <c r="D3" s="254"/>
      <c r="E3" s="351"/>
      <c r="F3" s="255"/>
    </row>
    <row r="4" spans="1:6" s="251" customFormat="1" ht="9.9" customHeight="1" thickBot="1">
      <c r="A4" s="256"/>
      <c r="B4" s="257"/>
      <c r="C4" s="258"/>
      <c r="D4" s="259"/>
      <c r="E4" s="352"/>
      <c r="F4" s="260"/>
    </row>
    <row r="5" spans="1:6" s="251" customFormat="1" ht="15" customHeight="1">
      <c r="A5" s="262" t="s">
        <v>0</v>
      </c>
      <c r="B5" s="263" t="s">
        <v>1</v>
      </c>
      <c r="C5" s="263" t="s">
        <v>2</v>
      </c>
      <c r="D5" s="264" t="s">
        <v>509</v>
      </c>
      <c r="E5" s="353" t="s">
        <v>4</v>
      </c>
      <c r="F5" s="265" t="s">
        <v>5</v>
      </c>
    </row>
    <row r="6" spans="1:6" s="251" customFormat="1" thickBot="1">
      <c r="A6" s="267" t="s">
        <v>6</v>
      </c>
      <c r="B6" s="268"/>
      <c r="C6" s="269"/>
      <c r="D6" s="270"/>
      <c r="E6" s="354" t="s">
        <v>203</v>
      </c>
      <c r="F6" s="271" t="s">
        <v>203</v>
      </c>
    </row>
    <row r="7" spans="1:6">
      <c r="A7" s="510"/>
      <c r="B7" s="488"/>
      <c r="C7" s="489"/>
      <c r="D7" s="490"/>
      <c r="E7" s="491"/>
      <c r="F7" s="511"/>
    </row>
    <row r="8" spans="1:6">
      <c r="A8" s="510">
        <v>1</v>
      </c>
      <c r="B8" s="494" t="s">
        <v>10</v>
      </c>
      <c r="C8" s="495"/>
      <c r="D8" s="493"/>
      <c r="E8" s="493"/>
      <c r="F8" s="512"/>
    </row>
    <row r="9" spans="1:6" ht="55.2">
      <c r="A9" s="513"/>
      <c r="B9" s="497" t="s">
        <v>1094</v>
      </c>
      <c r="C9" s="498"/>
      <c r="D9" s="496"/>
      <c r="E9" s="496"/>
      <c r="F9" s="514"/>
    </row>
    <row r="10" spans="1:6" ht="27.6">
      <c r="A10" s="515">
        <v>1.1000000000000001</v>
      </c>
      <c r="B10" s="499" t="s">
        <v>1095</v>
      </c>
      <c r="C10" s="500" t="s">
        <v>1115</v>
      </c>
      <c r="D10" s="496">
        <v>12.6</v>
      </c>
      <c r="E10" s="498"/>
      <c r="F10" s="514"/>
    </row>
    <row r="11" spans="1:6">
      <c r="A11" s="515">
        <v>1.2</v>
      </c>
      <c r="B11" s="499" t="s">
        <v>1096</v>
      </c>
      <c r="C11" s="500" t="s">
        <v>1097</v>
      </c>
      <c r="D11" s="496">
        <v>14.6</v>
      </c>
      <c r="E11" s="498"/>
      <c r="F11" s="514"/>
    </row>
    <row r="12" spans="1:6" ht="27.6">
      <c r="A12" s="515">
        <v>1.3</v>
      </c>
      <c r="B12" s="499" t="s">
        <v>1098</v>
      </c>
      <c r="C12" s="500" t="s">
        <v>1097</v>
      </c>
      <c r="D12" s="496">
        <v>14.6</v>
      </c>
      <c r="E12" s="498"/>
      <c r="F12" s="514"/>
    </row>
    <row r="13" spans="1:6">
      <c r="A13" s="515">
        <v>1.5</v>
      </c>
      <c r="B13" s="499" t="s">
        <v>1118</v>
      </c>
      <c r="C13" s="500" t="s">
        <v>1097</v>
      </c>
      <c r="D13" s="496">
        <v>14.6</v>
      </c>
      <c r="E13" s="498"/>
      <c r="F13" s="514"/>
    </row>
    <row r="14" spans="1:6">
      <c r="A14" s="513"/>
      <c r="B14" s="499"/>
      <c r="C14" s="500"/>
      <c r="D14" s="496"/>
      <c r="E14" s="498"/>
      <c r="F14" s="514"/>
    </row>
    <row r="15" spans="1:6">
      <c r="A15" s="516"/>
      <c r="B15" s="501" t="s">
        <v>1099</v>
      </c>
      <c r="C15" s="500"/>
      <c r="D15" s="496"/>
      <c r="E15" s="498"/>
      <c r="F15" s="514"/>
    </row>
    <row r="16" spans="1:6" ht="27.6">
      <c r="A16" s="513"/>
      <c r="B16" s="497" t="s">
        <v>1100</v>
      </c>
      <c r="C16" s="498"/>
      <c r="D16" s="496"/>
      <c r="E16" s="498"/>
      <c r="F16" s="514"/>
    </row>
    <row r="17" spans="1:8" ht="41.4">
      <c r="A17" s="515">
        <v>1.6</v>
      </c>
      <c r="B17" s="499" t="s">
        <v>1101</v>
      </c>
      <c r="C17" s="500" t="s">
        <v>1097</v>
      </c>
      <c r="D17" s="496">
        <v>31</v>
      </c>
      <c r="E17" s="498"/>
      <c r="F17" s="514"/>
    </row>
    <row r="18" spans="1:8">
      <c r="A18" s="513"/>
      <c r="B18" s="499"/>
      <c r="C18" s="500"/>
      <c r="D18" s="496"/>
      <c r="E18" s="500"/>
      <c r="F18" s="514"/>
    </row>
    <row r="19" spans="1:8">
      <c r="A19" s="513"/>
      <c r="B19" s="501" t="s">
        <v>1102</v>
      </c>
      <c r="C19" s="500"/>
      <c r="D19" s="496"/>
      <c r="E19" s="498"/>
      <c r="F19" s="514"/>
    </row>
    <row r="20" spans="1:8" ht="27.6">
      <c r="A20" s="515">
        <v>1.7</v>
      </c>
      <c r="B20" s="499" t="s">
        <v>1103</v>
      </c>
      <c r="C20" s="500" t="s">
        <v>1097</v>
      </c>
      <c r="D20" s="496">
        <v>5</v>
      </c>
      <c r="E20" s="498"/>
      <c r="F20" s="514"/>
    </row>
    <row r="21" spans="1:8" ht="27.6">
      <c r="A21" s="515">
        <v>1.8</v>
      </c>
      <c r="B21" s="499" t="s">
        <v>1104</v>
      </c>
      <c r="C21" s="500" t="s">
        <v>1097</v>
      </c>
      <c r="D21" s="496">
        <v>3</v>
      </c>
      <c r="E21" s="498"/>
      <c r="F21" s="514"/>
    </row>
    <row r="22" spans="1:8">
      <c r="A22" s="513"/>
      <c r="B22" s="499"/>
      <c r="C22" s="500"/>
      <c r="D22" s="496"/>
      <c r="E22" s="498"/>
      <c r="F22" s="514"/>
    </row>
    <row r="23" spans="1:8">
      <c r="A23" s="516">
        <v>2</v>
      </c>
      <c r="B23" s="502" t="s">
        <v>1105</v>
      </c>
      <c r="C23" s="500"/>
      <c r="D23" s="496"/>
      <c r="E23" s="498"/>
      <c r="F23" s="514"/>
    </row>
    <row r="24" spans="1:8">
      <c r="A24" s="513"/>
      <c r="B24" s="502" t="s">
        <v>1106</v>
      </c>
      <c r="C24" s="500"/>
      <c r="D24" s="496"/>
      <c r="E24" s="498"/>
      <c r="F24" s="514"/>
    </row>
    <row r="25" spans="1:8">
      <c r="A25" s="513"/>
      <c r="B25" s="497" t="s">
        <v>1107</v>
      </c>
      <c r="C25" s="500"/>
      <c r="D25" s="496"/>
      <c r="E25" s="498"/>
      <c r="F25" s="514"/>
    </row>
    <row r="26" spans="1:8">
      <c r="A26" s="515">
        <v>2.1</v>
      </c>
      <c r="B26" s="499" t="s">
        <v>1108</v>
      </c>
      <c r="C26" s="500" t="s">
        <v>1097</v>
      </c>
      <c r="D26" s="496">
        <v>1.1000000000000001</v>
      </c>
      <c r="E26" s="498"/>
      <c r="F26" s="514"/>
    </row>
    <row r="27" spans="1:8" ht="27.6">
      <c r="A27" s="515"/>
      <c r="B27" s="497" t="s">
        <v>1109</v>
      </c>
      <c r="C27" s="500"/>
      <c r="D27" s="496"/>
      <c r="E27" s="498"/>
      <c r="F27" s="514"/>
    </row>
    <row r="28" spans="1:8">
      <c r="A28" s="515">
        <v>2.2000000000000002</v>
      </c>
      <c r="B28" s="499" t="s">
        <v>1110</v>
      </c>
      <c r="C28" s="500" t="s">
        <v>1097</v>
      </c>
      <c r="D28" s="496">
        <v>18.5</v>
      </c>
      <c r="E28" s="498"/>
      <c r="F28" s="514"/>
      <c r="H28"/>
    </row>
    <row r="29" spans="1:8">
      <c r="A29" s="515"/>
      <c r="B29" s="499"/>
      <c r="C29" s="500"/>
      <c r="D29" s="496"/>
      <c r="E29" s="498"/>
      <c r="F29" s="514"/>
      <c r="H29"/>
    </row>
    <row r="30" spans="1:8">
      <c r="A30" s="515"/>
      <c r="B30" s="502" t="s">
        <v>32</v>
      </c>
      <c r="C30" s="500"/>
      <c r="D30" s="496"/>
      <c r="E30" s="498"/>
      <c r="F30" s="514"/>
    </row>
    <row r="31" spans="1:8" ht="55.2">
      <c r="A31" s="515"/>
      <c r="B31" s="497" t="s">
        <v>1111</v>
      </c>
      <c r="C31" s="500"/>
      <c r="D31" s="496"/>
      <c r="E31" s="498"/>
      <c r="F31" s="514"/>
    </row>
    <row r="32" spans="1:8">
      <c r="A32" s="515">
        <v>2.2999999999999998</v>
      </c>
      <c r="B32" s="499" t="s">
        <v>1112</v>
      </c>
      <c r="C32" s="500" t="s">
        <v>35</v>
      </c>
      <c r="D32" s="496">
        <f>D28*120</f>
        <v>2220</v>
      </c>
      <c r="E32" s="498"/>
      <c r="F32" s="514"/>
    </row>
    <row r="33" spans="1:6">
      <c r="A33" s="515"/>
      <c r="B33" s="499"/>
      <c r="C33" s="500"/>
      <c r="D33" s="496"/>
      <c r="E33" s="498"/>
      <c r="F33" s="514"/>
    </row>
    <row r="34" spans="1:6">
      <c r="A34" s="517">
        <v>3</v>
      </c>
      <c r="B34" s="518" t="s">
        <v>1113</v>
      </c>
      <c r="C34" s="500"/>
      <c r="D34" s="503"/>
      <c r="E34" s="498"/>
      <c r="F34" s="514"/>
    </row>
    <row r="35" spans="1:6" ht="179.4">
      <c r="A35" s="515"/>
      <c r="B35" s="504" t="s">
        <v>1116</v>
      </c>
      <c r="C35" s="500" t="s">
        <v>53</v>
      </c>
      <c r="D35" s="503">
        <v>1</v>
      </c>
      <c r="E35" s="498"/>
      <c r="F35" s="839"/>
    </row>
    <row r="36" spans="1:6">
      <c r="A36" s="517">
        <v>4</v>
      </c>
      <c r="B36" s="502" t="s">
        <v>1114</v>
      </c>
      <c r="C36" s="500"/>
      <c r="D36" s="503"/>
      <c r="E36" s="498"/>
      <c r="F36" s="514"/>
    </row>
    <row r="37" spans="1:6" ht="223.8">
      <c r="A37" s="515"/>
      <c r="B37" s="504" t="s">
        <v>1117</v>
      </c>
      <c r="C37" s="500" t="s">
        <v>53</v>
      </c>
      <c r="D37" s="503">
        <v>1</v>
      </c>
      <c r="E37" s="498"/>
      <c r="F37" s="514"/>
    </row>
    <row r="38" spans="1:6" ht="15" thickBot="1">
      <c r="A38" s="521"/>
      <c r="B38" s="522"/>
      <c r="C38" s="523"/>
      <c r="D38" s="524"/>
      <c r="E38" s="495"/>
      <c r="F38" s="519"/>
    </row>
    <row r="39" spans="1:6" ht="15" thickBot="1">
      <c r="A39" s="1268" t="s">
        <v>1092</v>
      </c>
      <c r="B39" s="1269"/>
      <c r="C39" s="1269"/>
      <c r="D39" s="1269"/>
      <c r="E39" s="1271"/>
      <c r="F39" s="520">
        <f>SUM(F7:F38)</f>
        <v>0</v>
      </c>
    </row>
  </sheetData>
  <mergeCells count="1">
    <mergeCell ref="A39:E39"/>
  </mergeCells>
  <pageMargins left="0.7" right="0.7" top="0.75" bottom="0.75" header="0.3" footer="0.3"/>
  <pageSetup paperSize="9" scale="91" fitToHeight="0" orientation="portrait" r:id="rId1"/>
  <rowBreaks count="1" manualBreakCount="1">
    <brk id="3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0"/>
  <sheetViews>
    <sheetView view="pageBreakPreview" zoomScaleNormal="100" zoomScaleSheetLayoutView="100" workbookViewId="0">
      <selection activeCell="F75" sqref="F75"/>
    </sheetView>
  </sheetViews>
  <sheetFormatPr defaultColWidth="8.6640625" defaultRowHeight="13.8"/>
  <cols>
    <col min="1" max="1" width="13.5546875" style="446" customWidth="1"/>
    <col min="2" max="2" width="39.6640625" style="446" customWidth="1"/>
    <col min="3" max="3" width="14.109375" style="19" customWidth="1"/>
    <col min="4" max="4" width="13.109375" style="19" customWidth="1"/>
    <col min="5" max="5" width="13.88671875" style="191" customWidth="1"/>
    <col min="6" max="6" width="14.44140625" style="571" customWidth="1"/>
    <col min="7" max="16384" width="8.6640625" style="19"/>
  </cols>
  <sheetData>
    <row r="1" spans="1:6">
      <c r="A1" s="1047"/>
      <c r="B1" s="1085" t="s">
        <v>454</v>
      </c>
      <c r="C1" s="1085"/>
      <c r="D1" s="1085"/>
      <c r="E1" s="1085"/>
      <c r="F1" s="1086"/>
    </row>
    <row r="2" spans="1:6">
      <c r="A2" s="21"/>
      <c r="B2" s="525"/>
      <c r="C2" s="525"/>
      <c r="D2" s="526"/>
      <c r="E2" s="527"/>
      <c r="F2" s="528"/>
    </row>
    <row r="3" spans="1:6">
      <c r="A3" s="21"/>
      <c r="B3" s="1087" t="s">
        <v>936</v>
      </c>
      <c r="C3" s="1087"/>
      <c r="D3" s="1087"/>
      <c r="E3" s="1087"/>
      <c r="F3" s="1088"/>
    </row>
    <row r="4" spans="1:6" ht="14.4" thickBot="1">
      <c r="A4" s="22"/>
      <c r="B4" s="23"/>
      <c r="C4" s="23"/>
      <c r="D4" s="526"/>
      <c r="E4" s="529"/>
      <c r="F4" s="530"/>
    </row>
    <row r="5" spans="1:6">
      <c r="A5" s="531" t="s">
        <v>0</v>
      </c>
      <c r="B5" s="24" t="s">
        <v>1</v>
      </c>
      <c r="C5" s="25" t="s">
        <v>2</v>
      </c>
      <c r="D5" s="25" t="s">
        <v>3</v>
      </c>
      <c r="E5" s="532" t="s">
        <v>4</v>
      </c>
      <c r="F5" s="533" t="s">
        <v>5</v>
      </c>
    </row>
    <row r="6" spans="1:6" ht="14.4" thickBot="1">
      <c r="A6" s="534" t="s">
        <v>6</v>
      </c>
      <c r="B6" s="535"/>
      <c r="C6" s="536"/>
      <c r="D6" s="536"/>
      <c r="E6" s="537" t="s">
        <v>203</v>
      </c>
      <c r="F6" s="538" t="s">
        <v>203</v>
      </c>
    </row>
    <row r="7" spans="1:6">
      <c r="A7" s="531"/>
      <c r="B7" s="24"/>
      <c r="C7" s="25"/>
      <c r="D7" s="25"/>
      <c r="E7" s="539"/>
      <c r="F7" s="540"/>
    </row>
    <row r="8" spans="1:6">
      <c r="A8" s="541">
        <v>1</v>
      </c>
      <c r="B8" s="26" t="s">
        <v>455</v>
      </c>
      <c r="C8" s="27"/>
      <c r="D8" s="27"/>
      <c r="E8" s="542"/>
      <c r="F8" s="543"/>
    </row>
    <row r="9" spans="1:6">
      <c r="A9" s="35"/>
      <c r="B9" s="28"/>
      <c r="C9" s="29"/>
      <c r="D9" s="29"/>
      <c r="E9" s="544"/>
      <c r="F9" s="545"/>
    </row>
    <row r="10" spans="1:6" ht="27.6">
      <c r="A10" s="35">
        <v>1.1000000000000001</v>
      </c>
      <c r="B10" s="30" t="s">
        <v>489</v>
      </c>
      <c r="C10" s="546" t="s">
        <v>64</v>
      </c>
      <c r="D10" s="31" t="s">
        <v>65</v>
      </c>
      <c r="E10" s="547"/>
      <c r="F10" s="548"/>
    </row>
    <row r="11" spans="1:6">
      <c r="A11" s="35"/>
      <c r="B11" s="28"/>
      <c r="C11" s="29"/>
      <c r="D11" s="29"/>
      <c r="E11" s="544"/>
      <c r="F11" s="545"/>
    </row>
    <row r="12" spans="1:6" ht="82.8">
      <c r="A12" s="35">
        <v>1.2</v>
      </c>
      <c r="B12" s="32" t="s">
        <v>490</v>
      </c>
      <c r="C12" s="546" t="s">
        <v>64</v>
      </c>
      <c r="D12" s="31" t="s">
        <v>65</v>
      </c>
      <c r="E12" s="547"/>
      <c r="F12" s="548"/>
    </row>
    <row r="13" spans="1:6">
      <c r="A13" s="35"/>
      <c r="B13" s="28"/>
      <c r="C13" s="29"/>
      <c r="D13" s="29"/>
      <c r="E13" s="544"/>
      <c r="F13" s="545"/>
    </row>
    <row r="14" spans="1:6">
      <c r="A14" s="541">
        <v>2</v>
      </c>
      <c r="B14" s="26" t="s">
        <v>456</v>
      </c>
      <c r="C14" s="27"/>
      <c r="D14" s="27"/>
      <c r="E14" s="542"/>
      <c r="F14" s="543"/>
    </row>
    <row r="15" spans="1:6">
      <c r="A15" s="35"/>
      <c r="B15" s="28"/>
      <c r="C15" s="29"/>
      <c r="D15" s="29"/>
      <c r="E15" s="544"/>
      <c r="F15" s="545"/>
    </row>
    <row r="16" spans="1:6" ht="138">
      <c r="A16" s="35">
        <v>2.1</v>
      </c>
      <c r="B16" s="32" t="s">
        <v>494</v>
      </c>
      <c r="C16" s="546" t="s">
        <v>64</v>
      </c>
      <c r="D16" s="31" t="s">
        <v>65</v>
      </c>
      <c r="E16" s="547"/>
      <c r="F16" s="548"/>
    </row>
    <row r="17" spans="1:6">
      <c r="A17" s="35"/>
      <c r="B17" s="28"/>
      <c r="C17" s="29"/>
      <c r="D17" s="29"/>
      <c r="E17" s="544"/>
      <c r="F17" s="545"/>
    </row>
    <row r="18" spans="1:6" ht="141.6" customHeight="1">
      <c r="A18" s="35">
        <v>2.2000000000000002</v>
      </c>
      <c r="B18" s="33" t="s">
        <v>491</v>
      </c>
      <c r="C18" s="31" t="s">
        <v>64</v>
      </c>
      <c r="D18" s="31" t="s">
        <v>65</v>
      </c>
      <c r="E18" s="547"/>
      <c r="F18" s="548"/>
    </row>
    <row r="19" spans="1:6">
      <c r="A19" s="35"/>
      <c r="B19" s="28"/>
      <c r="C19" s="29"/>
      <c r="D19" s="29"/>
      <c r="E19" s="544"/>
      <c r="F19" s="545"/>
    </row>
    <row r="20" spans="1:6" ht="55.2">
      <c r="A20" s="549">
        <v>2.2999999999999998</v>
      </c>
      <c r="B20" s="550" t="s">
        <v>492</v>
      </c>
      <c r="C20" s="551" t="s">
        <v>64</v>
      </c>
      <c r="D20" s="34" t="s">
        <v>65</v>
      </c>
      <c r="E20" s="544"/>
      <c r="F20" s="545"/>
    </row>
    <row r="21" spans="1:6">
      <c r="A21" s="35"/>
      <c r="B21" s="28"/>
      <c r="C21" s="29"/>
      <c r="D21" s="29"/>
      <c r="E21" s="544"/>
      <c r="F21" s="545"/>
    </row>
    <row r="22" spans="1:6" ht="41.4">
      <c r="A22" s="549">
        <v>2.4</v>
      </c>
      <c r="B22" s="550" t="s">
        <v>493</v>
      </c>
      <c r="C22" s="551" t="s">
        <v>64</v>
      </c>
      <c r="D22" s="34" t="s">
        <v>65</v>
      </c>
      <c r="E22" s="547"/>
      <c r="F22" s="548"/>
    </row>
    <row r="23" spans="1:6">
      <c r="A23" s="35"/>
      <c r="B23" s="28"/>
      <c r="C23" s="29"/>
      <c r="D23" s="29"/>
      <c r="E23" s="544"/>
      <c r="F23" s="545"/>
    </row>
    <row r="24" spans="1:6" ht="21.9" customHeight="1" thickBot="1">
      <c r="A24" s="1045" t="s">
        <v>497</v>
      </c>
      <c r="B24" s="552"/>
      <c r="C24" s="553"/>
      <c r="D24" s="554"/>
      <c r="E24" s="555"/>
      <c r="F24" s="556"/>
    </row>
    <row r="25" spans="1:6">
      <c r="A25" s="541">
        <v>3</v>
      </c>
      <c r="B25" s="26" t="s">
        <v>457</v>
      </c>
      <c r="C25" s="27"/>
      <c r="D25" s="27"/>
      <c r="E25" s="542"/>
      <c r="F25" s="543"/>
    </row>
    <row r="26" spans="1:6">
      <c r="A26" s="35"/>
      <c r="B26" s="28"/>
      <c r="C26" s="29"/>
      <c r="D26" s="29"/>
      <c r="E26" s="544"/>
      <c r="F26" s="545"/>
    </row>
    <row r="27" spans="1:6">
      <c r="A27" s="35"/>
      <c r="B27" s="26" t="s">
        <v>458</v>
      </c>
      <c r="C27" s="29"/>
      <c r="D27" s="29"/>
      <c r="E27" s="544"/>
      <c r="F27" s="545"/>
    </row>
    <row r="28" spans="1:6">
      <c r="A28" s="35"/>
      <c r="B28" s="28"/>
      <c r="C28" s="29"/>
      <c r="D28" s="29"/>
      <c r="E28" s="544"/>
      <c r="F28" s="545"/>
    </row>
    <row r="29" spans="1:6" ht="110.4">
      <c r="A29" s="35">
        <v>3.1</v>
      </c>
      <c r="B29" s="32" t="s">
        <v>495</v>
      </c>
      <c r="C29" s="31" t="s">
        <v>53</v>
      </c>
      <c r="D29" s="31">
        <v>1</v>
      </c>
      <c r="E29" s="547"/>
      <c r="F29" s="548"/>
    </row>
    <row r="30" spans="1:6">
      <c r="A30" s="35"/>
      <c r="B30" s="32"/>
      <c r="C30" s="31"/>
      <c r="D30" s="31"/>
      <c r="E30" s="547"/>
      <c r="F30" s="548"/>
    </row>
    <row r="31" spans="1:6" ht="55.2">
      <c r="A31" s="35">
        <v>3.2</v>
      </c>
      <c r="B31" s="32" t="s">
        <v>1120</v>
      </c>
      <c r="C31" s="31" t="s">
        <v>451</v>
      </c>
      <c r="D31" s="31" t="s">
        <v>0</v>
      </c>
      <c r="E31" s="547">
        <v>50000</v>
      </c>
      <c r="F31" s="548"/>
    </row>
    <row r="32" spans="1:6">
      <c r="A32" s="35"/>
      <c r="B32" s="32"/>
      <c r="C32" s="31"/>
      <c r="D32" s="31"/>
      <c r="E32" s="547"/>
      <c r="F32" s="548"/>
    </row>
    <row r="33" spans="1:6" ht="27.6">
      <c r="A33" s="35">
        <v>3.3</v>
      </c>
      <c r="B33" s="32" t="s">
        <v>1121</v>
      </c>
      <c r="C33" s="31" t="s">
        <v>452</v>
      </c>
      <c r="D33" s="50"/>
      <c r="E33" s="547"/>
      <c r="F33" s="548"/>
    </row>
    <row r="34" spans="1:6">
      <c r="A34" s="35"/>
      <c r="B34" s="32"/>
      <c r="C34" s="31"/>
      <c r="D34" s="50"/>
      <c r="E34" s="547"/>
      <c r="F34" s="548"/>
    </row>
    <row r="35" spans="1:6">
      <c r="A35" s="557">
        <v>4</v>
      </c>
      <c r="B35" s="558" t="s">
        <v>1122</v>
      </c>
      <c r="C35" s="31"/>
      <c r="D35" s="31"/>
      <c r="E35" s="547"/>
      <c r="F35" s="548"/>
    </row>
    <row r="36" spans="1:6" ht="55.2">
      <c r="A36" s="35">
        <v>4.0999999999999996</v>
      </c>
      <c r="B36" s="32" t="s">
        <v>1242</v>
      </c>
      <c r="C36" s="31" t="s">
        <v>451</v>
      </c>
      <c r="D36" s="31" t="s">
        <v>0</v>
      </c>
      <c r="E36" s="547">
        <v>250000</v>
      </c>
      <c r="F36" s="548"/>
    </row>
    <row r="37" spans="1:6">
      <c r="A37" s="35"/>
      <c r="B37" s="28"/>
      <c r="C37" s="31"/>
      <c r="D37" s="31"/>
      <c r="E37" s="547"/>
      <c r="F37" s="548"/>
    </row>
    <row r="38" spans="1:6">
      <c r="A38" s="35">
        <v>5</v>
      </c>
      <c r="B38" s="26" t="s">
        <v>459</v>
      </c>
      <c r="C38" s="31"/>
      <c r="D38" s="31"/>
      <c r="E38" s="547"/>
      <c r="F38" s="548"/>
    </row>
    <row r="39" spans="1:6">
      <c r="A39" s="35"/>
      <c r="B39" s="28"/>
      <c r="C39" s="31"/>
      <c r="D39" s="31"/>
      <c r="E39" s="547"/>
      <c r="F39" s="548"/>
    </row>
    <row r="40" spans="1:6" ht="69">
      <c r="A40" s="35">
        <v>5.0999999999999996</v>
      </c>
      <c r="B40" s="559" t="s">
        <v>1243</v>
      </c>
      <c r="C40" s="546" t="s">
        <v>64</v>
      </c>
      <c r="D40" s="31" t="s">
        <v>451</v>
      </c>
      <c r="E40" s="547">
        <v>100000</v>
      </c>
      <c r="F40" s="548"/>
    </row>
    <row r="41" spans="1:6">
      <c r="A41" s="35"/>
      <c r="B41" s="28"/>
      <c r="C41" s="29"/>
      <c r="D41" s="29"/>
      <c r="E41" s="544"/>
      <c r="F41" s="545"/>
    </row>
    <row r="42" spans="1:6" ht="55.2">
      <c r="A42" s="36"/>
      <c r="B42" s="37" t="s">
        <v>460</v>
      </c>
      <c r="C42" s="38"/>
      <c r="D42" s="38"/>
      <c r="E42" s="560"/>
      <c r="F42" s="561"/>
    </row>
    <row r="43" spans="1:6">
      <c r="A43" s="49"/>
      <c r="B43" s="39"/>
      <c r="C43" s="40"/>
      <c r="D43" s="40"/>
      <c r="E43" s="562"/>
      <c r="F43" s="563"/>
    </row>
    <row r="44" spans="1:6" ht="55.2">
      <c r="A44" s="49"/>
      <c r="B44" s="41" t="s">
        <v>1123</v>
      </c>
      <c r="C44" s="40"/>
      <c r="D44" s="40"/>
      <c r="E44" s="562"/>
      <c r="F44" s="563"/>
    </row>
    <row r="45" spans="1:6">
      <c r="A45" s="49"/>
      <c r="B45" s="39"/>
      <c r="C45" s="40"/>
      <c r="D45" s="40"/>
      <c r="E45" s="562"/>
      <c r="F45" s="563"/>
    </row>
    <row r="46" spans="1:6" ht="55.2">
      <c r="A46" s="49"/>
      <c r="B46" s="188" t="s">
        <v>1124</v>
      </c>
      <c r="C46" s="40"/>
      <c r="D46" s="40"/>
      <c r="E46" s="562"/>
      <c r="F46" s="563"/>
    </row>
    <row r="47" spans="1:6">
      <c r="A47" s="49"/>
      <c r="B47" s="39"/>
      <c r="C47" s="40"/>
      <c r="D47" s="40"/>
      <c r="E47" s="562"/>
      <c r="F47" s="563"/>
    </row>
    <row r="48" spans="1:6" ht="27.6">
      <c r="A48" s="43">
        <v>5.2</v>
      </c>
      <c r="B48" s="33" t="s">
        <v>1125</v>
      </c>
      <c r="C48" s="29" t="s">
        <v>452</v>
      </c>
      <c r="D48" s="44"/>
      <c r="E48" s="564"/>
      <c r="F48" s="565"/>
    </row>
    <row r="49" spans="1:6">
      <c r="A49" s="43"/>
      <c r="B49" s="33"/>
      <c r="C49" s="29"/>
      <c r="D49" s="42"/>
      <c r="E49" s="564"/>
      <c r="F49" s="565"/>
    </row>
    <row r="50" spans="1:6">
      <c r="A50" s="43">
        <v>6</v>
      </c>
      <c r="B50" s="566" t="s">
        <v>1126</v>
      </c>
      <c r="C50" s="29"/>
      <c r="D50" s="42"/>
      <c r="E50" s="564"/>
      <c r="F50" s="565"/>
    </row>
    <row r="51" spans="1:6" ht="41.4">
      <c r="A51" s="43">
        <v>6.1</v>
      </c>
      <c r="B51" s="33" t="s">
        <v>1244</v>
      </c>
      <c r="C51" s="29" t="s">
        <v>65</v>
      </c>
      <c r="D51" s="42" t="s">
        <v>0</v>
      </c>
      <c r="E51" s="564">
        <v>400000</v>
      </c>
      <c r="F51" s="565"/>
    </row>
    <row r="52" spans="1:6">
      <c r="A52" s="43"/>
      <c r="B52" s="33"/>
      <c r="C52" s="29"/>
      <c r="D52" s="42"/>
      <c r="E52" s="564"/>
      <c r="F52" s="565"/>
    </row>
    <row r="53" spans="1:6" ht="41.4">
      <c r="A53" s="43">
        <v>6.2</v>
      </c>
      <c r="B53" s="33" t="s">
        <v>1245</v>
      </c>
      <c r="C53" s="29" t="s">
        <v>65</v>
      </c>
      <c r="D53" s="42" t="s">
        <v>0</v>
      </c>
      <c r="E53" s="564">
        <v>300000</v>
      </c>
      <c r="F53" s="565"/>
    </row>
    <row r="54" spans="1:6">
      <c r="A54" s="43"/>
      <c r="B54" s="33"/>
      <c r="C54" s="29"/>
      <c r="D54" s="42"/>
      <c r="E54" s="564"/>
      <c r="F54" s="565"/>
    </row>
    <row r="55" spans="1:6" ht="41.4">
      <c r="A55" s="43">
        <v>6.3</v>
      </c>
      <c r="B55" s="33" t="s">
        <v>1127</v>
      </c>
      <c r="C55" s="29" t="s">
        <v>452</v>
      </c>
      <c r="D55" s="44"/>
      <c r="E55" s="564"/>
      <c r="F55" s="565"/>
    </row>
    <row r="56" spans="1:6">
      <c r="A56" s="35"/>
      <c r="B56" s="28"/>
      <c r="C56" s="29"/>
      <c r="D56" s="29"/>
      <c r="E56" s="544"/>
      <c r="F56" s="545"/>
    </row>
    <row r="57" spans="1:6" ht="21" customHeight="1" thickBot="1">
      <c r="A57" s="1045" t="s">
        <v>497</v>
      </c>
      <c r="B57" s="552"/>
      <c r="C57" s="553"/>
      <c r="D57" s="554"/>
      <c r="E57" s="555"/>
      <c r="F57" s="556"/>
    </row>
    <row r="58" spans="1:6" ht="21" customHeight="1">
      <c r="A58" s="1048">
        <v>7</v>
      </c>
      <c r="B58" s="1049" t="s">
        <v>1128</v>
      </c>
      <c r="C58" s="1050"/>
      <c r="D58" s="1051"/>
      <c r="E58" s="1052"/>
      <c r="F58" s="1053"/>
    </row>
    <row r="59" spans="1:6" ht="110.4">
      <c r="A59" s="35">
        <v>7.1</v>
      </c>
      <c r="B59" s="45" t="s">
        <v>1129</v>
      </c>
      <c r="C59" s="546" t="s">
        <v>64</v>
      </c>
      <c r="D59" s="31" t="s">
        <v>451</v>
      </c>
      <c r="E59" s="547">
        <v>250000</v>
      </c>
      <c r="F59" s="548"/>
    </row>
    <row r="60" spans="1:6">
      <c r="A60" s="35"/>
      <c r="B60" s="28"/>
      <c r="C60" s="29"/>
      <c r="D60" s="29"/>
      <c r="E60" s="544"/>
      <c r="F60" s="545"/>
    </row>
    <row r="61" spans="1:6" ht="27.6">
      <c r="A61" s="35">
        <v>7.2</v>
      </c>
      <c r="B61" s="45" t="s">
        <v>1130</v>
      </c>
      <c r="C61" s="46" t="s">
        <v>452</v>
      </c>
      <c r="D61" s="567"/>
      <c r="E61" s="544"/>
      <c r="F61" s="545"/>
    </row>
    <row r="62" spans="1:6">
      <c r="A62" s="35"/>
      <c r="B62" s="28"/>
      <c r="C62" s="29"/>
      <c r="D62" s="29"/>
      <c r="E62" s="544"/>
      <c r="F62" s="545"/>
    </row>
    <row r="63" spans="1:6">
      <c r="A63" s="541">
        <v>8</v>
      </c>
      <c r="B63" s="26" t="s">
        <v>461</v>
      </c>
      <c r="C63" s="27"/>
      <c r="D63" s="27"/>
      <c r="E63" s="542"/>
      <c r="F63" s="543"/>
    </row>
    <row r="64" spans="1:6">
      <c r="A64" s="35"/>
      <c r="B64" s="28"/>
      <c r="C64" s="29"/>
      <c r="D64" s="29"/>
      <c r="E64" s="544"/>
      <c r="F64" s="545"/>
    </row>
    <row r="65" spans="1:6" ht="96.6">
      <c r="A65" s="35">
        <v>8.1</v>
      </c>
      <c r="B65" s="568" t="s">
        <v>496</v>
      </c>
      <c r="C65" s="569" t="s">
        <v>64</v>
      </c>
      <c r="D65" s="47" t="s">
        <v>462</v>
      </c>
      <c r="E65" s="547"/>
      <c r="F65" s="548"/>
    </row>
    <row r="66" spans="1:6">
      <c r="A66" s="35"/>
      <c r="B66" s="28"/>
      <c r="C66" s="31"/>
      <c r="D66" s="31"/>
      <c r="E66" s="547"/>
      <c r="F66" s="548"/>
    </row>
    <row r="67" spans="1:6" ht="41.4">
      <c r="A67" s="35">
        <v>8.1999999999999993</v>
      </c>
      <c r="B67" s="32" t="s">
        <v>1246</v>
      </c>
      <c r="C67" s="569" t="s">
        <v>64</v>
      </c>
      <c r="D67" s="47" t="s">
        <v>65</v>
      </c>
      <c r="E67" s="547">
        <v>200000</v>
      </c>
      <c r="F67" s="548"/>
    </row>
    <row r="68" spans="1:6">
      <c r="A68" s="49"/>
      <c r="B68" s="1046"/>
      <c r="C68" s="40"/>
      <c r="D68" s="48"/>
      <c r="E68" s="562"/>
      <c r="F68" s="563"/>
    </row>
    <row r="69" spans="1:6" ht="24" customHeight="1" thickBot="1">
      <c r="A69" s="1095" t="s">
        <v>498</v>
      </c>
      <c r="B69" s="1096"/>
      <c r="C69" s="1096"/>
      <c r="D69" s="1096"/>
      <c r="E69" s="1097"/>
      <c r="F69" s="570"/>
    </row>
    <row r="70" spans="1:6" ht="21.9" customHeight="1">
      <c r="A70" s="1089" t="s">
        <v>499</v>
      </c>
      <c r="B70" s="1090"/>
      <c r="C70" s="1090"/>
      <c r="D70" s="1090"/>
      <c r="E70" s="1091"/>
      <c r="F70" s="1054"/>
    </row>
    <row r="71" spans="1:6">
      <c r="A71" s="49"/>
      <c r="B71" s="1092"/>
      <c r="C71" s="1093"/>
      <c r="D71" s="1093"/>
      <c r="E71" s="1094"/>
      <c r="F71" s="563"/>
    </row>
    <row r="72" spans="1:6">
      <c r="A72" s="1055"/>
      <c r="B72" s="1098" t="s">
        <v>698</v>
      </c>
      <c r="C72" s="1099"/>
      <c r="D72" s="1099"/>
      <c r="E72" s="1100"/>
      <c r="F72" s="1056"/>
    </row>
    <row r="73" spans="1:6">
      <c r="A73" s="1055"/>
      <c r="B73" s="1098"/>
      <c r="C73" s="1099"/>
      <c r="D73" s="1099"/>
      <c r="E73" s="1100"/>
      <c r="F73" s="1056"/>
    </row>
    <row r="74" spans="1:6">
      <c r="A74" s="1055"/>
      <c r="B74" s="1098" t="s">
        <v>697</v>
      </c>
      <c r="C74" s="1099"/>
      <c r="D74" s="1099"/>
      <c r="E74" s="1100"/>
      <c r="F74" s="1056"/>
    </row>
    <row r="75" spans="1:6">
      <c r="A75" s="1055"/>
      <c r="B75" s="1098"/>
      <c r="C75" s="1099"/>
      <c r="D75" s="1099"/>
      <c r="E75" s="1100"/>
      <c r="F75" s="1056"/>
    </row>
    <row r="76" spans="1:6">
      <c r="A76" s="1055"/>
      <c r="B76" s="1098" t="s">
        <v>696</v>
      </c>
      <c r="C76" s="1099"/>
      <c r="D76" s="1099"/>
      <c r="E76" s="1100"/>
      <c r="F76" s="1056"/>
    </row>
    <row r="77" spans="1:6">
      <c r="A77" s="1055"/>
      <c r="B77" s="1098"/>
      <c r="C77" s="1099"/>
      <c r="D77" s="1099"/>
      <c r="E77" s="1100"/>
      <c r="F77" s="1056"/>
    </row>
    <row r="78" spans="1:6">
      <c r="A78" s="1055"/>
      <c r="B78" s="1098"/>
      <c r="C78" s="1099"/>
      <c r="D78" s="1099"/>
      <c r="E78" s="1100"/>
      <c r="F78" s="1056"/>
    </row>
    <row r="79" spans="1:6">
      <c r="A79" s="49"/>
      <c r="B79" s="1101"/>
      <c r="C79" s="1102"/>
      <c r="D79" s="1102"/>
      <c r="E79" s="1103"/>
      <c r="F79" s="563"/>
    </row>
    <row r="80" spans="1:6" ht="18.899999999999999" customHeight="1" thickBot="1">
      <c r="A80" s="1082" t="s">
        <v>500</v>
      </c>
      <c r="B80" s="1083"/>
      <c r="C80" s="1083"/>
      <c r="D80" s="1083"/>
      <c r="E80" s="1084"/>
      <c r="F80" s="556"/>
    </row>
  </sheetData>
  <mergeCells count="14">
    <mergeCell ref="A80:E80"/>
    <mergeCell ref="B1:F1"/>
    <mergeCell ref="B3:F3"/>
    <mergeCell ref="A70:E70"/>
    <mergeCell ref="B71:E71"/>
    <mergeCell ref="A69:E69"/>
    <mergeCell ref="B77:E77"/>
    <mergeCell ref="B78:E78"/>
    <mergeCell ref="B72:E72"/>
    <mergeCell ref="B73:E73"/>
    <mergeCell ref="B74:E74"/>
    <mergeCell ref="B75:E75"/>
    <mergeCell ref="B76:E76"/>
    <mergeCell ref="B79:E79"/>
  </mergeCells>
  <pageMargins left="0.7" right="0.7" top="0.75" bottom="0.75" header="0.3" footer="0.3"/>
  <pageSetup paperSize="9" scale="80" fitToHeight="0" orientation="portrait" r:id="rId1"/>
  <rowBreaks count="3" manualBreakCount="3">
    <brk id="24" max="16383" man="1"/>
    <brk id="52" max="5"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5"/>
  <sheetViews>
    <sheetView view="pageBreakPreview" topLeftCell="A16" zoomScaleNormal="100" zoomScaleSheetLayoutView="100" workbookViewId="0">
      <selection activeCell="E13" sqref="E13"/>
    </sheetView>
  </sheetViews>
  <sheetFormatPr defaultRowHeight="14.4"/>
  <cols>
    <col min="1" max="1" width="8.109375" customWidth="1"/>
    <col min="2" max="2" width="42.5546875" customWidth="1"/>
    <col min="3" max="3" width="10.109375" customWidth="1"/>
    <col min="4" max="4" width="10.88671875" customWidth="1"/>
    <col min="5" max="5" width="10.6640625" style="17" customWidth="1"/>
    <col min="6" max="6" width="13.5546875" customWidth="1"/>
  </cols>
  <sheetData>
    <row r="1" spans="1:6">
      <c r="A1" s="1104" t="s">
        <v>507</v>
      </c>
      <c r="B1" s="1105"/>
      <c r="C1" s="1105"/>
      <c r="D1" s="1105"/>
      <c r="E1" s="1105"/>
      <c r="F1" s="1106"/>
    </row>
    <row r="2" spans="1:6">
      <c r="A2" s="1"/>
      <c r="B2" s="2"/>
      <c r="C2" s="3"/>
      <c r="D2" s="4"/>
      <c r="E2" s="14"/>
      <c r="F2" s="5"/>
    </row>
    <row r="3" spans="1:6" ht="27.6">
      <c r="A3" s="1" t="s">
        <v>0</v>
      </c>
      <c r="B3" s="2" t="s">
        <v>1</v>
      </c>
      <c r="C3" s="3" t="s">
        <v>508</v>
      </c>
      <c r="D3" s="6" t="s">
        <v>509</v>
      </c>
      <c r="E3" s="14" t="s">
        <v>510</v>
      </c>
      <c r="F3" s="5" t="s">
        <v>511</v>
      </c>
    </row>
    <row r="4" spans="1:6">
      <c r="A4" s="7"/>
      <c r="B4" s="8"/>
      <c r="C4" s="9"/>
      <c r="D4" s="9"/>
      <c r="E4" s="15"/>
      <c r="F4" s="5"/>
    </row>
    <row r="5" spans="1:6" ht="27.6">
      <c r="A5" s="1">
        <v>2.1</v>
      </c>
      <c r="B5" s="2" t="s">
        <v>512</v>
      </c>
      <c r="C5" s="9"/>
      <c r="D5" s="9"/>
      <c r="E5" s="15"/>
      <c r="F5" s="10"/>
    </row>
    <row r="6" spans="1:6">
      <c r="A6" s="7"/>
      <c r="B6" s="2" t="s">
        <v>513</v>
      </c>
      <c r="C6" s="9"/>
      <c r="D6" s="9"/>
      <c r="E6" s="15"/>
      <c r="F6" s="10"/>
    </row>
    <row r="7" spans="1:6" ht="80.400000000000006" customHeight="1">
      <c r="A7" s="7"/>
      <c r="B7" s="8" t="s">
        <v>514</v>
      </c>
      <c r="C7" s="9"/>
      <c r="D7" s="9"/>
      <c r="E7" s="15"/>
      <c r="F7" s="10"/>
    </row>
    <row r="8" spans="1:6">
      <c r="A8" s="7" t="s">
        <v>506</v>
      </c>
      <c r="B8" s="8" t="s">
        <v>515</v>
      </c>
      <c r="C8" s="9" t="s">
        <v>516</v>
      </c>
      <c r="D8" s="9">
        <v>150</v>
      </c>
      <c r="E8" s="15"/>
      <c r="F8" s="10"/>
    </row>
    <row r="9" spans="1:6">
      <c r="A9" s="7" t="s">
        <v>81</v>
      </c>
      <c r="B9" s="8" t="s">
        <v>517</v>
      </c>
      <c r="C9" s="9" t="s">
        <v>516</v>
      </c>
      <c r="D9" s="9">
        <v>50</v>
      </c>
      <c r="E9" s="15"/>
      <c r="F9" s="10"/>
    </row>
    <row r="10" spans="1:6">
      <c r="A10" s="7" t="s">
        <v>83</v>
      </c>
      <c r="B10" s="8" t="s">
        <v>518</v>
      </c>
      <c r="C10" s="9" t="s">
        <v>516</v>
      </c>
      <c r="D10" s="9">
        <v>50</v>
      </c>
      <c r="E10" s="15"/>
      <c r="F10" s="10"/>
    </row>
    <row r="11" spans="1:6">
      <c r="A11" s="7"/>
      <c r="B11" s="8"/>
      <c r="C11" s="9"/>
      <c r="D11" s="9"/>
      <c r="E11" s="15"/>
      <c r="F11" s="10"/>
    </row>
    <row r="12" spans="1:6">
      <c r="A12" s="1">
        <v>2.2000000000000002</v>
      </c>
      <c r="B12" s="2" t="s">
        <v>519</v>
      </c>
      <c r="C12" s="9"/>
      <c r="D12" s="9"/>
      <c r="E12" s="15"/>
      <c r="F12" s="10"/>
    </row>
    <row r="13" spans="1:6" ht="95.25" customHeight="1">
      <c r="A13" s="7"/>
      <c r="B13" s="8" t="s">
        <v>520</v>
      </c>
      <c r="C13" s="9"/>
      <c r="D13" s="9"/>
      <c r="E13" s="15"/>
      <c r="F13" s="10"/>
    </row>
    <row r="14" spans="1:6">
      <c r="A14" s="7" t="s">
        <v>86</v>
      </c>
      <c r="B14" s="8" t="s">
        <v>521</v>
      </c>
      <c r="C14" s="9" t="s">
        <v>516</v>
      </c>
      <c r="D14" s="9">
        <v>16</v>
      </c>
      <c r="E14" s="15"/>
      <c r="F14" s="10"/>
    </row>
    <row r="15" spans="1:6">
      <c r="A15" s="7"/>
      <c r="B15" s="8"/>
      <c r="C15" s="9"/>
      <c r="D15" s="9"/>
      <c r="E15" s="15"/>
      <c r="F15" s="10"/>
    </row>
    <row r="16" spans="1:6">
      <c r="A16" s="7" t="s">
        <v>522</v>
      </c>
      <c r="B16" s="8" t="s">
        <v>523</v>
      </c>
      <c r="C16" s="9" t="s">
        <v>516</v>
      </c>
      <c r="D16" s="9">
        <v>48</v>
      </c>
      <c r="E16" s="15"/>
      <c r="F16" s="10"/>
    </row>
    <row r="17" spans="1:6" ht="27.6">
      <c r="A17" s="7" t="s">
        <v>524</v>
      </c>
      <c r="B17" s="8" t="s">
        <v>525</v>
      </c>
      <c r="C17" s="9" t="s">
        <v>516</v>
      </c>
      <c r="D17" s="9">
        <v>32</v>
      </c>
      <c r="E17" s="15"/>
      <c r="F17" s="10"/>
    </row>
    <row r="18" spans="1:6">
      <c r="A18" s="7"/>
      <c r="B18" s="8"/>
      <c r="C18" s="9"/>
      <c r="D18" s="9"/>
      <c r="E18" s="15"/>
      <c r="F18" s="10"/>
    </row>
    <row r="19" spans="1:6">
      <c r="A19" s="1">
        <v>2.2999999999999998</v>
      </c>
      <c r="B19" s="2" t="s">
        <v>526</v>
      </c>
      <c r="C19" s="9"/>
      <c r="D19" s="9"/>
      <c r="E19" s="15"/>
      <c r="F19" s="10"/>
    </row>
    <row r="20" spans="1:6">
      <c r="A20" s="7"/>
      <c r="B20" s="2"/>
      <c r="C20" s="9"/>
      <c r="D20" s="9"/>
      <c r="E20" s="15"/>
      <c r="F20" s="10"/>
    </row>
    <row r="21" spans="1:6">
      <c r="A21" s="7" t="s">
        <v>88</v>
      </c>
      <c r="B21" s="8" t="s">
        <v>527</v>
      </c>
      <c r="C21" s="9" t="s">
        <v>528</v>
      </c>
      <c r="D21" s="9">
        <v>3</v>
      </c>
      <c r="E21" s="15"/>
      <c r="F21" s="10"/>
    </row>
    <row r="22" spans="1:6">
      <c r="A22" s="7"/>
      <c r="B22" s="8"/>
      <c r="C22" s="9"/>
      <c r="D22" s="9"/>
      <c r="E22" s="15"/>
      <c r="F22" s="10"/>
    </row>
    <row r="23" spans="1:6">
      <c r="A23" s="7" t="s">
        <v>90</v>
      </c>
      <c r="B23" s="8" t="s">
        <v>529</v>
      </c>
      <c r="C23" s="9" t="s">
        <v>528</v>
      </c>
      <c r="D23" s="9">
        <v>0.5</v>
      </c>
      <c r="E23" s="15"/>
      <c r="F23" s="10"/>
    </row>
    <row r="24" spans="1:6">
      <c r="A24" s="7"/>
      <c r="B24" s="8"/>
      <c r="C24" s="9"/>
      <c r="D24" s="9"/>
      <c r="E24" s="15"/>
      <c r="F24" s="1057"/>
    </row>
    <row r="25" spans="1:6" ht="28.2" thickBot="1">
      <c r="A25" s="11"/>
      <c r="B25" s="12" t="s">
        <v>530</v>
      </c>
      <c r="C25" s="13"/>
      <c r="D25" s="13"/>
      <c r="E25" s="16"/>
      <c r="F25" s="18"/>
    </row>
  </sheetData>
  <mergeCells count="1">
    <mergeCell ref="A1:F1"/>
  </mergeCells>
  <pageMargins left="0.7" right="0.7" top="0.75" bottom="0.75" header="0.3" footer="0.3"/>
  <pageSetup paperSize="9" scale="9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25"/>
  <sheetViews>
    <sheetView view="pageBreakPreview" topLeftCell="A511" zoomScale="96" zoomScaleNormal="100" zoomScaleSheetLayoutView="96" workbookViewId="0">
      <selection activeCell="B520" sqref="B520:E520"/>
    </sheetView>
  </sheetViews>
  <sheetFormatPr defaultColWidth="8.6640625" defaultRowHeight="13.8"/>
  <cols>
    <col min="1" max="1" width="8.6640625" style="19"/>
    <col min="2" max="2" width="46.33203125" style="446" customWidth="1"/>
    <col min="3" max="3" width="9.88671875" style="19" customWidth="1"/>
    <col min="4" max="4" width="9.5546875" style="19" customWidth="1"/>
    <col min="5" max="5" width="13.109375" style="95" customWidth="1"/>
    <col min="6" max="6" width="17.6640625" style="691" customWidth="1"/>
    <col min="7" max="16384" width="8.6640625" style="19"/>
  </cols>
  <sheetData>
    <row r="1" spans="1:6">
      <c r="A1" s="1029"/>
      <c r="B1" s="1122" t="s">
        <v>446</v>
      </c>
      <c r="C1" s="1122"/>
      <c r="D1" s="1122"/>
      <c r="E1" s="1122"/>
      <c r="F1" s="1123"/>
    </row>
    <row r="2" spans="1:6">
      <c r="A2" s="51"/>
      <c r="B2" s="572"/>
      <c r="C2" s="572"/>
      <c r="D2" s="573"/>
      <c r="E2" s="574"/>
      <c r="F2" s="575"/>
    </row>
    <row r="3" spans="1:6" ht="30" customHeight="1">
      <c r="A3" s="51"/>
      <c r="B3" s="1124" t="s">
        <v>447</v>
      </c>
      <c r="C3" s="1124"/>
      <c r="D3" s="1124"/>
      <c r="E3" s="1124"/>
      <c r="F3" s="1125"/>
    </row>
    <row r="4" spans="1:6" ht="14.4" thickBot="1">
      <c r="A4" s="53"/>
      <c r="B4" s="54"/>
      <c r="C4" s="55"/>
      <c r="D4" s="56"/>
      <c r="E4" s="576"/>
      <c r="F4" s="577"/>
    </row>
    <row r="5" spans="1:6">
      <c r="A5" s="578" t="s">
        <v>0</v>
      </c>
      <c r="B5" s="57" t="s">
        <v>1</v>
      </c>
      <c r="C5" s="57" t="s">
        <v>2</v>
      </c>
      <c r="D5" s="58" t="s">
        <v>509</v>
      </c>
      <c r="E5" s="59" t="s">
        <v>4</v>
      </c>
      <c r="F5" s="579" t="s">
        <v>5</v>
      </c>
    </row>
    <row r="6" spans="1:6" ht="14.4" thickBot="1">
      <c r="A6" s="580" t="s">
        <v>6</v>
      </c>
      <c r="B6" s="581"/>
      <c r="C6" s="582"/>
      <c r="D6" s="583"/>
      <c r="E6" s="584" t="s">
        <v>7</v>
      </c>
      <c r="F6" s="585" t="s">
        <v>8</v>
      </c>
    </row>
    <row r="7" spans="1:6">
      <c r="A7" s="586"/>
      <c r="B7" s="60"/>
      <c r="C7" s="61"/>
      <c r="D7" s="62"/>
      <c r="E7" s="63"/>
      <c r="F7" s="587"/>
    </row>
    <row r="8" spans="1:6">
      <c r="A8" s="65">
        <v>1</v>
      </c>
      <c r="B8" s="66" t="s">
        <v>502</v>
      </c>
      <c r="C8" s="67"/>
      <c r="D8" s="68"/>
      <c r="E8" s="69"/>
      <c r="F8" s="588"/>
    </row>
    <row r="9" spans="1:6">
      <c r="A9" s="71"/>
      <c r="B9" s="72"/>
      <c r="C9" s="67"/>
      <c r="D9" s="68"/>
      <c r="E9" s="69"/>
      <c r="F9" s="588"/>
    </row>
    <row r="10" spans="1:6" ht="41.4">
      <c r="A10" s="71">
        <v>1.1000000000000001</v>
      </c>
      <c r="B10" s="73" t="s">
        <v>503</v>
      </c>
      <c r="C10" s="67" t="s">
        <v>501</v>
      </c>
      <c r="D10" s="68">
        <v>0.12</v>
      </c>
      <c r="E10" s="69"/>
      <c r="F10" s="588"/>
    </row>
    <row r="11" spans="1:6">
      <c r="A11" s="71"/>
      <c r="B11" s="72"/>
      <c r="C11" s="67"/>
      <c r="D11" s="68"/>
      <c r="E11" s="69"/>
      <c r="F11" s="588"/>
    </row>
    <row r="12" spans="1:6">
      <c r="A12" s="71">
        <v>1.2</v>
      </c>
      <c r="B12" s="74" t="s">
        <v>531</v>
      </c>
      <c r="C12" s="67"/>
      <c r="D12" s="68"/>
      <c r="E12" s="69"/>
      <c r="F12" s="588"/>
    </row>
    <row r="13" spans="1:6" ht="55.2">
      <c r="A13" s="71"/>
      <c r="B13" s="75" t="s">
        <v>532</v>
      </c>
      <c r="C13" s="67"/>
      <c r="D13" s="68"/>
      <c r="E13" s="69"/>
      <c r="F13" s="588"/>
    </row>
    <row r="14" spans="1:6">
      <c r="A14" s="71"/>
      <c r="B14" s="72"/>
      <c r="C14" s="67"/>
      <c r="D14" s="68"/>
      <c r="E14" s="69"/>
      <c r="F14" s="588"/>
    </row>
    <row r="15" spans="1:6" ht="27.6">
      <c r="A15" s="71" t="s">
        <v>21</v>
      </c>
      <c r="B15" s="73" t="s">
        <v>504</v>
      </c>
      <c r="C15" s="67" t="s">
        <v>23</v>
      </c>
      <c r="D15" s="68">
        <v>1120</v>
      </c>
      <c r="E15" s="69"/>
      <c r="F15" s="588"/>
    </row>
    <row r="16" spans="1:6">
      <c r="A16" s="71"/>
      <c r="B16" s="72"/>
      <c r="C16" s="67"/>
      <c r="D16" s="68"/>
      <c r="E16" s="69"/>
      <c r="F16" s="588"/>
    </row>
    <row r="17" spans="1:7" ht="104.25" customHeight="1">
      <c r="A17" s="76" t="s">
        <v>25</v>
      </c>
      <c r="B17" s="73" t="s">
        <v>533</v>
      </c>
      <c r="C17" s="67" t="s">
        <v>14</v>
      </c>
      <c r="D17" s="68">
        <f>1248+150</f>
        <v>1398</v>
      </c>
      <c r="E17" s="69"/>
      <c r="F17" s="588"/>
    </row>
    <row r="18" spans="1:7">
      <c r="A18" s="76"/>
      <c r="B18" s="73"/>
      <c r="C18" s="67"/>
      <c r="D18" s="68"/>
      <c r="E18" s="69"/>
      <c r="F18" s="588"/>
    </row>
    <row r="19" spans="1:7" ht="29.4" customHeight="1">
      <c r="A19" s="76" t="s">
        <v>27</v>
      </c>
      <c r="B19" s="73" t="s">
        <v>505</v>
      </c>
      <c r="C19" s="67" t="s">
        <v>23</v>
      </c>
      <c r="D19" s="68">
        <f>3*60</f>
        <v>180</v>
      </c>
      <c r="E19" s="69"/>
      <c r="F19" s="588"/>
    </row>
    <row r="20" spans="1:7" ht="21" customHeight="1" thickBot="1">
      <c r="A20" s="1135" t="s">
        <v>36</v>
      </c>
      <c r="B20" s="1136"/>
      <c r="C20" s="1136"/>
      <c r="D20" s="1136"/>
      <c r="E20" s="1133"/>
      <c r="F20" s="611"/>
    </row>
    <row r="21" spans="1:7">
      <c r="A21" s="1030">
        <v>2</v>
      </c>
      <c r="B21" s="1031" t="s">
        <v>9</v>
      </c>
      <c r="C21" s="61"/>
      <c r="D21" s="62"/>
      <c r="E21" s="63"/>
      <c r="F21" s="587"/>
    </row>
    <row r="22" spans="1:7">
      <c r="A22" s="589"/>
      <c r="B22" s="590"/>
      <c r="C22" s="67"/>
      <c r="D22" s="68"/>
      <c r="E22" s="69"/>
      <c r="F22" s="591"/>
    </row>
    <row r="23" spans="1:7">
      <c r="A23" s="592">
        <v>2.1</v>
      </c>
      <c r="B23" s="593" t="s">
        <v>10</v>
      </c>
      <c r="C23" s="594"/>
      <c r="D23" s="595"/>
      <c r="E23" s="596"/>
      <c r="F23" s="591"/>
    </row>
    <row r="24" spans="1:7">
      <c r="A24" s="597"/>
      <c r="B24" s="598"/>
      <c r="C24" s="67"/>
      <c r="D24" s="68"/>
      <c r="E24" s="69"/>
      <c r="F24" s="591"/>
    </row>
    <row r="25" spans="1:7" ht="55.2">
      <c r="A25" s="549"/>
      <c r="B25" s="599" t="s">
        <v>11</v>
      </c>
      <c r="C25" s="600"/>
      <c r="D25" s="601"/>
      <c r="E25" s="602"/>
      <c r="F25" s="591"/>
    </row>
    <row r="26" spans="1:7">
      <c r="A26" s="597"/>
      <c r="B26" s="598"/>
      <c r="C26" s="67"/>
      <c r="D26" s="68"/>
      <c r="E26" s="69"/>
      <c r="F26" s="591"/>
    </row>
    <row r="27" spans="1:7" ht="41.4">
      <c r="A27" s="549"/>
      <c r="B27" s="599" t="s">
        <v>12</v>
      </c>
      <c r="C27" s="600"/>
      <c r="D27" s="603"/>
      <c r="E27" s="602"/>
      <c r="F27" s="591"/>
    </row>
    <row r="28" spans="1:7">
      <c r="A28" s="597"/>
      <c r="B28" s="598"/>
      <c r="C28" s="67"/>
      <c r="D28" s="68"/>
      <c r="E28" s="69"/>
      <c r="F28" s="591"/>
    </row>
    <row r="29" spans="1:7">
      <c r="A29" s="604" t="s">
        <v>506</v>
      </c>
      <c r="B29" s="605" t="s">
        <v>13</v>
      </c>
      <c r="C29" s="606" t="s">
        <v>14</v>
      </c>
      <c r="D29" s="606">
        <v>7</v>
      </c>
      <c r="E29" s="602"/>
      <c r="F29" s="591"/>
      <c r="G29" s="19">
        <f>ROUND(2.8*4*1.2*1.2,0)</f>
        <v>16</v>
      </c>
    </row>
    <row r="30" spans="1:7">
      <c r="A30" s="597"/>
      <c r="B30" s="598"/>
      <c r="C30" s="67"/>
      <c r="D30" s="68"/>
      <c r="E30" s="69"/>
      <c r="F30" s="591"/>
    </row>
    <row r="31" spans="1:7">
      <c r="A31" s="604" t="s">
        <v>81</v>
      </c>
      <c r="B31" s="605" t="s">
        <v>15</v>
      </c>
      <c r="C31" s="606" t="s">
        <v>14</v>
      </c>
      <c r="D31" s="606">
        <v>4</v>
      </c>
      <c r="E31" s="602"/>
      <c r="F31" s="591"/>
    </row>
    <row r="32" spans="1:7">
      <c r="A32" s="597"/>
      <c r="B32" s="598"/>
      <c r="C32" s="67"/>
      <c r="D32" s="68"/>
      <c r="E32" s="69"/>
      <c r="F32" s="591"/>
    </row>
    <row r="33" spans="1:6" ht="27.6">
      <c r="A33" s="549" t="s">
        <v>83</v>
      </c>
      <c r="B33" s="605" t="s">
        <v>16</v>
      </c>
      <c r="C33" s="600" t="s">
        <v>14</v>
      </c>
      <c r="D33" s="607">
        <v>1</v>
      </c>
      <c r="E33" s="602"/>
      <c r="F33" s="591"/>
    </row>
    <row r="34" spans="1:6">
      <c r="A34" s="597"/>
      <c r="B34" s="598"/>
      <c r="C34" s="67"/>
      <c r="D34" s="68"/>
      <c r="E34" s="69"/>
      <c r="F34" s="591"/>
    </row>
    <row r="35" spans="1:6" ht="27.6">
      <c r="A35" s="604" t="s">
        <v>534</v>
      </c>
      <c r="B35" s="605" t="s">
        <v>17</v>
      </c>
      <c r="C35" s="606" t="s">
        <v>14</v>
      </c>
      <c r="D35" s="606">
        <v>2</v>
      </c>
      <c r="E35" s="602"/>
      <c r="F35" s="591"/>
    </row>
    <row r="36" spans="1:6">
      <c r="A36" s="604"/>
      <c r="B36" s="605"/>
      <c r="C36" s="606"/>
      <c r="D36" s="606"/>
      <c r="E36" s="602"/>
      <c r="F36" s="591"/>
    </row>
    <row r="37" spans="1:6">
      <c r="A37" s="169">
        <v>2.2000000000000002</v>
      </c>
      <c r="B37" s="97" t="s">
        <v>19</v>
      </c>
      <c r="C37" s="170"/>
      <c r="D37" s="67"/>
      <c r="E37" s="171"/>
      <c r="F37" s="588"/>
    </row>
    <row r="38" spans="1:6">
      <c r="A38" s="597"/>
      <c r="B38" s="598"/>
      <c r="C38" s="67"/>
      <c r="D38" s="68"/>
      <c r="E38" s="69"/>
      <c r="F38" s="591"/>
    </row>
    <row r="39" spans="1:6">
      <c r="A39" s="604"/>
      <c r="B39" s="605" t="s">
        <v>20</v>
      </c>
      <c r="C39" s="606"/>
      <c r="D39" s="606"/>
      <c r="E39" s="602"/>
      <c r="F39" s="591"/>
    </row>
    <row r="40" spans="1:6">
      <c r="A40" s="597"/>
      <c r="B40" s="598"/>
      <c r="C40" s="67"/>
      <c r="D40" s="68"/>
      <c r="E40" s="69"/>
      <c r="F40" s="591"/>
    </row>
    <row r="41" spans="1:6" ht="27.6">
      <c r="A41" s="80" t="s">
        <v>86</v>
      </c>
      <c r="B41" s="599" t="s">
        <v>22</v>
      </c>
      <c r="C41" s="81" t="s">
        <v>23</v>
      </c>
      <c r="D41" s="600">
        <v>6</v>
      </c>
      <c r="E41" s="602"/>
      <c r="F41" s="591"/>
    </row>
    <row r="42" spans="1:6">
      <c r="A42" s="597"/>
      <c r="B42" s="598"/>
      <c r="C42" s="67"/>
      <c r="D42" s="68"/>
      <c r="E42" s="69"/>
      <c r="F42" s="591"/>
    </row>
    <row r="43" spans="1:6">
      <c r="A43" s="80"/>
      <c r="B43" s="609" t="s">
        <v>24</v>
      </c>
      <c r="C43" s="81"/>
      <c r="D43" s="600"/>
      <c r="E43" s="602"/>
      <c r="F43" s="591"/>
    </row>
    <row r="44" spans="1:6">
      <c r="A44" s="597"/>
      <c r="B44" s="598"/>
      <c r="C44" s="67"/>
      <c r="D44" s="68"/>
      <c r="E44" s="69"/>
      <c r="F44" s="591"/>
    </row>
    <row r="45" spans="1:6">
      <c r="A45" s="604" t="s">
        <v>522</v>
      </c>
      <c r="B45" s="605" t="s">
        <v>26</v>
      </c>
      <c r="C45" s="606" t="s">
        <v>14</v>
      </c>
      <c r="D45" s="606">
        <v>3</v>
      </c>
      <c r="E45" s="602"/>
      <c r="F45" s="591"/>
    </row>
    <row r="46" spans="1:6">
      <c r="A46" s="597"/>
      <c r="B46" s="598"/>
      <c r="C46" s="67"/>
      <c r="D46" s="68"/>
      <c r="E46" s="69"/>
      <c r="F46" s="591"/>
    </row>
    <row r="47" spans="1:6">
      <c r="A47" s="604" t="s">
        <v>524</v>
      </c>
      <c r="B47" s="605" t="s">
        <v>28</v>
      </c>
      <c r="C47" s="606" t="s">
        <v>14</v>
      </c>
      <c r="D47" s="606">
        <v>1</v>
      </c>
      <c r="E47" s="602"/>
      <c r="F47" s="591"/>
    </row>
    <row r="48" spans="1:6">
      <c r="A48" s="597"/>
      <c r="B48" s="598"/>
      <c r="C48" s="67"/>
      <c r="D48" s="68"/>
      <c r="E48" s="69"/>
      <c r="F48" s="591"/>
    </row>
    <row r="49" spans="1:6">
      <c r="A49" s="604" t="s">
        <v>535</v>
      </c>
      <c r="B49" s="605" t="s">
        <v>29</v>
      </c>
      <c r="C49" s="606" t="s">
        <v>14</v>
      </c>
      <c r="D49" s="606">
        <v>3</v>
      </c>
      <c r="E49" s="602"/>
      <c r="F49" s="591"/>
    </row>
    <row r="50" spans="1:6">
      <c r="A50" s="597"/>
      <c r="B50" s="598"/>
      <c r="C50" s="67"/>
      <c r="D50" s="68"/>
      <c r="E50" s="69"/>
      <c r="F50" s="591"/>
    </row>
    <row r="51" spans="1:6">
      <c r="A51" s="604" t="s">
        <v>536</v>
      </c>
      <c r="B51" s="605" t="s">
        <v>30</v>
      </c>
      <c r="C51" s="606" t="s">
        <v>14</v>
      </c>
      <c r="D51" s="606">
        <v>10</v>
      </c>
      <c r="E51" s="602"/>
      <c r="F51" s="591"/>
    </row>
    <row r="52" spans="1:6">
      <c r="A52" s="597"/>
      <c r="B52" s="598"/>
      <c r="C52" s="67"/>
      <c r="D52" s="68"/>
      <c r="E52" s="69"/>
      <c r="F52" s="591"/>
    </row>
    <row r="53" spans="1:6">
      <c r="A53" s="604" t="s">
        <v>537</v>
      </c>
      <c r="B53" s="605" t="s">
        <v>31</v>
      </c>
      <c r="C53" s="606" t="s">
        <v>14</v>
      </c>
      <c r="D53" s="606">
        <v>2</v>
      </c>
      <c r="E53" s="602"/>
      <c r="F53" s="591"/>
    </row>
    <row r="54" spans="1:6">
      <c r="A54" s="597"/>
      <c r="B54" s="598"/>
      <c r="C54" s="67"/>
      <c r="D54" s="68"/>
      <c r="E54" s="69"/>
      <c r="F54" s="591"/>
    </row>
    <row r="55" spans="1:6">
      <c r="A55" s="78">
        <v>2.2999999999999998</v>
      </c>
      <c r="B55" s="593" t="s">
        <v>32</v>
      </c>
      <c r="C55" s="79"/>
      <c r="D55" s="600"/>
      <c r="E55" s="596"/>
      <c r="F55" s="591"/>
    </row>
    <row r="56" spans="1:6">
      <c r="A56" s="597"/>
      <c r="B56" s="598"/>
      <c r="C56" s="67"/>
      <c r="D56" s="68"/>
      <c r="E56" s="69"/>
      <c r="F56" s="591"/>
    </row>
    <row r="57" spans="1:6" ht="41.4">
      <c r="A57" s="80"/>
      <c r="B57" s="599" t="s">
        <v>33</v>
      </c>
      <c r="C57" s="81"/>
      <c r="D57" s="600"/>
      <c r="E57" s="602"/>
      <c r="F57" s="591"/>
    </row>
    <row r="58" spans="1:6">
      <c r="A58" s="597"/>
      <c r="B58" s="598"/>
      <c r="C58" s="67"/>
      <c r="D58" s="68"/>
      <c r="E58" s="69"/>
      <c r="F58" s="591"/>
    </row>
    <row r="59" spans="1:6">
      <c r="A59" s="604" t="s">
        <v>88</v>
      </c>
      <c r="B59" s="605" t="s">
        <v>34</v>
      </c>
      <c r="C59" s="606" t="s">
        <v>35</v>
      </c>
      <c r="D59" s="606">
        <v>2280</v>
      </c>
      <c r="E59" s="602"/>
      <c r="F59" s="591"/>
    </row>
    <row r="60" spans="1:6">
      <c r="A60" s="78">
        <v>2.4</v>
      </c>
      <c r="B60" s="593" t="s">
        <v>37</v>
      </c>
      <c r="C60" s="81"/>
      <c r="D60" s="600"/>
      <c r="E60" s="602"/>
      <c r="F60" s="591"/>
    </row>
    <row r="61" spans="1:6">
      <c r="A61" s="597"/>
      <c r="B61" s="598"/>
      <c r="C61" s="67"/>
      <c r="D61" s="68"/>
      <c r="E61" s="69"/>
      <c r="F61" s="591"/>
    </row>
    <row r="62" spans="1:6" ht="27.6">
      <c r="A62" s="80"/>
      <c r="B62" s="605" t="s">
        <v>38</v>
      </c>
      <c r="C62" s="81"/>
      <c r="D62" s="600"/>
      <c r="E62" s="602"/>
      <c r="F62" s="591"/>
    </row>
    <row r="63" spans="1:6">
      <c r="A63" s="597"/>
      <c r="B63" s="598"/>
      <c r="C63" s="67"/>
      <c r="D63" s="68"/>
      <c r="E63" s="69"/>
      <c r="F63" s="591"/>
    </row>
    <row r="64" spans="1:6">
      <c r="A64" s="80"/>
      <c r="B64" s="609" t="s">
        <v>39</v>
      </c>
      <c r="C64" s="81"/>
      <c r="D64" s="600"/>
      <c r="E64" s="602"/>
      <c r="F64" s="591"/>
    </row>
    <row r="65" spans="1:6">
      <c r="A65" s="597"/>
      <c r="B65" s="598"/>
      <c r="C65" s="67"/>
      <c r="D65" s="68"/>
      <c r="E65" s="69"/>
      <c r="F65" s="591"/>
    </row>
    <row r="66" spans="1:6">
      <c r="A66" s="604" t="s">
        <v>98</v>
      </c>
      <c r="B66" s="605" t="s">
        <v>40</v>
      </c>
      <c r="C66" s="606" t="s">
        <v>41</v>
      </c>
      <c r="D66" s="606">
        <v>20</v>
      </c>
      <c r="E66" s="602"/>
      <c r="F66" s="591"/>
    </row>
    <row r="67" spans="1:6">
      <c r="A67" s="597"/>
      <c r="B67" s="598"/>
      <c r="C67" s="67"/>
      <c r="D67" s="68"/>
      <c r="E67" s="69"/>
      <c r="F67" s="591"/>
    </row>
    <row r="68" spans="1:6">
      <c r="A68" s="80"/>
      <c r="B68" s="609" t="s">
        <v>42</v>
      </c>
      <c r="C68" s="81"/>
      <c r="D68" s="600"/>
      <c r="E68" s="602"/>
      <c r="F68" s="591"/>
    </row>
    <row r="69" spans="1:6">
      <c r="A69" s="597"/>
      <c r="B69" s="598"/>
      <c r="C69" s="67"/>
      <c r="D69" s="68"/>
      <c r="E69" s="69"/>
      <c r="F69" s="591"/>
    </row>
    <row r="70" spans="1:6">
      <c r="A70" s="604" t="s">
        <v>538</v>
      </c>
      <c r="B70" s="605" t="s">
        <v>43</v>
      </c>
      <c r="C70" s="606" t="s">
        <v>41</v>
      </c>
      <c r="D70" s="606">
        <v>40</v>
      </c>
      <c r="E70" s="602"/>
      <c r="F70" s="591"/>
    </row>
    <row r="71" spans="1:6">
      <c r="A71" s="597"/>
      <c r="B71" s="598"/>
      <c r="C71" s="67"/>
      <c r="D71" s="68"/>
      <c r="E71" s="69"/>
      <c r="F71" s="591"/>
    </row>
    <row r="72" spans="1:6">
      <c r="A72" s="604" t="s">
        <v>539</v>
      </c>
      <c r="B72" s="605" t="s">
        <v>44</v>
      </c>
      <c r="C72" s="606" t="s">
        <v>41</v>
      </c>
      <c r="D72" s="606">
        <v>14</v>
      </c>
      <c r="E72" s="602"/>
      <c r="F72" s="591"/>
    </row>
    <row r="73" spans="1:6">
      <c r="A73" s="597"/>
      <c r="B73" s="598"/>
      <c r="C73" s="67"/>
      <c r="D73" s="68"/>
      <c r="E73" s="69"/>
      <c r="F73" s="591"/>
    </row>
    <row r="74" spans="1:6">
      <c r="A74" s="604" t="s">
        <v>540</v>
      </c>
      <c r="B74" s="605" t="s">
        <v>45</v>
      </c>
      <c r="C74" s="606" t="s">
        <v>23</v>
      </c>
      <c r="D74" s="606">
        <v>52</v>
      </c>
      <c r="E74" s="602"/>
      <c r="F74" s="591"/>
    </row>
    <row r="75" spans="1:6">
      <c r="A75" s="597"/>
      <c r="B75" s="598"/>
      <c r="C75" s="67"/>
      <c r="D75" s="68"/>
      <c r="E75" s="69"/>
      <c r="F75" s="591"/>
    </row>
    <row r="76" spans="1:6">
      <c r="A76" s="604" t="s">
        <v>541</v>
      </c>
      <c r="B76" s="605" t="s">
        <v>46</v>
      </c>
      <c r="C76" s="606" t="s">
        <v>23</v>
      </c>
      <c r="D76" s="606">
        <v>46</v>
      </c>
      <c r="E76" s="602"/>
      <c r="F76" s="591"/>
    </row>
    <row r="77" spans="1:6">
      <c r="A77" s="597"/>
      <c r="B77" s="598"/>
      <c r="C77" s="67"/>
      <c r="D77" s="68"/>
      <c r="E77" s="69"/>
      <c r="F77" s="591"/>
    </row>
    <row r="78" spans="1:6">
      <c r="A78" s="604" t="s">
        <v>542</v>
      </c>
      <c r="B78" s="605" t="s">
        <v>47</v>
      </c>
      <c r="C78" s="606" t="s">
        <v>23</v>
      </c>
      <c r="D78" s="606">
        <v>16</v>
      </c>
      <c r="E78" s="602"/>
      <c r="F78" s="591"/>
    </row>
    <row r="79" spans="1:6">
      <c r="A79" s="597"/>
      <c r="B79" s="598"/>
      <c r="C79" s="67"/>
      <c r="D79" s="68"/>
      <c r="E79" s="69"/>
      <c r="F79" s="591"/>
    </row>
    <row r="80" spans="1:6">
      <c r="A80" s="80"/>
      <c r="B80" s="609" t="s">
        <v>48</v>
      </c>
      <c r="C80" s="81"/>
      <c r="D80" s="600"/>
      <c r="E80" s="602"/>
      <c r="F80" s="591"/>
    </row>
    <row r="81" spans="1:6">
      <c r="A81" s="597"/>
      <c r="B81" s="598"/>
      <c r="C81" s="67"/>
      <c r="D81" s="68"/>
      <c r="E81" s="69"/>
      <c r="F81" s="591"/>
    </row>
    <row r="82" spans="1:6">
      <c r="A82" s="604" t="s">
        <v>543</v>
      </c>
      <c r="B82" s="605" t="s">
        <v>49</v>
      </c>
      <c r="C82" s="606" t="s">
        <v>23</v>
      </c>
      <c r="D82" s="606">
        <v>12</v>
      </c>
      <c r="E82" s="602"/>
      <c r="F82" s="591"/>
    </row>
    <row r="83" spans="1:6">
      <c r="A83" s="597"/>
      <c r="B83" s="598"/>
      <c r="C83" s="67"/>
      <c r="D83" s="68"/>
      <c r="E83" s="69"/>
      <c r="F83" s="591"/>
    </row>
    <row r="84" spans="1:6">
      <c r="A84" s="80"/>
      <c r="B84" s="609" t="s">
        <v>50</v>
      </c>
      <c r="C84" s="81"/>
      <c r="D84" s="600"/>
      <c r="E84" s="602"/>
      <c r="F84" s="591"/>
    </row>
    <row r="85" spans="1:6">
      <c r="A85" s="597"/>
      <c r="B85" s="598"/>
      <c r="C85" s="67"/>
      <c r="D85" s="68"/>
      <c r="E85" s="69"/>
      <c r="F85" s="591"/>
    </row>
    <row r="86" spans="1:6">
      <c r="A86" s="604" t="s">
        <v>544</v>
      </c>
      <c r="B86" s="605" t="s">
        <v>51</v>
      </c>
      <c r="C86" s="606" t="s">
        <v>41</v>
      </c>
      <c r="D86" s="606">
        <v>3</v>
      </c>
      <c r="E86" s="602"/>
      <c r="F86" s="591"/>
    </row>
    <row r="87" spans="1:6">
      <c r="A87" s="604"/>
      <c r="B87" s="605"/>
      <c r="C87" s="606"/>
      <c r="D87" s="606"/>
      <c r="E87" s="602"/>
      <c r="F87" s="591"/>
    </row>
    <row r="88" spans="1:6">
      <c r="A88" s="178"/>
      <c r="B88" s="179" t="s">
        <v>52</v>
      </c>
      <c r="C88" s="180"/>
      <c r="D88" s="181"/>
      <c r="E88" s="182"/>
      <c r="F88" s="588"/>
    </row>
    <row r="89" spans="1:6">
      <c r="A89" s="597"/>
      <c r="B89" s="598"/>
      <c r="C89" s="67"/>
      <c r="D89" s="68"/>
      <c r="E89" s="69"/>
      <c r="F89" s="591"/>
    </row>
    <row r="90" spans="1:6" s="617" customFormat="1" ht="41.4">
      <c r="A90" s="612" t="s">
        <v>545</v>
      </c>
      <c r="B90" s="613" t="s">
        <v>469</v>
      </c>
      <c r="C90" s="614" t="s">
        <v>53</v>
      </c>
      <c r="D90" s="615">
        <v>2</v>
      </c>
      <c r="E90" s="616"/>
      <c r="F90" s="591"/>
    </row>
    <row r="91" spans="1:6">
      <c r="A91" s="597"/>
      <c r="B91" s="598"/>
      <c r="C91" s="67"/>
      <c r="D91" s="68"/>
      <c r="E91" s="69"/>
      <c r="F91" s="591"/>
    </row>
    <row r="92" spans="1:6" ht="41.4">
      <c r="A92" s="80" t="s">
        <v>546</v>
      </c>
      <c r="B92" s="334" t="s">
        <v>54</v>
      </c>
      <c r="C92" s="82" t="s">
        <v>53</v>
      </c>
      <c r="D92" s="600">
        <v>1</v>
      </c>
      <c r="E92" s="602"/>
      <c r="F92" s="591"/>
    </row>
    <row r="93" spans="1:6">
      <c r="A93" s="597"/>
      <c r="B93" s="598"/>
      <c r="C93" s="67"/>
      <c r="D93" s="68"/>
      <c r="E93" s="69"/>
      <c r="F93" s="591"/>
    </row>
    <row r="94" spans="1:6">
      <c r="A94" s="78">
        <v>2.5</v>
      </c>
      <c r="B94" s="593" t="s">
        <v>55</v>
      </c>
      <c r="C94" s="81"/>
      <c r="D94" s="600"/>
      <c r="E94" s="602"/>
      <c r="F94" s="591"/>
    </row>
    <row r="95" spans="1:6">
      <c r="A95" s="597"/>
      <c r="B95" s="598"/>
      <c r="C95" s="67"/>
      <c r="D95" s="68"/>
      <c r="E95" s="69"/>
      <c r="F95" s="591"/>
    </row>
    <row r="96" spans="1:6" ht="27.6">
      <c r="A96" s="604" t="s">
        <v>102</v>
      </c>
      <c r="B96" s="599" t="s">
        <v>56</v>
      </c>
      <c r="C96" s="606" t="s">
        <v>23</v>
      </c>
      <c r="D96" s="606">
        <v>12</v>
      </c>
      <c r="E96" s="602"/>
      <c r="F96" s="591"/>
    </row>
    <row r="97" spans="1:6">
      <c r="A97" s="597"/>
      <c r="B97" s="598"/>
      <c r="C97" s="67"/>
      <c r="D97" s="68"/>
      <c r="E97" s="69"/>
      <c r="F97" s="591"/>
    </row>
    <row r="98" spans="1:6">
      <c r="A98" s="78">
        <v>2.6</v>
      </c>
      <c r="B98" s="593" t="s">
        <v>57</v>
      </c>
      <c r="C98" s="81"/>
      <c r="D98" s="600"/>
      <c r="E98" s="602"/>
      <c r="F98" s="591"/>
    </row>
    <row r="99" spans="1:6">
      <c r="A99" s="597"/>
      <c r="B99" s="598"/>
      <c r="C99" s="67"/>
      <c r="D99" s="68"/>
      <c r="E99" s="69"/>
      <c r="F99" s="591"/>
    </row>
    <row r="100" spans="1:6" ht="69">
      <c r="A100" s="83"/>
      <c r="B100" s="599" t="s">
        <v>58</v>
      </c>
      <c r="C100" s="81"/>
      <c r="D100" s="600"/>
      <c r="E100" s="602"/>
      <c r="F100" s="591"/>
    </row>
    <row r="101" spans="1:6">
      <c r="A101" s="597"/>
      <c r="B101" s="598"/>
      <c r="C101" s="67"/>
      <c r="D101" s="68"/>
      <c r="E101" s="69"/>
      <c r="F101" s="591"/>
    </row>
    <row r="102" spans="1:6" ht="41.4">
      <c r="A102" s="80" t="s">
        <v>106</v>
      </c>
      <c r="B102" s="599" t="s">
        <v>59</v>
      </c>
      <c r="C102" s="81" t="s">
        <v>41</v>
      </c>
      <c r="D102" s="600">
        <v>28</v>
      </c>
      <c r="E102" s="602"/>
      <c r="F102" s="591"/>
    </row>
    <row r="103" spans="1:6">
      <c r="A103" s="618"/>
      <c r="B103" s="619"/>
      <c r="C103" s="620"/>
      <c r="D103" s="621"/>
      <c r="E103" s="622"/>
      <c r="F103" s="610"/>
    </row>
    <row r="104" spans="1:6">
      <c r="A104" s="623">
        <v>2.7</v>
      </c>
      <c r="B104" s="624" t="s">
        <v>60</v>
      </c>
      <c r="C104" s="625"/>
      <c r="D104" s="626"/>
      <c r="E104" s="627"/>
      <c r="F104" s="588"/>
    </row>
    <row r="105" spans="1:6">
      <c r="A105" s="597"/>
      <c r="B105" s="598"/>
      <c r="C105" s="67"/>
      <c r="D105" s="68"/>
      <c r="E105" s="69"/>
      <c r="F105" s="591"/>
    </row>
    <row r="106" spans="1:6" ht="27.6">
      <c r="A106" s="628"/>
      <c r="B106" s="629" t="s">
        <v>61</v>
      </c>
      <c r="C106" s="594"/>
      <c r="D106" s="600"/>
      <c r="E106" s="596"/>
      <c r="F106" s="591"/>
    </row>
    <row r="107" spans="1:6">
      <c r="A107" s="597"/>
      <c r="B107" s="598"/>
      <c r="C107" s="67"/>
      <c r="D107" s="68"/>
      <c r="E107" s="69"/>
      <c r="F107" s="591"/>
    </row>
    <row r="108" spans="1:6" ht="33" customHeight="1">
      <c r="A108" s="549" t="s">
        <v>108</v>
      </c>
      <c r="B108" s="599" t="s">
        <v>1224</v>
      </c>
      <c r="C108" s="600" t="s">
        <v>53</v>
      </c>
      <c r="D108" s="600">
        <v>12</v>
      </c>
      <c r="E108" s="602"/>
      <c r="F108" s="591"/>
    </row>
    <row r="109" spans="1:6">
      <c r="A109" s="597"/>
      <c r="B109" s="598"/>
      <c r="C109" s="67"/>
      <c r="D109" s="68"/>
      <c r="E109" s="69"/>
      <c r="F109" s="591"/>
    </row>
    <row r="110" spans="1:6">
      <c r="A110" s="592">
        <v>2.8</v>
      </c>
      <c r="B110" s="593" t="s">
        <v>62</v>
      </c>
      <c r="C110" s="594"/>
      <c r="D110" s="600"/>
      <c r="E110" s="596"/>
      <c r="F110" s="591"/>
    </row>
    <row r="111" spans="1:6">
      <c r="A111" s="597"/>
      <c r="B111" s="598"/>
      <c r="C111" s="67"/>
      <c r="D111" s="68"/>
      <c r="E111" s="69"/>
      <c r="F111" s="591"/>
    </row>
    <row r="112" spans="1:6" ht="22.5" customHeight="1">
      <c r="A112" s="604" t="s">
        <v>111</v>
      </c>
      <c r="B112" s="630" t="s">
        <v>63</v>
      </c>
      <c r="C112" s="606" t="s">
        <v>64</v>
      </c>
      <c r="D112" s="606" t="s">
        <v>65</v>
      </c>
      <c r="E112" s="602"/>
      <c r="F112" s="591"/>
    </row>
    <row r="113" spans="1:6">
      <c r="A113" s="597"/>
      <c r="B113" s="598"/>
      <c r="C113" s="67"/>
      <c r="D113" s="68"/>
      <c r="E113" s="69"/>
      <c r="F113" s="591"/>
    </row>
    <row r="114" spans="1:6">
      <c r="A114" s="592">
        <v>2.9</v>
      </c>
      <c r="B114" s="631" t="s">
        <v>66</v>
      </c>
      <c r="C114" s="600"/>
      <c r="D114" s="600"/>
      <c r="E114" s="602"/>
      <c r="F114" s="591"/>
    </row>
    <row r="115" spans="1:6" ht="61.5" customHeight="1">
      <c r="A115" s="549"/>
      <c r="B115" s="632" t="s">
        <v>67</v>
      </c>
      <c r="C115" s="600"/>
      <c r="D115" s="600"/>
      <c r="E115" s="602"/>
      <c r="F115" s="591"/>
    </row>
    <row r="116" spans="1:6">
      <c r="A116" s="597"/>
      <c r="B116" s="598"/>
      <c r="C116" s="67"/>
      <c r="D116" s="68"/>
      <c r="E116" s="69"/>
      <c r="F116" s="591"/>
    </row>
    <row r="117" spans="1:6" ht="27.6">
      <c r="A117" s="549"/>
      <c r="B117" s="633" t="s">
        <v>68</v>
      </c>
      <c r="C117" s="600"/>
      <c r="D117" s="600"/>
      <c r="E117" s="602"/>
      <c r="F117" s="591"/>
    </row>
    <row r="118" spans="1:6">
      <c r="A118" s="597"/>
      <c r="B118" s="598"/>
      <c r="C118" s="67"/>
      <c r="D118" s="68"/>
      <c r="E118" s="69"/>
      <c r="F118" s="591"/>
    </row>
    <row r="119" spans="1:6" ht="27.6">
      <c r="A119" s="604" t="s">
        <v>547</v>
      </c>
      <c r="B119" s="599" t="s">
        <v>470</v>
      </c>
      <c r="C119" s="606" t="s">
        <v>53</v>
      </c>
      <c r="D119" s="606">
        <v>1</v>
      </c>
      <c r="E119" s="634"/>
      <c r="F119" s="635"/>
    </row>
    <row r="120" spans="1:6">
      <c r="A120" s="597"/>
      <c r="B120" s="598"/>
      <c r="C120" s="67"/>
      <c r="D120" s="68"/>
      <c r="E120" s="69"/>
      <c r="F120" s="635"/>
    </row>
    <row r="121" spans="1:6" ht="27.6">
      <c r="A121" s="549" t="s">
        <v>548</v>
      </c>
      <c r="B121" s="599" t="s">
        <v>471</v>
      </c>
      <c r="C121" s="600" t="s">
        <v>53</v>
      </c>
      <c r="D121" s="600">
        <v>2</v>
      </c>
      <c r="E121" s="602"/>
      <c r="F121" s="635"/>
    </row>
    <row r="122" spans="1:6">
      <c r="A122" s="597"/>
      <c r="B122" s="598"/>
      <c r="C122" s="67"/>
      <c r="D122" s="68"/>
      <c r="E122" s="69"/>
      <c r="F122" s="635"/>
    </row>
    <row r="123" spans="1:6" ht="16.8">
      <c r="A123" s="604" t="s">
        <v>549</v>
      </c>
      <c r="B123" s="605" t="s">
        <v>1131</v>
      </c>
      <c r="C123" s="606" t="s">
        <v>53</v>
      </c>
      <c r="D123" s="606">
        <v>2</v>
      </c>
      <c r="E123" s="602"/>
      <c r="F123" s="635"/>
    </row>
    <row r="124" spans="1:6">
      <c r="A124" s="597"/>
      <c r="B124" s="598"/>
      <c r="C124" s="67"/>
      <c r="D124" s="68"/>
      <c r="E124" s="636"/>
      <c r="F124" s="635"/>
    </row>
    <row r="125" spans="1:6" ht="27.6">
      <c r="A125" s="549" t="s">
        <v>550</v>
      </c>
      <c r="B125" s="599" t="s">
        <v>473</v>
      </c>
      <c r="C125" s="600" t="s">
        <v>53</v>
      </c>
      <c r="D125" s="600">
        <v>1</v>
      </c>
      <c r="E125" s="602"/>
      <c r="F125" s="635"/>
    </row>
    <row r="126" spans="1:6" ht="14.4" thickBot="1">
      <c r="A126" s="172"/>
      <c r="B126" s="173"/>
      <c r="C126" s="174"/>
      <c r="D126" s="175"/>
      <c r="E126" s="176"/>
      <c r="F126" s="637"/>
    </row>
    <row r="127" spans="1:6">
      <c r="A127" s="76" t="s">
        <v>551</v>
      </c>
      <c r="B127" s="183" t="s">
        <v>474</v>
      </c>
      <c r="C127" s="184" t="s">
        <v>53</v>
      </c>
      <c r="D127" s="184">
        <v>1</v>
      </c>
      <c r="E127" s="69"/>
      <c r="F127" s="638"/>
    </row>
    <row r="128" spans="1:6">
      <c r="A128" s="597"/>
      <c r="B128" s="598"/>
      <c r="C128" s="67"/>
      <c r="D128" s="68"/>
      <c r="E128" s="69"/>
      <c r="F128" s="635"/>
    </row>
    <row r="129" spans="1:6" ht="27.6">
      <c r="A129" s="604" t="s">
        <v>552</v>
      </c>
      <c r="B129" s="605" t="s">
        <v>475</v>
      </c>
      <c r="C129" s="606" t="s">
        <v>53</v>
      </c>
      <c r="D129" s="606">
        <v>1</v>
      </c>
      <c r="E129" s="602"/>
      <c r="F129" s="635"/>
    </row>
    <row r="130" spans="1:6">
      <c r="A130" s="597"/>
      <c r="B130" s="598"/>
      <c r="C130" s="67"/>
      <c r="D130" s="68"/>
      <c r="E130" s="69"/>
      <c r="F130" s="635"/>
    </row>
    <row r="131" spans="1:6">
      <c r="A131" s="604" t="s">
        <v>553</v>
      </c>
      <c r="B131" s="605" t="s">
        <v>476</v>
      </c>
      <c r="C131" s="606" t="s">
        <v>53</v>
      </c>
      <c r="D131" s="606">
        <v>1</v>
      </c>
      <c r="E131" s="602"/>
      <c r="F131" s="635"/>
    </row>
    <row r="132" spans="1:6">
      <c r="A132" s="597"/>
      <c r="B132" s="598"/>
      <c r="C132" s="67"/>
      <c r="D132" s="68"/>
      <c r="E132" s="69"/>
      <c r="F132" s="635"/>
    </row>
    <row r="133" spans="1:6" ht="16.8">
      <c r="A133" s="604" t="s">
        <v>554</v>
      </c>
      <c r="B133" s="605" t="s">
        <v>1132</v>
      </c>
      <c r="C133" s="606" t="s">
        <v>53</v>
      </c>
      <c r="D133" s="606">
        <v>1</v>
      </c>
      <c r="E133" s="602"/>
      <c r="F133" s="635"/>
    </row>
    <row r="134" spans="1:6">
      <c r="A134" s="604"/>
      <c r="B134" s="639"/>
      <c r="C134" s="573"/>
      <c r="D134" s="573"/>
      <c r="E134" s="474"/>
      <c r="F134" s="640"/>
    </row>
    <row r="135" spans="1:6" ht="27.6">
      <c r="A135" s="604" t="s">
        <v>556</v>
      </c>
      <c r="B135" s="599" t="s">
        <v>1133</v>
      </c>
      <c r="C135" s="606" t="s">
        <v>53</v>
      </c>
      <c r="D135" s="606">
        <v>1</v>
      </c>
      <c r="E135" s="602"/>
      <c r="F135" s="635"/>
    </row>
    <row r="136" spans="1:6">
      <c r="A136" s="473"/>
      <c r="B136" s="475"/>
      <c r="C136" s="573"/>
      <c r="D136" s="573"/>
      <c r="E136" s="474"/>
      <c r="F136" s="640"/>
    </row>
    <row r="137" spans="1:6">
      <c r="A137" s="604" t="s">
        <v>558</v>
      </c>
      <c r="B137" s="599" t="s">
        <v>1134</v>
      </c>
      <c r="C137" s="573" t="s">
        <v>53</v>
      </c>
      <c r="D137" s="573">
        <v>1</v>
      </c>
      <c r="E137" s="69"/>
      <c r="F137" s="635"/>
    </row>
    <row r="138" spans="1:6">
      <c r="A138" s="96"/>
      <c r="B138" s="97" t="s">
        <v>1135</v>
      </c>
      <c r="C138" s="67"/>
      <c r="D138" s="67"/>
      <c r="E138" s="69"/>
      <c r="F138" s="588"/>
    </row>
    <row r="139" spans="1:6">
      <c r="A139" s="597"/>
      <c r="B139" s="598"/>
      <c r="C139" s="67"/>
      <c r="D139" s="68"/>
      <c r="E139" s="69"/>
      <c r="F139" s="591"/>
    </row>
    <row r="140" spans="1:6" s="446" customFormat="1" ht="27.6">
      <c r="A140" s="549" t="s">
        <v>554</v>
      </c>
      <c r="B140" s="599" t="s">
        <v>1136</v>
      </c>
      <c r="C140" s="600" t="s">
        <v>53</v>
      </c>
      <c r="D140" s="600">
        <v>1</v>
      </c>
      <c r="E140" s="602"/>
      <c r="F140" s="591"/>
    </row>
    <row r="141" spans="1:6">
      <c r="A141" s="597"/>
      <c r="B141" s="598"/>
      <c r="C141" s="67"/>
      <c r="D141" s="68"/>
      <c r="E141" s="69"/>
      <c r="F141" s="591"/>
    </row>
    <row r="142" spans="1:6">
      <c r="A142" s="604" t="s">
        <v>556</v>
      </c>
      <c r="B142" s="605" t="s">
        <v>1137</v>
      </c>
      <c r="C142" s="606" t="s">
        <v>53</v>
      </c>
      <c r="D142" s="606">
        <v>2</v>
      </c>
      <c r="E142" s="602"/>
      <c r="F142" s="591"/>
    </row>
    <row r="143" spans="1:6">
      <c r="A143" s="597"/>
      <c r="B143" s="598"/>
      <c r="C143" s="67"/>
      <c r="D143" s="68"/>
      <c r="E143" s="69"/>
      <c r="F143" s="591"/>
    </row>
    <row r="144" spans="1:6" ht="27.6">
      <c r="A144" s="549" t="s">
        <v>558</v>
      </c>
      <c r="B144" s="599" t="s">
        <v>1138</v>
      </c>
      <c r="C144" s="600" t="s">
        <v>53</v>
      </c>
      <c r="D144" s="600">
        <v>1</v>
      </c>
      <c r="E144" s="602"/>
      <c r="F144" s="591"/>
    </row>
    <row r="145" spans="1:6">
      <c r="A145" s="597"/>
      <c r="B145" s="598"/>
      <c r="C145" s="67"/>
      <c r="D145" s="68"/>
      <c r="E145" s="69"/>
      <c r="F145" s="591"/>
    </row>
    <row r="146" spans="1:6">
      <c r="A146" s="604" t="s">
        <v>560</v>
      </c>
      <c r="B146" s="605" t="s">
        <v>1139</v>
      </c>
      <c r="C146" s="606" t="s">
        <v>53</v>
      </c>
      <c r="D146" s="606">
        <v>2</v>
      </c>
      <c r="E146" s="602"/>
      <c r="F146" s="591"/>
    </row>
    <row r="147" spans="1:6">
      <c r="A147" s="597"/>
      <c r="B147" s="598"/>
      <c r="C147" s="67"/>
      <c r="D147" s="68"/>
      <c r="E147" s="69"/>
      <c r="F147" s="591"/>
    </row>
    <row r="148" spans="1:6" ht="27" customHeight="1">
      <c r="A148" s="549" t="s">
        <v>561</v>
      </c>
      <c r="B148" s="599" t="s">
        <v>74</v>
      </c>
      <c r="C148" s="600" t="s">
        <v>53</v>
      </c>
      <c r="D148" s="600">
        <v>1</v>
      </c>
      <c r="E148" s="602"/>
      <c r="F148" s="591"/>
    </row>
    <row r="149" spans="1:6">
      <c r="A149" s="597"/>
      <c r="B149" s="598"/>
      <c r="C149" s="67"/>
      <c r="D149" s="68"/>
      <c r="E149" s="69"/>
      <c r="F149" s="591"/>
    </row>
    <row r="150" spans="1:6" ht="27.6">
      <c r="A150" s="549" t="s">
        <v>563</v>
      </c>
      <c r="B150" s="599" t="s">
        <v>1140</v>
      </c>
      <c r="C150" s="600" t="s">
        <v>53</v>
      </c>
      <c r="D150" s="600">
        <v>1</v>
      </c>
      <c r="E150" s="602"/>
      <c r="F150" s="591"/>
    </row>
    <row r="151" spans="1:6">
      <c r="A151" s="597"/>
      <c r="B151" s="598"/>
      <c r="C151" s="67"/>
      <c r="D151" s="68"/>
      <c r="E151" s="69"/>
      <c r="F151" s="591"/>
    </row>
    <row r="152" spans="1:6" ht="27.6">
      <c r="A152" s="549" t="s">
        <v>564</v>
      </c>
      <c r="B152" s="599" t="s">
        <v>76</v>
      </c>
      <c r="C152" s="600" t="s">
        <v>53</v>
      </c>
      <c r="D152" s="600">
        <v>1</v>
      </c>
      <c r="E152" s="602"/>
      <c r="F152" s="591"/>
    </row>
    <row r="153" spans="1:6">
      <c r="A153" s="597"/>
      <c r="B153" s="598"/>
      <c r="C153" s="67"/>
      <c r="D153" s="68"/>
      <c r="E153" s="69"/>
      <c r="F153" s="591"/>
    </row>
    <row r="154" spans="1:6" ht="27.6">
      <c r="A154" s="549"/>
      <c r="B154" s="593" t="s">
        <v>77</v>
      </c>
      <c r="C154" s="600"/>
      <c r="D154" s="600"/>
      <c r="E154" s="602"/>
      <c r="F154" s="591"/>
    </row>
    <row r="155" spans="1:6">
      <c r="A155" s="597"/>
      <c r="B155" s="590"/>
      <c r="C155" s="67"/>
      <c r="D155" s="68"/>
      <c r="E155" s="69"/>
      <c r="F155" s="591"/>
    </row>
    <row r="156" spans="1:6" ht="27.6">
      <c r="A156" s="549"/>
      <c r="B156" s="593" t="s">
        <v>68</v>
      </c>
      <c r="C156" s="600"/>
      <c r="D156" s="600"/>
      <c r="E156" s="602"/>
      <c r="F156" s="591"/>
    </row>
    <row r="157" spans="1:6">
      <c r="A157" s="597"/>
      <c r="B157" s="598"/>
      <c r="C157" s="67"/>
      <c r="D157" s="68"/>
      <c r="E157" s="69"/>
      <c r="F157" s="591"/>
    </row>
    <row r="158" spans="1:6" ht="27.6">
      <c r="A158" s="604" t="s">
        <v>565</v>
      </c>
      <c r="B158" s="605" t="s">
        <v>470</v>
      </c>
      <c r="C158" s="606" t="s">
        <v>53</v>
      </c>
      <c r="D158" s="606">
        <v>1</v>
      </c>
      <c r="E158" s="602"/>
      <c r="F158" s="591"/>
    </row>
    <row r="159" spans="1:6">
      <c r="A159" s="597"/>
      <c r="B159" s="598"/>
      <c r="C159" s="67"/>
      <c r="D159" s="68"/>
      <c r="E159" s="69"/>
      <c r="F159" s="591"/>
    </row>
    <row r="160" spans="1:6" ht="27.6">
      <c r="A160" s="604" t="s">
        <v>555</v>
      </c>
      <c r="B160" s="605" t="s">
        <v>471</v>
      </c>
      <c r="C160" s="606" t="s">
        <v>53</v>
      </c>
      <c r="D160" s="606">
        <v>2</v>
      </c>
      <c r="E160" s="602"/>
      <c r="F160" s="591"/>
    </row>
    <row r="161" spans="1:6">
      <c r="A161" s="597"/>
      <c r="B161" s="1040"/>
      <c r="C161" s="67"/>
      <c r="D161" s="68"/>
      <c r="E161" s="69"/>
      <c r="F161" s="591"/>
    </row>
    <row r="162" spans="1:6">
      <c r="A162" s="604" t="s">
        <v>557</v>
      </c>
      <c r="B162" s="605" t="s">
        <v>472</v>
      </c>
      <c r="C162" s="606" t="s">
        <v>53</v>
      </c>
      <c r="D162" s="606">
        <v>2</v>
      </c>
      <c r="E162" s="602"/>
      <c r="F162" s="591"/>
    </row>
    <row r="163" spans="1:6">
      <c r="A163" s="597"/>
      <c r="B163" s="1040"/>
      <c r="C163" s="67"/>
      <c r="D163" s="68"/>
      <c r="E163" s="69"/>
      <c r="F163" s="591"/>
    </row>
    <row r="164" spans="1:6" ht="27.6">
      <c r="A164" s="604" t="s">
        <v>559</v>
      </c>
      <c r="B164" s="605" t="s">
        <v>473</v>
      </c>
      <c r="C164" s="606" t="s">
        <v>53</v>
      </c>
      <c r="D164" s="606">
        <v>1</v>
      </c>
      <c r="E164" s="602"/>
      <c r="F164" s="591"/>
    </row>
    <row r="165" spans="1:6">
      <c r="A165" s="597"/>
      <c r="B165" s="1040"/>
      <c r="C165" s="67"/>
      <c r="D165" s="68"/>
      <c r="E165" s="69"/>
      <c r="F165" s="591"/>
    </row>
    <row r="166" spans="1:6">
      <c r="A166" s="604" t="s">
        <v>566</v>
      </c>
      <c r="B166" s="605" t="s">
        <v>474</v>
      </c>
      <c r="C166" s="606" t="s">
        <v>53</v>
      </c>
      <c r="D166" s="606">
        <v>1</v>
      </c>
      <c r="E166" s="602"/>
      <c r="F166" s="591"/>
    </row>
    <row r="167" spans="1:6">
      <c r="A167" s="597"/>
      <c r="B167" s="1040"/>
      <c r="C167" s="67"/>
      <c r="D167" s="68"/>
      <c r="E167" s="69"/>
      <c r="F167" s="591"/>
    </row>
    <row r="168" spans="1:6" ht="27.6">
      <c r="A168" s="604" t="s">
        <v>562</v>
      </c>
      <c r="B168" s="605" t="s">
        <v>475</v>
      </c>
      <c r="C168" s="606" t="s">
        <v>53</v>
      </c>
      <c r="D168" s="606">
        <v>1</v>
      </c>
      <c r="E168" s="602"/>
      <c r="F168" s="591"/>
    </row>
    <row r="169" spans="1:6">
      <c r="A169" s="597"/>
      <c r="B169" s="1040"/>
      <c r="C169" s="67"/>
      <c r="D169" s="68"/>
      <c r="E169" s="69"/>
      <c r="F169" s="591"/>
    </row>
    <row r="170" spans="1:6">
      <c r="A170" s="604" t="s">
        <v>567</v>
      </c>
      <c r="B170" s="605" t="s">
        <v>476</v>
      </c>
      <c r="C170" s="606" t="s">
        <v>53</v>
      </c>
      <c r="D170" s="606">
        <v>1</v>
      </c>
      <c r="E170" s="602"/>
      <c r="F170" s="591"/>
    </row>
    <row r="171" spans="1:6">
      <c r="A171" s="76"/>
      <c r="B171" s="183"/>
      <c r="C171" s="184"/>
      <c r="D171" s="184"/>
      <c r="E171" s="69"/>
      <c r="F171" s="591"/>
    </row>
    <row r="172" spans="1:6" ht="16.8">
      <c r="A172" s="604" t="s">
        <v>554</v>
      </c>
      <c r="B172" s="605" t="s">
        <v>1132</v>
      </c>
      <c r="C172" s="606" t="s">
        <v>53</v>
      </c>
      <c r="D172" s="606">
        <v>1</v>
      </c>
      <c r="E172" s="602"/>
      <c r="F172" s="635"/>
    </row>
    <row r="173" spans="1:6">
      <c r="A173" s="604"/>
      <c r="B173" s="639"/>
      <c r="C173" s="573"/>
      <c r="D173" s="573"/>
      <c r="E173" s="474"/>
      <c r="F173" s="640"/>
    </row>
    <row r="174" spans="1:6" ht="27.6">
      <c r="A174" s="604" t="s">
        <v>556</v>
      </c>
      <c r="B174" s="599" t="s">
        <v>1133</v>
      </c>
      <c r="C174" s="606" t="s">
        <v>53</v>
      </c>
      <c r="D174" s="606">
        <v>1</v>
      </c>
      <c r="E174" s="602"/>
      <c r="F174" s="635"/>
    </row>
    <row r="175" spans="1:6">
      <c r="A175" s="473"/>
      <c r="B175" s="475"/>
      <c r="C175" s="573"/>
      <c r="D175" s="573"/>
      <c r="E175" s="474"/>
      <c r="F175" s="640"/>
    </row>
    <row r="176" spans="1:6">
      <c r="A176" s="604" t="s">
        <v>558</v>
      </c>
      <c r="B176" s="599" t="s">
        <v>1134</v>
      </c>
      <c r="C176" s="573" t="s">
        <v>53</v>
      </c>
      <c r="D176" s="573">
        <v>1</v>
      </c>
      <c r="E176" s="602"/>
      <c r="F176" s="635"/>
    </row>
    <row r="177" spans="1:6">
      <c r="A177" s="96"/>
      <c r="B177" s="97" t="s">
        <v>69</v>
      </c>
      <c r="C177" s="67"/>
      <c r="D177" s="67"/>
      <c r="E177" s="69"/>
      <c r="F177" s="588"/>
    </row>
    <row r="178" spans="1:6">
      <c r="A178" s="597"/>
      <c r="B178" s="1040"/>
      <c r="C178" s="67"/>
      <c r="D178" s="68"/>
      <c r="E178" s="69"/>
      <c r="F178" s="588"/>
    </row>
    <row r="179" spans="1:6" ht="27.6">
      <c r="A179" s="549" t="s">
        <v>568</v>
      </c>
      <c r="B179" s="599" t="s">
        <v>70</v>
      </c>
      <c r="C179" s="600" t="s">
        <v>53</v>
      </c>
      <c r="D179" s="600">
        <v>1</v>
      </c>
      <c r="E179" s="602"/>
      <c r="F179" s="588"/>
    </row>
    <row r="180" spans="1:6">
      <c r="A180" s="597"/>
      <c r="B180" s="1040"/>
      <c r="C180" s="67"/>
      <c r="D180" s="68"/>
      <c r="E180" s="69"/>
      <c r="F180" s="588"/>
    </row>
    <row r="181" spans="1:6">
      <c r="A181" s="604" t="s">
        <v>569</v>
      </c>
      <c r="B181" s="605" t="s">
        <v>71</v>
      </c>
      <c r="C181" s="606" t="s">
        <v>53</v>
      </c>
      <c r="D181" s="606">
        <v>2</v>
      </c>
      <c r="E181" s="602"/>
      <c r="F181" s="588"/>
    </row>
    <row r="182" spans="1:6">
      <c r="A182" s="597"/>
      <c r="B182" s="1040"/>
      <c r="C182" s="67"/>
      <c r="D182" s="68"/>
      <c r="E182" s="69"/>
      <c r="F182" s="588"/>
    </row>
    <row r="183" spans="1:6" ht="27.6">
      <c r="A183" s="549" t="s">
        <v>570</v>
      </c>
      <c r="B183" s="599" t="s">
        <v>72</v>
      </c>
      <c r="C183" s="600" t="s">
        <v>53</v>
      </c>
      <c r="D183" s="600">
        <v>1</v>
      </c>
      <c r="E183" s="602"/>
      <c r="F183" s="588"/>
    </row>
    <row r="184" spans="1:6">
      <c r="A184" s="597"/>
      <c r="B184" s="1040"/>
      <c r="C184" s="67"/>
      <c r="D184" s="68"/>
      <c r="E184" s="69"/>
      <c r="F184" s="588"/>
    </row>
    <row r="185" spans="1:6">
      <c r="A185" s="604" t="s">
        <v>571</v>
      </c>
      <c r="B185" s="605" t="s">
        <v>73</v>
      </c>
      <c r="C185" s="606" t="s">
        <v>53</v>
      </c>
      <c r="D185" s="606">
        <v>1</v>
      </c>
      <c r="E185" s="602"/>
      <c r="F185" s="588"/>
    </row>
    <row r="186" spans="1:6">
      <c r="A186" s="597"/>
      <c r="B186" s="1040"/>
      <c r="C186" s="67"/>
      <c r="D186" s="68"/>
      <c r="E186" s="69"/>
      <c r="F186" s="588"/>
    </row>
    <row r="187" spans="1:6" ht="27" customHeight="1">
      <c r="A187" s="549" t="s">
        <v>572</v>
      </c>
      <c r="B187" s="599" t="s">
        <v>74</v>
      </c>
      <c r="C187" s="600" t="s">
        <v>53</v>
      </c>
      <c r="D187" s="600">
        <v>1</v>
      </c>
      <c r="E187" s="602"/>
      <c r="F187" s="588"/>
    </row>
    <row r="188" spans="1:6">
      <c r="A188" s="597"/>
      <c r="B188" s="1040"/>
      <c r="C188" s="67"/>
      <c r="D188" s="68"/>
      <c r="E188" s="69"/>
      <c r="F188" s="588"/>
    </row>
    <row r="189" spans="1:6" ht="45.9" customHeight="1">
      <c r="A189" s="549" t="s">
        <v>573</v>
      </c>
      <c r="B189" s="599" t="s">
        <v>75</v>
      </c>
      <c r="C189" s="600" t="s">
        <v>53</v>
      </c>
      <c r="D189" s="600">
        <v>1</v>
      </c>
      <c r="E189" s="602"/>
      <c r="F189" s="588"/>
    </row>
    <row r="190" spans="1:6">
      <c r="A190" s="597"/>
      <c r="B190" s="598"/>
      <c r="C190" s="67"/>
      <c r="D190" s="68"/>
      <c r="E190" s="69"/>
      <c r="F190" s="588"/>
    </row>
    <row r="191" spans="1:6" ht="27.6">
      <c r="A191" s="549" t="s">
        <v>574</v>
      </c>
      <c r="B191" s="599" t="s">
        <v>78</v>
      </c>
      <c r="C191" s="600" t="s">
        <v>53</v>
      </c>
      <c r="D191" s="600">
        <v>1</v>
      </c>
      <c r="E191" s="602"/>
      <c r="F191" s="588"/>
    </row>
    <row r="192" spans="1:6" ht="30" customHeight="1" thickBot="1">
      <c r="A192" s="1132" t="s">
        <v>36</v>
      </c>
      <c r="B192" s="1133"/>
      <c r="C192" s="1133"/>
      <c r="D192" s="1133"/>
      <c r="E192" s="1134"/>
      <c r="F192" s="611"/>
    </row>
    <row r="193" spans="1:6" ht="27.6">
      <c r="A193" s="1032">
        <v>3</v>
      </c>
      <c r="B193" s="1033" t="s">
        <v>79</v>
      </c>
      <c r="C193" s="1034"/>
      <c r="D193" s="61"/>
      <c r="E193" s="63"/>
      <c r="F193" s="587"/>
    </row>
    <row r="194" spans="1:6">
      <c r="A194" s="597"/>
      <c r="B194" s="598"/>
      <c r="C194" s="67"/>
      <c r="D194" s="68"/>
      <c r="E194" s="69"/>
      <c r="F194" s="588"/>
    </row>
    <row r="195" spans="1:6">
      <c r="A195" s="78">
        <v>3.1</v>
      </c>
      <c r="B195" s="593" t="s">
        <v>19</v>
      </c>
      <c r="C195" s="81"/>
      <c r="D195" s="600"/>
      <c r="E195" s="602"/>
      <c r="F195" s="588"/>
    </row>
    <row r="196" spans="1:6">
      <c r="A196" s="597"/>
      <c r="B196" s="598"/>
      <c r="C196" s="67"/>
      <c r="D196" s="68"/>
      <c r="E196" s="69"/>
      <c r="F196" s="588"/>
    </row>
    <row r="197" spans="1:6">
      <c r="A197" s="604"/>
      <c r="B197" s="605" t="s">
        <v>20</v>
      </c>
      <c r="C197" s="606"/>
      <c r="D197" s="606"/>
      <c r="E197" s="602"/>
      <c r="F197" s="588"/>
    </row>
    <row r="198" spans="1:6">
      <c r="A198" s="597"/>
      <c r="B198" s="598"/>
      <c r="C198" s="67"/>
      <c r="D198" s="68"/>
      <c r="E198" s="69"/>
      <c r="F198" s="588"/>
    </row>
    <row r="199" spans="1:6">
      <c r="A199" s="80"/>
      <c r="B199" s="609" t="s">
        <v>80</v>
      </c>
      <c r="C199" s="81"/>
      <c r="D199" s="600"/>
      <c r="E199" s="602"/>
      <c r="F199" s="588"/>
    </row>
    <row r="200" spans="1:6">
      <c r="A200" s="597"/>
      <c r="B200" s="598"/>
      <c r="C200" s="67"/>
      <c r="D200" s="68"/>
      <c r="E200" s="69"/>
      <c r="F200" s="588"/>
    </row>
    <row r="201" spans="1:6">
      <c r="A201" s="604" t="s">
        <v>116</v>
      </c>
      <c r="B201" s="605" t="s">
        <v>82</v>
      </c>
      <c r="C201" s="606" t="s">
        <v>14</v>
      </c>
      <c r="D201" s="606">
        <v>3</v>
      </c>
      <c r="E201" s="602"/>
      <c r="F201" s="588"/>
    </row>
    <row r="202" spans="1:6">
      <c r="A202" s="597"/>
      <c r="B202" s="598"/>
      <c r="C202" s="67"/>
      <c r="D202" s="68"/>
      <c r="E202" s="69"/>
      <c r="F202" s="588"/>
    </row>
    <row r="203" spans="1:6">
      <c r="A203" s="604" t="s">
        <v>118</v>
      </c>
      <c r="B203" s="605" t="s">
        <v>84</v>
      </c>
      <c r="C203" s="606" t="s">
        <v>14</v>
      </c>
      <c r="D203" s="606">
        <v>8</v>
      </c>
      <c r="E203" s="602"/>
      <c r="F203" s="588"/>
    </row>
    <row r="204" spans="1:6">
      <c r="A204" s="597"/>
      <c r="B204" s="598"/>
      <c r="C204" s="67"/>
      <c r="D204" s="68"/>
      <c r="E204" s="69"/>
      <c r="F204" s="588"/>
    </row>
    <row r="205" spans="1:6">
      <c r="A205" s="78">
        <v>3.2</v>
      </c>
      <c r="B205" s="593" t="s">
        <v>32</v>
      </c>
      <c r="C205" s="79"/>
      <c r="D205" s="600"/>
      <c r="E205" s="602"/>
      <c r="F205" s="588"/>
    </row>
    <row r="206" spans="1:6">
      <c r="A206" s="597"/>
      <c r="B206" s="598"/>
      <c r="C206" s="67"/>
      <c r="D206" s="68"/>
      <c r="E206" s="69"/>
      <c r="F206" s="588"/>
    </row>
    <row r="207" spans="1:6" ht="41.4">
      <c r="A207" s="80"/>
      <c r="B207" s="599" t="s">
        <v>85</v>
      </c>
      <c r="C207" s="81"/>
      <c r="D207" s="600"/>
      <c r="E207" s="602"/>
      <c r="F207" s="588"/>
    </row>
    <row r="208" spans="1:6">
      <c r="A208" s="597"/>
      <c r="B208" s="598"/>
      <c r="C208" s="67"/>
      <c r="D208" s="68"/>
      <c r="E208" s="69"/>
      <c r="F208" s="588"/>
    </row>
    <row r="209" spans="1:6">
      <c r="A209" s="604" t="s">
        <v>120</v>
      </c>
      <c r="B209" s="605" t="s">
        <v>34</v>
      </c>
      <c r="C209" s="606" t="s">
        <v>35</v>
      </c>
      <c r="D209" s="606">
        <v>1320</v>
      </c>
      <c r="E209" s="602"/>
      <c r="F209" s="588"/>
    </row>
    <row r="210" spans="1:6">
      <c r="A210" s="597"/>
      <c r="B210" s="598"/>
      <c r="C210" s="67"/>
      <c r="D210" s="68"/>
      <c r="E210" s="69"/>
      <c r="F210" s="588"/>
    </row>
    <row r="211" spans="1:6">
      <c r="A211" s="78">
        <v>3.3</v>
      </c>
      <c r="B211" s="593" t="s">
        <v>37</v>
      </c>
      <c r="C211" s="79"/>
      <c r="D211" s="600"/>
      <c r="E211" s="602"/>
      <c r="F211" s="588"/>
    </row>
    <row r="212" spans="1:6">
      <c r="A212" s="597"/>
      <c r="B212" s="598"/>
      <c r="C212" s="67"/>
      <c r="D212" s="68"/>
      <c r="E212" s="69"/>
      <c r="F212" s="588"/>
    </row>
    <row r="213" spans="1:6" ht="27.6">
      <c r="A213" s="80"/>
      <c r="B213" s="605" t="s">
        <v>87</v>
      </c>
      <c r="C213" s="81"/>
      <c r="D213" s="600"/>
      <c r="E213" s="602"/>
      <c r="F213" s="588"/>
    </row>
    <row r="214" spans="1:6">
      <c r="A214" s="597"/>
      <c r="B214" s="598"/>
      <c r="C214" s="67"/>
      <c r="D214" s="68"/>
      <c r="E214" s="69"/>
      <c r="F214" s="588"/>
    </row>
    <row r="215" spans="1:6">
      <c r="A215" s="80"/>
      <c r="B215" s="609" t="s">
        <v>42</v>
      </c>
      <c r="C215" s="81"/>
      <c r="D215" s="600"/>
      <c r="E215" s="602"/>
      <c r="F215" s="588"/>
    </row>
    <row r="216" spans="1:6">
      <c r="A216" s="597"/>
      <c r="B216" s="598"/>
      <c r="C216" s="67"/>
      <c r="D216" s="68"/>
      <c r="E216" s="69"/>
      <c r="F216" s="588"/>
    </row>
    <row r="217" spans="1:6">
      <c r="A217" s="604" t="s">
        <v>123</v>
      </c>
      <c r="B217" s="605" t="s">
        <v>89</v>
      </c>
      <c r="C217" s="606" t="s">
        <v>41</v>
      </c>
      <c r="D217" s="606">
        <v>17</v>
      </c>
      <c r="E217" s="602"/>
      <c r="F217" s="588"/>
    </row>
    <row r="218" spans="1:6">
      <c r="A218" s="597"/>
      <c r="B218" s="598"/>
      <c r="C218" s="67"/>
      <c r="D218" s="68"/>
      <c r="E218" s="69"/>
      <c r="F218" s="588"/>
    </row>
    <row r="219" spans="1:6">
      <c r="A219" s="604" t="s">
        <v>125</v>
      </c>
      <c r="B219" s="605" t="s">
        <v>91</v>
      </c>
      <c r="C219" s="606" t="s">
        <v>41</v>
      </c>
      <c r="D219" s="606">
        <v>42</v>
      </c>
      <c r="E219" s="602"/>
      <c r="F219" s="588"/>
    </row>
    <row r="220" spans="1:6">
      <c r="A220" s="597"/>
      <c r="B220" s="598"/>
      <c r="C220" s="67"/>
      <c r="D220" s="68"/>
      <c r="E220" s="69"/>
      <c r="F220" s="588"/>
    </row>
    <row r="221" spans="1:6">
      <c r="A221" s="604" t="s">
        <v>127</v>
      </c>
      <c r="B221" s="605" t="s">
        <v>92</v>
      </c>
      <c r="C221" s="606" t="s">
        <v>23</v>
      </c>
      <c r="D221" s="606">
        <v>24</v>
      </c>
      <c r="E221" s="602"/>
      <c r="F221" s="588"/>
    </row>
    <row r="222" spans="1:6">
      <c r="A222" s="618"/>
      <c r="B222" s="619"/>
      <c r="C222" s="620"/>
      <c r="D222" s="621"/>
      <c r="E222" s="622"/>
      <c r="F222" s="610"/>
    </row>
    <row r="223" spans="1:6">
      <c r="A223" s="641" t="s">
        <v>130</v>
      </c>
      <c r="B223" s="642" t="s">
        <v>93</v>
      </c>
      <c r="C223" s="643" t="s">
        <v>23</v>
      </c>
      <c r="D223" s="643">
        <v>24</v>
      </c>
      <c r="E223" s="644"/>
      <c r="F223" s="588"/>
    </row>
    <row r="224" spans="1:6">
      <c r="A224" s="597"/>
      <c r="B224" s="598"/>
      <c r="C224" s="67"/>
      <c r="D224" s="68"/>
      <c r="E224" s="69"/>
      <c r="F224" s="588"/>
    </row>
    <row r="225" spans="1:6">
      <c r="A225" s="604" t="s">
        <v>132</v>
      </c>
      <c r="B225" s="605" t="s">
        <v>94</v>
      </c>
      <c r="C225" s="606" t="s">
        <v>41</v>
      </c>
      <c r="D225" s="606">
        <v>1</v>
      </c>
      <c r="E225" s="602"/>
      <c r="F225" s="588"/>
    </row>
    <row r="226" spans="1:6">
      <c r="A226" s="597"/>
      <c r="B226" s="598"/>
      <c r="C226" s="67"/>
      <c r="D226" s="68"/>
      <c r="E226" s="69"/>
      <c r="F226" s="588"/>
    </row>
    <row r="227" spans="1:6">
      <c r="A227" s="604" t="s">
        <v>134</v>
      </c>
      <c r="B227" s="605" t="s">
        <v>95</v>
      </c>
      <c r="C227" s="606" t="s">
        <v>41</v>
      </c>
      <c r="D227" s="606">
        <v>1</v>
      </c>
      <c r="E227" s="602"/>
      <c r="F227" s="588"/>
    </row>
    <row r="228" spans="1:6">
      <c r="A228" s="597"/>
      <c r="B228" s="598"/>
      <c r="C228" s="67"/>
      <c r="D228" s="68"/>
      <c r="E228" s="69"/>
      <c r="F228" s="588"/>
    </row>
    <row r="229" spans="1:6">
      <c r="A229" s="80"/>
      <c r="B229" s="609" t="s">
        <v>52</v>
      </c>
      <c r="C229" s="81"/>
      <c r="D229" s="600"/>
      <c r="E229" s="602"/>
      <c r="F229" s="588"/>
    </row>
    <row r="230" spans="1:6">
      <c r="A230" s="597"/>
      <c r="B230" s="598"/>
      <c r="C230" s="67"/>
      <c r="D230" s="68"/>
      <c r="E230" s="69"/>
      <c r="F230" s="588"/>
    </row>
    <row r="231" spans="1:6" ht="27.6">
      <c r="A231" s="80" t="s">
        <v>136</v>
      </c>
      <c r="B231" s="599" t="s">
        <v>96</v>
      </c>
      <c r="C231" s="81" t="s">
        <v>41</v>
      </c>
      <c r="D231" s="600">
        <v>45</v>
      </c>
      <c r="E231" s="602"/>
      <c r="F231" s="588"/>
    </row>
    <row r="232" spans="1:6">
      <c r="A232" s="597"/>
      <c r="B232" s="598"/>
      <c r="C232" s="67"/>
      <c r="D232" s="68"/>
      <c r="E232" s="69"/>
      <c r="F232" s="588"/>
    </row>
    <row r="233" spans="1:6" ht="41.4">
      <c r="A233" s="80" t="s">
        <v>139</v>
      </c>
      <c r="B233" s="334" t="s">
        <v>97</v>
      </c>
      <c r="C233" s="82" t="s">
        <v>53</v>
      </c>
      <c r="D233" s="645">
        <v>1</v>
      </c>
      <c r="E233" s="602"/>
      <c r="F233" s="588"/>
    </row>
    <row r="234" spans="1:6">
      <c r="A234" s="597"/>
      <c r="B234" s="646"/>
      <c r="C234" s="67"/>
      <c r="D234" s="68"/>
      <c r="E234" s="69"/>
      <c r="F234" s="588"/>
    </row>
    <row r="235" spans="1:6">
      <c r="A235" s="592">
        <v>3.4</v>
      </c>
      <c r="B235" s="97" t="s">
        <v>55</v>
      </c>
      <c r="C235" s="600"/>
      <c r="D235" s="600"/>
      <c r="E235" s="602"/>
      <c r="F235" s="588"/>
    </row>
    <row r="236" spans="1:6">
      <c r="A236" s="597"/>
      <c r="B236" s="598"/>
      <c r="C236" s="67"/>
      <c r="D236" s="68"/>
      <c r="E236" s="69"/>
      <c r="F236" s="588"/>
    </row>
    <row r="237" spans="1:6" ht="27.6">
      <c r="A237" s="604" t="s">
        <v>142</v>
      </c>
      <c r="B237" s="605" t="s">
        <v>99</v>
      </c>
      <c r="C237" s="606" t="s">
        <v>23</v>
      </c>
      <c r="D237" s="606">
        <v>13</v>
      </c>
      <c r="E237" s="602"/>
      <c r="F237" s="588"/>
    </row>
    <row r="238" spans="1:6">
      <c r="A238" s="597"/>
      <c r="B238" s="598"/>
      <c r="C238" s="67"/>
      <c r="D238" s="68"/>
      <c r="E238" s="69"/>
      <c r="F238" s="588"/>
    </row>
    <row r="239" spans="1:6">
      <c r="A239" s="592">
        <v>3.5</v>
      </c>
      <c r="B239" s="593" t="s">
        <v>100</v>
      </c>
      <c r="C239" s="600"/>
      <c r="D239" s="600"/>
      <c r="E239" s="602"/>
      <c r="F239" s="588"/>
    </row>
    <row r="240" spans="1:6">
      <c r="A240" s="597"/>
      <c r="B240" s="598"/>
      <c r="C240" s="67"/>
      <c r="D240" s="68"/>
      <c r="E240" s="69"/>
      <c r="F240" s="588"/>
    </row>
    <row r="241" spans="1:6" ht="69">
      <c r="A241" s="549"/>
      <c r="B241" s="599" t="s">
        <v>101</v>
      </c>
      <c r="C241" s="600"/>
      <c r="D241" s="600"/>
      <c r="E241" s="602"/>
      <c r="F241" s="588"/>
    </row>
    <row r="242" spans="1:6" ht="41.4">
      <c r="A242" s="549" t="s">
        <v>144</v>
      </c>
      <c r="B242" s="599" t="s">
        <v>103</v>
      </c>
      <c r="C242" s="600" t="s">
        <v>41</v>
      </c>
      <c r="D242" s="600">
        <v>40</v>
      </c>
      <c r="E242" s="602"/>
      <c r="F242" s="588"/>
    </row>
    <row r="243" spans="1:6">
      <c r="A243" s="597"/>
      <c r="B243" s="598"/>
      <c r="C243" s="67"/>
      <c r="D243" s="68"/>
      <c r="E243" s="69"/>
      <c r="F243" s="588"/>
    </row>
    <row r="244" spans="1:6">
      <c r="A244" s="592">
        <v>3.6</v>
      </c>
      <c r="B244" s="593" t="s">
        <v>104</v>
      </c>
      <c r="C244" s="600"/>
      <c r="D244" s="600"/>
      <c r="E244" s="602"/>
      <c r="F244" s="588"/>
    </row>
    <row r="245" spans="1:6">
      <c r="A245" s="597"/>
      <c r="B245" s="598"/>
      <c r="C245" s="67"/>
      <c r="D245" s="68"/>
      <c r="E245" s="69"/>
      <c r="F245" s="588"/>
    </row>
    <row r="246" spans="1:6" ht="27.6">
      <c r="A246" s="549"/>
      <c r="B246" s="599" t="s">
        <v>105</v>
      </c>
      <c r="C246" s="600"/>
      <c r="D246" s="600"/>
      <c r="E246" s="602"/>
      <c r="F246" s="588"/>
    </row>
    <row r="247" spans="1:6">
      <c r="A247" s="597"/>
      <c r="B247" s="598"/>
      <c r="C247" s="67"/>
      <c r="D247" s="68"/>
      <c r="E247" s="69"/>
      <c r="F247" s="588"/>
    </row>
    <row r="248" spans="1:6" ht="69">
      <c r="A248" s="549" t="s">
        <v>163</v>
      </c>
      <c r="B248" s="629" t="s">
        <v>1225</v>
      </c>
      <c r="C248" s="600" t="s">
        <v>53</v>
      </c>
      <c r="D248" s="600">
        <v>1</v>
      </c>
      <c r="E248" s="602"/>
      <c r="F248" s="588"/>
    </row>
    <row r="249" spans="1:6">
      <c r="A249" s="597"/>
      <c r="B249" s="598"/>
      <c r="C249" s="67"/>
      <c r="D249" s="68"/>
      <c r="E249" s="69"/>
      <c r="F249" s="588"/>
    </row>
    <row r="250" spans="1:6" ht="55.2">
      <c r="A250" s="549" t="s">
        <v>576</v>
      </c>
      <c r="B250" s="629" t="s">
        <v>575</v>
      </c>
      <c r="C250" s="600" t="s">
        <v>53</v>
      </c>
      <c r="D250" s="600">
        <v>1</v>
      </c>
      <c r="E250" s="602"/>
      <c r="F250" s="588"/>
    </row>
    <row r="251" spans="1:6">
      <c r="A251" s="597"/>
      <c r="B251" s="598"/>
      <c r="C251" s="67"/>
      <c r="D251" s="68"/>
      <c r="E251" s="69"/>
      <c r="F251" s="588"/>
    </row>
    <row r="252" spans="1:6" ht="69">
      <c r="A252" s="549" t="s">
        <v>577</v>
      </c>
      <c r="B252" s="647" t="s">
        <v>1226</v>
      </c>
      <c r="C252" s="600" t="s">
        <v>41</v>
      </c>
      <c r="D252" s="600">
        <v>28</v>
      </c>
      <c r="E252" s="602"/>
      <c r="F252" s="588"/>
    </row>
    <row r="253" spans="1:6">
      <c r="A253" s="597"/>
      <c r="B253" s="598"/>
      <c r="C253" s="67"/>
      <c r="D253" s="68"/>
      <c r="E253" s="69"/>
      <c r="F253" s="588"/>
    </row>
    <row r="254" spans="1:6" ht="41.4">
      <c r="A254" s="549" t="s">
        <v>578</v>
      </c>
      <c r="B254" s="599" t="s">
        <v>1227</v>
      </c>
      <c r="C254" s="600" t="s">
        <v>53</v>
      </c>
      <c r="D254" s="600">
        <v>1</v>
      </c>
      <c r="E254" s="602"/>
      <c r="F254" s="588"/>
    </row>
    <row r="255" spans="1:6">
      <c r="A255" s="618"/>
      <c r="B255" s="619"/>
      <c r="C255" s="620"/>
      <c r="D255" s="621"/>
      <c r="E255" s="622"/>
      <c r="F255" s="610"/>
    </row>
    <row r="256" spans="1:6">
      <c r="A256" s="623">
        <v>3.7</v>
      </c>
      <c r="B256" s="624" t="s">
        <v>107</v>
      </c>
      <c r="C256" s="626"/>
      <c r="D256" s="626"/>
      <c r="E256" s="644"/>
      <c r="F256" s="588"/>
    </row>
    <row r="257" spans="1:6">
      <c r="A257" s="597"/>
      <c r="B257" s="598"/>
      <c r="C257" s="67"/>
      <c r="D257" s="68"/>
      <c r="E257" s="69"/>
      <c r="F257" s="591"/>
    </row>
    <row r="258" spans="1:6" ht="27.6">
      <c r="A258" s="549" t="s">
        <v>167</v>
      </c>
      <c r="B258" s="599" t="s">
        <v>1228</v>
      </c>
      <c r="C258" s="600" t="s">
        <v>53</v>
      </c>
      <c r="D258" s="600">
        <v>1</v>
      </c>
      <c r="E258" s="602"/>
      <c r="F258" s="591"/>
    </row>
    <row r="259" spans="1:6">
      <c r="A259" s="597"/>
      <c r="B259" s="598"/>
      <c r="C259" s="67"/>
      <c r="D259" s="68"/>
      <c r="E259" s="69"/>
      <c r="F259" s="591"/>
    </row>
    <row r="260" spans="1:6" ht="27.6">
      <c r="A260" s="549" t="s">
        <v>579</v>
      </c>
      <c r="B260" s="599" t="s">
        <v>1229</v>
      </c>
      <c r="C260" s="600" t="s">
        <v>53</v>
      </c>
      <c r="D260" s="600">
        <v>1</v>
      </c>
      <c r="E260" s="602"/>
      <c r="F260" s="591"/>
    </row>
    <row r="261" spans="1:6">
      <c r="A261" s="597"/>
      <c r="B261" s="598"/>
      <c r="C261" s="67"/>
      <c r="D261" s="68"/>
      <c r="E261" s="69"/>
      <c r="F261" s="591"/>
    </row>
    <row r="262" spans="1:6">
      <c r="A262" s="592">
        <v>3.8</v>
      </c>
      <c r="B262" s="593" t="s">
        <v>109</v>
      </c>
      <c r="C262" s="600"/>
      <c r="D262" s="600"/>
      <c r="E262" s="602"/>
      <c r="F262" s="591"/>
    </row>
    <row r="263" spans="1:6">
      <c r="A263" s="597"/>
      <c r="B263" s="598"/>
      <c r="C263" s="67"/>
      <c r="D263" s="68"/>
      <c r="E263" s="69"/>
      <c r="F263" s="591"/>
    </row>
    <row r="264" spans="1:6" ht="41.4">
      <c r="A264" s="549"/>
      <c r="B264" s="599" t="s">
        <v>110</v>
      </c>
      <c r="C264" s="600"/>
      <c r="D264" s="600"/>
      <c r="E264" s="602"/>
      <c r="F264" s="591"/>
    </row>
    <row r="265" spans="1:6">
      <c r="A265" s="597"/>
      <c r="B265" s="598"/>
      <c r="C265" s="67"/>
      <c r="D265" s="68"/>
      <c r="E265" s="69"/>
      <c r="F265" s="591"/>
    </row>
    <row r="266" spans="1:6" ht="55.2">
      <c r="A266" s="549" t="s">
        <v>170</v>
      </c>
      <c r="B266" s="599" t="s">
        <v>477</v>
      </c>
      <c r="C266" s="600" t="s">
        <v>53</v>
      </c>
      <c r="D266" s="600">
        <v>32</v>
      </c>
      <c r="E266" s="602"/>
      <c r="F266" s="591"/>
    </row>
    <row r="267" spans="1:6" ht="21" customHeight="1" thickBot="1">
      <c r="A267" s="1132" t="s">
        <v>36</v>
      </c>
      <c r="B267" s="1133"/>
      <c r="C267" s="1133"/>
      <c r="D267" s="1133"/>
      <c r="E267" s="1134"/>
      <c r="F267" s="611"/>
    </row>
    <row r="268" spans="1:6">
      <c r="A268" s="1035">
        <v>4</v>
      </c>
      <c r="B268" s="1033" t="s">
        <v>112</v>
      </c>
      <c r="C268" s="61"/>
      <c r="D268" s="61"/>
      <c r="E268" s="63"/>
      <c r="F268" s="587"/>
    </row>
    <row r="269" spans="1:6">
      <c r="A269" s="597"/>
      <c r="B269" s="598"/>
      <c r="C269" s="67"/>
      <c r="D269" s="68"/>
      <c r="E269" s="69"/>
      <c r="F269" s="591"/>
    </row>
    <row r="270" spans="1:6">
      <c r="A270" s="592"/>
      <c r="B270" s="593" t="s">
        <v>113</v>
      </c>
      <c r="C270" s="600"/>
      <c r="D270" s="600"/>
      <c r="E270" s="602"/>
      <c r="F270" s="591"/>
    </row>
    <row r="271" spans="1:6">
      <c r="A271" s="589"/>
      <c r="B271" s="590"/>
      <c r="C271" s="67"/>
      <c r="D271" s="68"/>
      <c r="E271" s="69"/>
      <c r="F271" s="591"/>
    </row>
    <row r="272" spans="1:6">
      <c r="A272" s="592">
        <v>4.0999999999999996</v>
      </c>
      <c r="B272" s="593" t="s">
        <v>114</v>
      </c>
      <c r="C272" s="600"/>
      <c r="D272" s="600"/>
      <c r="E272" s="602"/>
      <c r="F272" s="591"/>
    </row>
    <row r="273" spans="1:8">
      <c r="A273" s="597"/>
      <c r="B273" s="598"/>
      <c r="C273" s="67"/>
      <c r="D273" s="68"/>
      <c r="E273" s="69"/>
      <c r="F273" s="591"/>
    </row>
    <row r="274" spans="1:8" ht="55.2">
      <c r="A274" s="648"/>
      <c r="B274" s="599" t="s">
        <v>11</v>
      </c>
      <c r="C274" s="600"/>
      <c r="D274" s="600"/>
      <c r="E274" s="602"/>
      <c r="F274" s="591"/>
    </row>
    <row r="275" spans="1:8">
      <c r="A275" s="597"/>
      <c r="B275" s="598"/>
      <c r="C275" s="67"/>
      <c r="D275" s="68"/>
      <c r="E275" s="69"/>
      <c r="F275" s="591"/>
    </row>
    <row r="276" spans="1:8" ht="27.6">
      <c r="A276" s="648"/>
      <c r="B276" s="629" t="s">
        <v>580</v>
      </c>
      <c r="C276" s="600"/>
      <c r="D276" s="600"/>
      <c r="E276" s="602"/>
      <c r="F276" s="591"/>
    </row>
    <row r="277" spans="1:8">
      <c r="A277" s="597"/>
      <c r="B277" s="598"/>
      <c r="C277" s="67"/>
      <c r="D277" s="68"/>
      <c r="E277" s="69"/>
      <c r="F277" s="591"/>
    </row>
    <row r="278" spans="1:8" ht="55.2">
      <c r="A278" s="549"/>
      <c r="B278" s="599" t="s">
        <v>115</v>
      </c>
      <c r="C278" s="600"/>
      <c r="D278" s="600"/>
      <c r="E278" s="602"/>
      <c r="F278" s="591"/>
    </row>
    <row r="279" spans="1:8">
      <c r="A279" s="597"/>
      <c r="B279" s="598"/>
      <c r="C279" s="67"/>
      <c r="D279" s="68"/>
      <c r="E279" s="69"/>
      <c r="F279" s="591"/>
    </row>
    <row r="280" spans="1:8" s="446" customFormat="1">
      <c r="A280" s="604" t="s">
        <v>581</v>
      </c>
      <c r="B280" s="605" t="s">
        <v>13</v>
      </c>
      <c r="C280" s="606" t="s">
        <v>14</v>
      </c>
      <c r="D280" s="606">
        <v>23</v>
      </c>
      <c r="E280" s="602"/>
      <c r="F280" s="591"/>
      <c r="H280" s="602"/>
    </row>
    <row r="281" spans="1:8">
      <c r="A281" s="597"/>
      <c r="B281" s="598"/>
      <c r="C281" s="67"/>
      <c r="D281" s="68"/>
      <c r="E281" s="69"/>
      <c r="F281" s="591"/>
      <c r="H281" s="69"/>
    </row>
    <row r="282" spans="1:8">
      <c r="A282" s="604" t="s">
        <v>582</v>
      </c>
      <c r="B282" s="605" t="s">
        <v>117</v>
      </c>
      <c r="C282" s="606" t="s">
        <v>14</v>
      </c>
      <c r="D282" s="606">
        <v>5</v>
      </c>
      <c r="E282" s="602"/>
      <c r="F282" s="591"/>
      <c r="H282" s="602"/>
    </row>
    <row r="283" spans="1:8">
      <c r="A283" s="597"/>
      <c r="B283" s="598"/>
      <c r="C283" s="67"/>
      <c r="D283" s="68"/>
      <c r="E283" s="69"/>
      <c r="F283" s="591"/>
      <c r="H283" s="69"/>
    </row>
    <row r="284" spans="1:8" ht="30" customHeight="1">
      <c r="A284" s="549" t="s">
        <v>583</v>
      </c>
      <c r="B284" s="649" t="s">
        <v>478</v>
      </c>
      <c r="C284" s="600" t="s">
        <v>14</v>
      </c>
      <c r="D284" s="607">
        <v>2</v>
      </c>
      <c r="E284" s="602"/>
      <c r="F284" s="591"/>
      <c r="H284" s="602"/>
    </row>
    <row r="285" spans="1:8">
      <c r="A285" s="597"/>
      <c r="B285" s="598"/>
      <c r="C285" s="67"/>
      <c r="D285" s="68"/>
      <c r="E285" s="69"/>
      <c r="F285" s="591"/>
      <c r="H285" s="69"/>
    </row>
    <row r="286" spans="1:8" ht="27.6">
      <c r="A286" s="604" t="s">
        <v>584</v>
      </c>
      <c r="B286" s="605" t="s">
        <v>17</v>
      </c>
      <c r="C286" s="606" t="s">
        <v>14</v>
      </c>
      <c r="D286" s="606">
        <v>3</v>
      </c>
      <c r="E286" s="602"/>
      <c r="F286" s="591"/>
      <c r="H286" s="602"/>
    </row>
    <row r="287" spans="1:8">
      <c r="A287" s="597"/>
      <c r="B287" s="598"/>
      <c r="C287" s="67"/>
      <c r="D287" s="68"/>
      <c r="E287" s="69"/>
      <c r="F287" s="591"/>
    </row>
    <row r="288" spans="1:8" ht="27.6">
      <c r="A288" s="604" t="s">
        <v>585</v>
      </c>
      <c r="B288" s="605" t="s">
        <v>18</v>
      </c>
      <c r="C288" s="606" t="s">
        <v>14</v>
      </c>
      <c r="D288" s="606">
        <v>1.8</v>
      </c>
      <c r="E288" s="602"/>
      <c r="F288" s="591"/>
    </row>
    <row r="289" spans="1:6" ht="14.4" thickBot="1">
      <c r="A289" s="172"/>
      <c r="B289" s="173"/>
      <c r="C289" s="174"/>
      <c r="D289" s="175"/>
      <c r="E289" s="176"/>
      <c r="F289" s="608"/>
    </row>
    <row r="290" spans="1:6">
      <c r="A290" s="589">
        <v>4.2</v>
      </c>
      <c r="B290" s="97" t="s">
        <v>119</v>
      </c>
      <c r="C290" s="67"/>
      <c r="D290" s="67"/>
      <c r="E290" s="69"/>
      <c r="F290" s="588"/>
    </row>
    <row r="291" spans="1:6">
      <c r="A291" s="597"/>
      <c r="B291" s="598"/>
      <c r="C291" s="67"/>
      <c r="D291" s="68"/>
      <c r="E291" s="69"/>
      <c r="F291" s="591"/>
    </row>
    <row r="292" spans="1:6" ht="82.8">
      <c r="A292" s="650" t="s">
        <v>586</v>
      </c>
      <c r="B292" s="651" t="s">
        <v>1141</v>
      </c>
      <c r="C292" s="652" t="s">
        <v>14</v>
      </c>
      <c r="D292" s="653">
        <v>161</v>
      </c>
      <c r="E292" s="654"/>
      <c r="F292" s="591"/>
    </row>
    <row r="293" spans="1:6">
      <c r="A293" s="597"/>
      <c r="B293" s="598"/>
      <c r="C293" s="67"/>
      <c r="D293" s="68"/>
      <c r="E293" s="69"/>
      <c r="F293" s="591"/>
    </row>
    <row r="294" spans="1:6" ht="55.2">
      <c r="A294" s="650" t="s">
        <v>587</v>
      </c>
      <c r="B294" s="651" t="s">
        <v>121</v>
      </c>
      <c r="C294" s="652" t="s">
        <v>23</v>
      </c>
      <c r="D294" s="653">
        <v>130</v>
      </c>
      <c r="E294" s="654"/>
      <c r="F294" s="591"/>
    </row>
    <row r="295" spans="1:6">
      <c r="A295" s="597"/>
      <c r="B295" s="598"/>
      <c r="C295" s="67"/>
      <c r="D295" s="68"/>
      <c r="E295" s="69"/>
      <c r="F295" s="591"/>
    </row>
    <row r="296" spans="1:6">
      <c r="A296" s="589">
        <v>4.3</v>
      </c>
      <c r="B296" s="97" t="s">
        <v>122</v>
      </c>
      <c r="C296" s="67"/>
      <c r="D296" s="67"/>
      <c r="E296" s="69"/>
      <c r="F296" s="588"/>
    </row>
    <row r="297" spans="1:6">
      <c r="A297" s="597"/>
      <c r="B297" s="598"/>
      <c r="C297" s="67"/>
      <c r="D297" s="68"/>
      <c r="E297" s="69"/>
      <c r="F297" s="591"/>
    </row>
    <row r="298" spans="1:6">
      <c r="A298" s="604"/>
      <c r="B298" s="605" t="s">
        <v>20</v>
      </c>
      <c r="C298" s="606"/>
      <c r="D298" s="606"/>
      <c r="E298" s="602"/>
      <c r="F298" s="591"/>
    </row>
    <row r="299" spans="1:6">
      <c r="A299" s="597"/>
      <c r="B299" s="598"/>
      <c r="C299" s="67"/>
      <c r="D299" s="68"/>
      <c r="E299" s="69"/>
      <c r="F299" s="591"/>
    </row>
    <row r="300" spans="1:6" ht="30" customHeight="1">
      <c r="A300" s="549" t="s">
        <v>588</v>
      </c>
      <c r="B300" s="605" t="s">
        <v>124</v>
      </c>
      <c r="C300" s="600" t="s">
        <v>23</v>
      </c>
      <c r="D300" s="600">
        <v>51</v>
      </c>
      <c r="E300" s="602"/>
      <c r="F300" s="591"/>
    </row>
    <row r="301" spans="1:6">
      <c r="A301" s="597"/>
      <c r="B301" s="590"/>
      <c r="C301" s="67"/>
      <c r="D301" s="68"/>
      <c r="E301" s="69"/>
      <c r="F301" s="591"/>
    </row>
    <row r="302" spans="1:6" s="446" customFormat="1" ht="27.6">
      <c r="A302" s="549" t="s">
        <v>589</v>
      </c>
      <c r="B302" s="605" t="s">
        <v>126</v>
      </c>
      <c r="C302" s="600" t="s">
        <v>23</v>
      </c>
      <c r="D302" s="600">
        <v>66</v>
      </c>
      <c r="E302" s="602"/>
      <c r="F302" s="591"/>
    </row>
    <row r="303" spans="1:6">
      <c r="A303" s="597"/>
      <c r="B303" s="590"/>
      <c r="C303" s="67"/>
      <c r="D303" s="68"/>
      <c r="E303" s="69"/>
      <c r="F303" s="591"/>
    </row>
    <row r="304" spans="1:6" ht="27.6">
      <c r="A304" s="549" t="s">
        <v>590</v>
      </c>
      <c r="B304" s="605" t="s">
        <v>128</v>
      </c>
      <c r="C304" s="600" t="s">
        <v>23</v>
      </c>
      <c r="D304" s="600">
        <v>6</v>
      </c>
      <c r="E304" s="602"/>
      <c r="F304" s="591"/>
    </row>
    <row r="305" spans="1:6">
      <c r="A305" s="597"/>
      <c r="B305" s="598"/>
      <c r="C305" s="67"/>
      <c r="D305" s="68"/>
      <c r="E305" s="69"/>
      <c r="F305" s="591"/>
    </row>
    <row r="306" spans="1:6">
      <c r="A306" s="549"/>
      <c r="B306" s="609" t="s">
        <v>129</v>
      </c>
      <c r="C306" s="600"/>
      <c r="D306" s="600"/>
      <c r="E306" s="602"/>
      <c r="F306" s="591"/>
    </row>
    <row r="307" spans="1:6">
      <c r="A307" s="597"/>
      <c r="B307" s="598"/>
      <c r="C307" s="67"/>
      <c r="D307" s="68"/>
      <c r="E307" s="69"/>
      <c r="F307" s="591"/>
    </row>
    <row r="308" spans="1:6">
      <c r="A308" s="604" t="s">
        <v>591</v>
      </c>
      <c r="B308" s="605" t="s">
        <v>131</v>
      </c>
      <c r="C308" s="606" t="s">
        <v>14</v>
      </c>
      <c r="D308" s="606">
        <v>21</v>
      </c>
      <c r="E308" s="602"/>
      <c r="F308" s="591"/>
    </row>
    <row r="309" spans="1:6">
      <c r="A309" s="597"/>
      <c r="B309" s="598"/>
      <c r="C309" s="67"/>
      <c r="D309" s="68"/>
      <c r="E309" s="69"/>
      <c r="F309" s="591"/>
    </row>
    <row r="310" spans="1:6">
      <c r="A310" s="604" t="s">
        <v>592</v>
      </c>
      <c r="B310" s="605" t="s">
        <v>133</v>
      </c>
      <c r="C310" s="606" t="s">
        <v>14</v>
      </c>
      <c r="D310" s="606">
        <v>29</v>
      </c>
      <c r="E310" s="602"/>
      <c r="F310" s="591"/>
    </row>
    <row r="311" spans="1:6">
      <c r="A311" s="597"/>
      <c r="B311" s="598"/>
      <c r="C311" s="67"/>
      <c r="D311" s="68"/>
      <c r="E311" s="69"/>
      <c r="F311" s="591"/>
    </row>
    <row r="312" spans="1:6">
      <c r="A312" s="604" t="s">
        <v>593</v>
      </c>
      <c r="B312" s="605" t="s">
        <v>135</v>
      </c>
      <c r="C312" s="606" t="s">
        <v>14</v>
      </c>
      <c r="D312" s="606">
        <v>52</v>
      </c>
      <c r="E312" s="602"/>
      <c r="F312" s="591"/>
    </row>
    <row r="313" spans="1:6">
      <c r="A313" s="597"/>
      <c r="B313" s="598"/>
      <c r="C313" s="67"/>
      <c r="D313" s="68"/>
      <c r="E313" s="69"/>
      <c r="F313" s="591"/>
    </row>
    <row r="314" spans="1:6">
      <c r="A314" s="604" t="s">
        <v>594</v>
      </c>
      <c r="B314" s="605" t="s">
        <v>137</v>
      </c>
      <c r="C314" s="606" t="s">
        <v>14</v>
      </c>
      <c r="D314" s="606">
        <v>1.8</v>
      </c>
      <c r="E314" s="602"/>
      <c r="F314" s="591"/>
    </row>
    <row r="315" spans="1:6">
      <c r="A315" s="597"/>
      <c r="B315" s="598"/>
      <c r="C315" s="67"/>
      <c r="D315" s="68"/>
      <c r="E315" s="69"/>
      <c r="F315" s="591"/>
    </row>
    <row r="316" spans="1:6">
      <c r="A316" s="549"/>
      <c r="B316" s="609" t="s">
        <v>138</v>
      </c>
      <c r="C316" s="600"/>
      <c r="D316" s="600"/>
      <c r="E316" s="602"/>
      <c r="F316" s="591"/>
    </row>
    <row r="317" spans="1:6">
      <c r="A317" s="597"/>
      <c r="B317" s="598"/>
      <c r="C317" s="67"/>
      <c r="D317" s="68"/>
      <c r="E317" s="69"/>
      <c r="F317" s="591"/>
    </row>
    <row r="318" spans="1:6" ht="65.099999999999994" customHeight="1">
      <c r="A318" s="549" t="s">
        <v>595</v>
      </c>
      <c r="B318" s="629" t="s">
        <v>1230</v>
      </c>
      <c r="C318" s="600" t="s">
        <v>53</v>
      </c>
      <c r="D318" s="600">
        <v>8</v>
      </c>
      <c r="E318" s="602"/>
      <c r="F318" s="591"/>
    </row>
    <row r="319" spans="1:6">
      <c r="A319" s="597"/>
      <c r="B319" s="598"/>
      <c r="C319" s="67"/>
      <c r="D319" s="68"/>
      <c r="E319" s="69"/>
      <c r="F319" s="591"/>
    </row>
    <row r="320" spans="1:6" ht="32.1" customHeight="1">
      <c r="A320" s="604" t="s">
        <v>596</v>
      </c>
      <c r="B320" s="630" t="s">
        <v>140</v>
      </c>
      <c r="C320" s="606" t="s">
        <v>53</v>
      </c>
      <c r="D320" s="606">
        <v>9</v>
      </c>
      <c r="E320" s="602"/>
      <c r="F320" s="591"/>
    </row>
    <row r="321" spans="1:6">
      <c r="A321" s="597"/>
      <c r="B321" s="598"/>
      <c r="C321" s="67"/>
      <c r="D321" s="68"/>
      <c r="E321" s="69"/>
      <c r="F321" s="591"/>
    </row>
    <row r="322" spans="1:6">
      <c r="A322" s="592">
        <v>4.4000000000000004</v>
      </c>
      <c r="B322" s="593" t="s">
        <v>141</v>
      </c>
      <c r="C322" s="600"/>
      <c r="D322" s="600"/>
      <c r="E322" s="602"/>
      <c r="F322" s="591"/>
    </row>
    <row r="323" spans="1:6">
      <c r="A323" s="597"/>
      <c r="B323" s="598"/>
      <c r="C323" s="67"/>
      <c r="D323" s="68"/>
      <c r="E323" s="69"/>
      <c r="F323" s="591"/>
    </row>
    <row r="324" spans="1:6" ht="41.4">
      <c r="A324" s="549"/>
      <c r="B324" s="599" t="s">
        <v>33</v>
      </c>
      <c r="C324" s="600"/>
      <c r="D324" s="600"/>
      <c r="E324" s="602"/>
      <c r="F324" s="591"/>
    </row>
    <row r="325" spans="1:6">
      <c r="A325" s="597"/>
      <c r="B325" s="598"/>
      <c r="C325" s="67"/>
      <c r="D325" s="68"/>
      <c r="E325" s="69"/>
      <c r="F325" s="591"/>
    </row>
    <row r="326" spans="1:6">
      <c r="A326" s="604" t="s">
        <v>597</v>
      </c>
      <c r="B326" s="605" t="s">
        <v>34</v>
      </c>
      <c r="C326" s="606" t="s">
        <v>35</v>
      </c>
      <c r="D326" s="606">
        <v>12525</v>
      </c>
      <c r="E326" s="602"/>
      <c r="F326" s="591"/>
    </row>
    <row r="327" spans="1:6" ht="14.4" thickBot="1">
      <c r="A327" s="172"/>
      <c r="B327" s="173"/>
      <c r="C327" s="174"/>
      <c r="D327" s="175"/>
      <c r="E327" s="176"/>
      <c r="F327" s="608"/>
    </row>
    <row r="328" spans="1:6">
      <c r="A328" s="589">
        <v>4.5</v>
      </c>
      <c r="B328" s="97" t="s">
        <v>143</v>
      </c>
      <c r="C328" s="67"/>
      <c r="D328" s="67"/>
      <c r="E328" s="69"/>
      <c r="F328" s="588"/>
    </row>
    <row r="329" spans="1:6">
      <c r="A329" s="597"/>
      <c r="B329" s="598"/>
      <c r="C329" s="67"/>
      <c r="D329" s="68"/>
      <c r="E329" s="69"/>
      <c r="F329" s="591"/>
    </row>
    <row r="330" spans="1:6" ht="27.6">
      <c r="A330" s="549"/>
      <c r="B330" s="649" t="s">
        <v>38</v>
      </c>
      <c r="C330" s="600"/>
      <c r="D330" s="600"/>
      <c r="E330" s="602"/>
      <c r="F330" s="591"/>
    </row>
    <row r="331" spans="1:6">
      <c r="A331" s="597"/>
      <c r="B331" s="598"/>
      <c r="C331" s="67"/>
      <c r="D331" s="68"/>
      <c r="E331" s="69"/>
      <c r="F331" s="591"/>
    </row>
    <row r="332" spans="1:6">
      <c r="A332" s="549"/>
      <c r="B332" s="609" t="s">
        <v>39</v>
      </c>
      <c r="C332" s="600"/>
      <c r="D332" s="600"/>
      <c r="E332" s="602"/>
      <c r="F332" s="591"/>
    </row>
    <row r="333" spans="1:6">
      <c r="A333" s="597"/>
      <c r="B333" s="598"/>
      <c r="C333" s="67"/>
      <c r="D333" s="68"/>
      <c r="E333" s="69"/>
      <c r="F333" s="591"/>
    </row>
    <row r="334" spans="1:6">
      <c r="A334" s="604" t="s">
        <v>598</v>
      </c>
      <c r="B334" s="605" t="s">
        <v>145</v>
      </c>
      <c r="C334" s="606" t="s">
        <v>41</v>
      </c>
      <c r="D334" s="606">
        <v>82</v>
      </c>
      <c r="E334" s="602"/>
      <c r="F334" s="591"/>
    </row>
    <row r="335" spans="1:6">
      <c r="A335" s="597"/>
      <c r="B335" s="598"/>
      <c r="C335" s="67"/>
      <c r="D335" s="68"/>
      <c r="E335" s="69"/>
      <c r="F335" s="591"/>
    </row>
    <row r="336" spans="1:6">
      <c r="A336" s="604" t="s">
        <v>599</v>
      </c>
      <c r="B336" s="605" t="s">
        <v>146</v>
      </c>
      <c r="C336" s="606" t="s">
        <v>41</v>
      </c>
      <c r="D336" s="606">
        <v>85</v>
      </c>
      <c r="E336" s="602"/>
      <c r="F336" s="591"/>
    </row>
    <row r="337" spans="1:6">
      <c r="A337" s="597"/>
      <c r="B337" s="598"/>
      <c r="C337" s="67"/>
      <c r="D337" s="68"/>
      <c r="E337" s="69"/>
      <c r="F337" s="591"/>
    </row>
    <row r="338" spans="1:6">
      <c r="A338" s="604" t="s">
        <v>600</v>
      </c>
      <c r="B338" s="630" t="s">
        <v>147</v>
      </c>
      <c r="C338" s="606" t="s">
        <v>23</v>
      </c>
      <c r="D338" s="606">
        <v>169</v>
      </c>
      <c r="E338" s="602"/>
      <c r="F338" s="591"/>
    </row>
    <row r="339" spans="1:6">
      <c r="A339" s="597"/>
      <c r="B339" s="598"/>
      <c r="C339" s="67"/>
      <c r="D339" s="68"/>
      <c r="E339" s="69"/>
      <c r="F339" s="591"/>
    </row>
    <row r="340" spans="1:6">
      <c r="A340" s="604" t="s">
        <v>601</v>
      </c>
      <c r="B340" s="630" t="s">
        <v>148</v>
      </c>
      <c r="C340" s="606" t="s">
        <v>23</v>
      </c>
      <c r="D340" s="606">
        <v>35</v>
      </c>
      <c r="E340" s="602"/>
      <c r="F340" s="591"/>
    </row>
    <row r="341" spans="1:6">
      <c r="A341" s="597"/>
      <c r="B341" s="598"/>
      <c r="C341" s="67"/>
      <c r="D341" s="68"/>
      <c r="E341" s="69"/>
      <c r="F341" s="591"/>
    </row>
    <row r="342" spans="1:6">
      <c r="A342" s="549"/>
      <c r="B342" s="609" t="s">
        <v>42</v>
      </c>
      <c r="C342" s="600"/>
      <c r="D342" s="600"/>
      <c r="E342" s="602"/>
      <c r="F342" s="591"/>
    </row>
    <row r="343" spans="1:6">
      <c r="A343" s="597"/>
      <c r="B343" s="598"/>
      <c r="C343" s="67"/>
      <c r="D343" s="68"/>
      <c r="E343" s="69"/>
      <c r="F343" s="591"/>
    </row>
    <row r="344" spans="1:6" ht="27.6">
      <c r="A344" s="604" t="s">
        <v>602</v>
      </c>
      <c r="B344" s="605" t="s">
        <v>149</v>
      </c>
      <c r="C344" s="606" t="s">
        <v>41</v>
      </c>
      <c r="D344" s="606">
        <v>37</v>
      </c>
      <c r="E344" s="602"/>
      <c r="F344" s="591"/>
    </row>
    <row r="345" spans="1:6">
      <c r="A345" s="618"/>
      <c r="B345" s="619"/>
      <c r="C345" s="620"/>
      <c r="D345" s="621"/>
      <c r="E345" s="622"/>
      <c r="F345" s="610"/>
    </row>
    <row r="346" spans="1:6">
      <c r="A346" s="641" t="s">
        <v>603</v>
      </c>
      <c r="B346" s="642" t="s">
        <v>150</v>
      </c>
      <c r="C346" s="643" t="s">
        <v>41</v>
      </c>
      <c r="D346" s="643">
        <v>85</v>
      </c>
      <c r="E346" s="644"/>
      <c r="F346" s="588"/>
    </row>
    <row r="347" spans="1:6">
      <c r="A347" s="597"/>
      <c r="B347" s="598"/>
      <c r="C347" s="67"/>
      <c r="D347" s="68"/>
      <c r="E347" s="69"/>
      <c r="F347" s="588"/>
    </row>
    <row r="348" spans="1:6">
      <c r="A348" s="604" t="s">
        <v>604</v>
      </c>
      <c r="B348" s="630" t="s">
        <v>151</v>
      </c>
      <c r="C348" s="606" t="s">
        <v>23</v>
      </c>
      <c r="D348" s="606">
        <v>44</v>
      </c>
      <c r="E348" s="602"/>
      <c r="F348" s="588"/>
    </row>
    <row r="349" spans="1:6">
      <c r="A349" s="597"/>
      <c r="B349" s="598"/>
      <c r="C349" s="67"/>
      <c r="D349" s="68"/>
      <c r="E349" s="69"/>
      <c r="F349" s="588"/>
    </row>
    <row r="350" spans="1:6">
      <c r="A350" s="604" t="s">
        <v>605</v>
      </c>
      <c r="B350" s="605" t="s">
        <v>152</v>
      </c>
      <c r="C350" s="606" t="s">
        <v>23</v>
      </c>
      <c r="D350" s="606">
        <v>67</v>
      </c>
      <c r="E350" s="602"/>
      <c r="F350" s="588"/>
    </row>
    <row r="351" spans="1:6">
      <c r="A351" s="597"/>
      <c r="B351" s="598"/>
      <c r="C351" s="67"/>
      <c r="D351" s="68"/>
      <c r="E351" s="69"/>
      <c r="F351" s="588"/>
    </row>
    <row r="352" spans="1:6">
      <c r="A352" s="604" t="s">
        <v>606</v>
      </c>
      <c r="B352" s="605" t="s">
        <v>153</v>
      </c>
      <c r="C352" s="606" t="s">
        <v>41</v>
      </c>
      <c r="D352" s="606">
        <v>25</v>
      </c>
      <c r="E352" s="602"/>
      <c r="F352" s="588"/>
    </row>
    <row r="353" spans="1:6">
      <c r="A353" s="597"/>
      <c r="B353" s="598"/>
      <c r="C353" s="67"/>
      <c r="D353" s="68"/>
      <c r="E353" s="69"/>
      <c r="F353" s="588"/>
    </row>
    <row r="354" spans="1:6">
      <c r="A354" s="549"/>
      <c r="B354" s="609" t="s">
        <v>154</v>
      </c>
      <c r="C354" s="600"/>
      <c r="D354" s="600"/>
      <c r="E354" s="602"/>
      <c r="F354" s="588"/>
    </row>
    <row r="355" spans="1:6">
      <c r="A355" s="597"/>
      <c r="B355" s="598"/>
      <c r="C355" s="67"/>
      <c r="D355" s="68"/>
      <c r="E355" s="69"/>
      <c r="F355" s="588"/>
    </row>
    <row r="356" spans="1:6">
      <c r="A356" s="604" t="s">
        <v>607</v>
      </c>
      <c r="B356" s="605" t="s">
        <v>155</v>
      </c>
      <c r="C356" s="606" t="s">
        <v>41</v>
      </c>
      <c r="D356" s="606">
        <v>12</v>
      </c>
      <c r="E356" s="602"/>
      <c r="F356" s="588"/>
    </row>
    <row r="357" spans="1:6">
      <c r="A357" s="597"/>
      <c r="B357" s="598"/>
      <c r="C357" s="67"/>
      <c r="D357" s="68"/>
      <c r="E357" s="69"/>
      <c r="F357" s="588"/>
    </row>
    <row r="358" spans="1:6">
      <c r="A358" s="549"/>
      <c r="B358" s="609" t="s">
        <v>156</v>
      </c>
      <c r="C358" s="600"/>
      <c r="D358" s="600"/>
      <c r="E358" s="602"/>
      <c r="F358" s="588"/>
    </row>
    <row r="359" spans="1:6">
      <c r="A359" s="597"/>
      <c r="B359" s="598"/>
      <c r="C359" s="67"/>
      <c r="D359" s="68"/>
      <c r="E359" s="69"/>
      <c r="F359" s="588"/>
    </row>
    <row r="360" spans="1:6">
      <c r="A360" s="604" t="s">
        <v>608</v>
      </c>
      <c r="B360" s="630" t="s">
        <v>157</v>
      </c>
      <c r="C360" s="606" t="s">
        <v>23</v>
      </c>
      <c r="D360" s="606">
        <v>1.2</v>
      </c>
      <c r="E360" s="602"/>
      <c r="F360" s="588"/>
    </row>
    <row r="361" spans="1:6">
      <c r="A361" s="597"/>
      <c r="B361" s="598"/>
      <c r="C361" s="67"/>
      <c r="D361" s="68"/>
      <c r="E361" s="69"/>
      <c r="F361" s="588"/>
    </row>
    <row r="362" spans="1:6">
      <c r="A362" s="549"/>
      <c r="B362" s="609" t="s">
        <v>158</v>
      </c>
      <c r="C362" s="600"/>
      <c r="D362" s="600"/>
      <c r="E362" s="602"/>
      <c r="F362" s="588"/>
    </row>
    <row r="363" spans="1:6">
      <c r="A363" s="597"/>
      <c r="B363" s="598"/>
      <c r="C363" s="67"/>
      <c r="D363" s="68"/>
      <c r="E363" s="69"/>
      <c r="F363" s="588"/>
    </row>
    <row r="364" spans="1:6" ht="41.4">
      <c r="A364" s="549" t="s">
        <v>609</v>
      </c>
      <c r="B364" s="334" t="s">
        <v>159</v>
      </c>
      <c r="C364" s="600" t="s">
        <v>53</v>
      </c>
      <c r="D364" s="600">
        <v>2</v>
      </c>
      <c r="E364" s="602"/>
      <c r="F364" s="588"/>
    </row>
    <row r="365" spans="1:6">
      <c r="A365" s="597"/>
      <c r="B365" s="598"/>
      <c r="C365" s="67"/>
      <c r="D365" s="68"/>
      <c r="E365" s="69"/>
      <c r="F365" s="588"/>
    </row>
    <row r="366" spans="1:6" ht="41.4">
      <c r="A366" s="549" t="s">
        <v>610</v>
      </c>
      <c r="B366" s="334" t="s">
        <v>160</v>
      </c>
      <c r="C366" s="600" t="s">
        <v>53</v>
      </c>
      <c r="D366" s="600">
        <v>2</v>
      </c>
      <c r="E366" s="602"/>
      <c r="F366" s="588"/>
    </row>
    <row r="367" spans="1:6">
      <c r="A367" s="597"/>
      <c r="B367" s="598"/>
      <c r="C367" s="67"/>
      <c r="D367" s="68"/>
      <c r="E367" s="69"/>
      <c r="F367" s="588"/>
    </row>
    <row r="368" spans="1:6" ht="41.4">
      <c r="A368" s="549" t="s">
        <v>611</v>
      </c>
      <c r="B368" s="334" t="s">
        <v>161</v>
      </c>
      <c r="C368" s="600" t="s">
        <v>53</v>
      </c>
      <c r="D368" s="600">
        <v>2</v>
      </c>
      <c r="E368" s="602"/>
      <c r="F368" s="588"/>
    </row>
    <row r="369" spans="1:6" ht="14.4" thickBot="1">
      <c r="A369" s="172"/>
      <c r="B369" s="173"/>
      <c r="C369" s="174"/>
      <c r="D369" s="175"/>
      <c r="E369" s="176"/>
      <c r="F369" s="608"/>
    </row>
    <row r="370" spans="1:6">
      <c r="A370" s="589">
        <v>4.5999999999999996</v>
      </c>
      <c r="B370" s="97" t="s">
        <v>162</v>
      </c>
      <c r="C370" s="67"/>
      <c r="D370" s="67"/>
      <c r="E370" s="69"/>
      <c r="F370" s="588"/>
    </row>
    <row r="371" spans="1:6">
      <c r="A371" s="597"/>
      <c r="B371" s="598"/>
      <c r="C371" s="67"/>
      <c r="D371" s="68"/>
      <c r="E371" s="69"/>
      <c r="F371" s="588"/>
    </row>
    <row r="372" spans="1:6">
      <c r="A372" s="604" t="s">
        <v>612</v>
      </c>
      <c r="B372" s="605" t="s">
        <v>164</v>
      </c>
      <c r="C372" s="606" t="s">
        <v>23</v>
      </c>
      <c r="D372" s="606">
        <v>118</v>
      </c>
      <c r="E372" s="602"/>
      <c r="F372" s="588"/>
    </row>
    <row r="373" spans="1:6">
      <c r="A373" s="597"/>
      <c r="B373" s="598"/>
      <c r="C373" s="67"/>
      <c r="D373" s="68"/>
      <c r="E373" s="69"/>
      <c r="F373" s="588"/>
    </row>
    <row r="374" spans="1:6">
      <c r="A374" s="592">
        <v>4.7</v>
      </c>
      <c r="B374" s="593" t="s">
        <v>165</v>
      </c>
      <c r="C374" s="600"/>
      <c r="D374" s="600"/>
      <c r="E374" s="602"/>
      <c r="F374" s="588"/>
    </row>
    <row r="375" spans="1:6">
      <c r="A375" s="597"/>
      <c r="B375" s="598"/>
      <c r="C375" s="67"/>
      <c r="D375" s="68"/>
      <c r="E375" s="69"/>
      <c r="F375" s="588"/>
    </row>
    <row r="376" spans="1:6" ht="69">
      <c r="A376" s="549"/>
      <c r="B376" s="599" t="s">
        <v>166</v>
      </c>
      <c r="C376" s="600"/>
      <c r="D376" s="600"/>
      <c r="E376" s="602"/>
      <c r="F376" s="588"/>
    </row>
    <row r="377" spans="1:6">
      <c r="A377" s="597"/>
      <c r="B377" s="598"/>
      <c r="C377" s="67"/>
      <c r="D377" s="68"/>
      <c r="E377" s="69"/>
      <c r="F377" s="588"/>
    </row>
    <row r="378" spans="1:6" ht="41.4">
      <c r="A378" s="655" t="s">
        <v>613</v>
      </c>
      <c r="B378" s="599" t="s">
        <v>168</v>
      </c>
      <c r="C378" s="656" t="s">
        <v>41</v>
      </c>
      <c r="D378" s="600">
        <v>42</v>
      </c>
      <c r="E378" s="657"/>
      <c r="F378" s="588"/>
    </row>
    <row r="379" spans="1:6">
      <c r="A379" s="597"/>
      <c r="B379" s="598"/>
      <c r="C379" s="67"/>
      <c r="D379" s="68"/>
      <c r="E379" s="69"/>
      <c r="F379" s="588"/>
    </row>
    <row r="380" spans="1:6">
      <c r="A380" s="592">
        <v>4.8</v>
      </c>
      <c r="B380" s="593" t="s">
        <v>169</v>
      </c>
      <c r="C380" s="656"/>
      <c r="D380" s="600"/>
      <c r="E380" s="657"/>
      <c r="F380" s="588"/>
    </row>
    <row r="381" spans="1:6">
      <c r="A381" s="597"/>
      <c r="B381" s="598"/>
      <c r="C381" s="67"/>
      <c r="D381" s="68"/>
      <c r="E381" s="69"/>
      <c r="F381" s="588"/>
    </row>
    <row r="382" spans="1:6" ht="27.6">
      <c r="A382" s="604" t="s">
        <v>614</v>
      </c>
      <c r="B382" s="605" t="s">
        <v>171</v>
      </c>
      <c r="C382" s="606" t="s">
        <v>64</v>
      </c>
      <c r="D382" s="606" t="s">
        <v>65</v>
      </c>
      <c r="E382" s="602"/>
      <c r="F382" s="588"/>
    </row>
    <row r="383" spans="1:6">
      <c r="A383" s="597"/>
      <c r="B383" s="598"/>
      <c r="C383" s="67"/>
      <c r="D383" s="68"/>
      <c r="E383" s="69"/>
      <c r="F383" s="591"/>
    </row>
    <row r="384" spans="1:6">
      <c r="A384" s="658">
        <v>4.9000000000000004</v>
      </c>
      <c r="B384" s="593" t="s">
        <v>172</v>
      </c>
      <c r="C384" s="656"/>
      <c r="D384" s="600"/>
      <c r="E384" s="657"/>
      <c r="F384" s="659"/>
    </row>
    <row r="385" spans="1:6">
      <c r="A385" s="660"/>
      <c r="B385" s="661"/>
      <c r="C385" s="656"/>
      <c r="D385" s="600"/>
      <c r="E385" s="657"/>
      <c r="F385" s="659"/>
    </row>
    <row r="386" spans="1:6" ht="41.4">
      <c r="A386" s="655"/>
      <c r="B386" s="662" t="s">
        <v>173</v>
      </c>
      <c r="C386" s="656"/>
      <c r="D386" s="600"/>
      <c r="E386" s="657"/>
      <c r="F386" s="659"/>
    </row>
    <row r="387" spans="1:6">
      <c r="A387" s="597"/>
      <c r="B387" s="598"/>
      <c r="C387" s="67"/>
      <c r="D387" s="68"/>
      <c r="E387" s="69"/>
      <c r="F387" s="591"/>
    </row>
    <row r="388" spans="1:6" ht="41.4">
      <c r="A388" s="655" t="s">
        <v>615</v>
      </c>
      <c r="B388" s="663" t="s">
        <v>174</v>
      </c>
      <c r="C388" s="656" t="s">
        <v>53</v>
      </c>
      <c r="D388" s="600">
        <v>1</v>
      </c>
      <c r="E388" s="657"/>
      <c r="F388" s="659"/>
    </row>
    <row r="389" spans="1:6">
      <c r="A389" s="597"/>
      <c r="B389" s="598"/>
      <c r="C389" s="67"/>
      <c r="D389" s="68"/>
      <c r="E389" s="69"/>
      <c r="F389" s="591"/>
    </row>
    <row r="390" spans="1:6" ht="41.4">
      <c r="A390" s="655" t="s">
        <v>616</v>
      </c>
      <c r="B390" s="663" t="s">
        <v>175</v>
      </c>
      <c r="C390" s="656" t="s">
        <v>53</v>
      </c>
      <c r="D390" s="600">
        <v>1</v>
      </c>
      <c r="E390" s="657"/>
      <c r="F390" s="659"/>
    </row>
    <row r="391" spans="1:6">
      <c r="A391" s="597"/>
      <c r="B391" s="598"/>
      <c r="C391" s="67"/>
      <c r="D391" s="68"/>
      <c r="E391" s="69"/>
      <c r="F391" s="659"/>
    </row>
    <row r="392" spans="1:6">
      <c r="A392" s="655"/>
      <c r="B392" s="593" t="s">
        <v>69</v>
      </c>
      <c r="C392" s="656"/>
      <c r="D392" s="600"/>
      <c r="E392" s="657"/>
      <c r="F392" s="659"/>
    </row>
    <row r="393" spans="1:6">
      <c r="A393" s="597"/>
      <c r="B393" s="598"/>
      <c r="C393" s="67"/>
      <c r="D393" s="68"/>
      <c r="E393" s="69"/>
      <c r="F393" s="659"/>
    </row>
    <row r="394" spans="1:6" s="446" customFormat="1" ht="27.6">
      <c r="A394" s="549" t="s">
        <v>617</v>
      </c>
      <c r="B394" s="599" t="s">
        <v>176</v>
      </c>
      <c r="C394" s="600" t="s">
        <v>53</v>
      </c>
      <c r="D394" s="600">
        <v>1</v>
      </c>
      <c r="E394" s="602"/>
      <c r="F394" s="659"/>
    </row>
    <row r="395" spans="1:6" s="446" customFormat="1">
      <c r="A395" s="604" t="s">
        <v>618</v>
      </c>
      <c r="B395" s="605" t="s">
        <v>678</v>
      </c>
      <c r="C395" s="606" t="s">
        <v>53</v>
      </c>
      <c r="D395" s="606">
        <v>2</v>
      </c>
      <c r="E395" s="602"/>
      <c r="F395" s="659"/>
    </row>
    <row r="396" spans="1:6" s="446" customFormat="1">
      <c r="A396" s="597"/>
      <c r="B396" s="598"/>
      <c r="C396" s="67"/>
      <c r="D396" s="68"/>
      <c r="E396" s="69"/>
      <c r="F396" s="659"/>
    </row>
    <row r="397" spans="1:6" s="446" customFormat="1" ht="27.6">
      <c r="A397" s="549" t="s">
        <v>619</v>
      </c>
      <c r="B397" s="599" t="s">
        <v>178</v>
      </c>
      <c r="C397" s="600" t="s">
        <v>53</v>
      </c>
      <c r="D397" s="600">
        <v>1</v>
      </c>
      <c r="E397" s="602"/>
      <c r="F397" s="659"/>
    </row>
    <row r="398" spans="1:6" s="446" customFormat="1">
      <c r="A398" s="597"/>
      <c r="B398" s="598"/>
      <c r="C398" s="67"/>
      <c r="D398" s="68"/>
      <c r="E398" s="69"/>
      <c r="F398" s="659"/>
    </row>
    <row r="399" spans="1:6" s="446" customFormat="1">
      <c r="A399" s="604" t="s">
        <v>620</v>
      </c>
      <c r="B399" s="605" t="s">
        <v>179</v>
      </c>
      <c r="C399" s="606" t="s">
        <v>53</v>
      </c>
      <c r="D399" s="606">
        <v>4</v>
      </c>
      <c r="E399" s="602"/>
      <c r="F399" s="659"/>
    </row>
    <row r="400" spans="1:6" s="446" customFormat="1">
      <c r="A400" s="597"/>
      <c r="B400" s="598"/>
      <c r="C400" s="67"/>
      <c r="D400" s="68"/>
      <c r="E400" s="69"/>
      <c r="F400" s="659"/>
    </row>
    <row r="401" spans="1:6" s="446" customFormat="1" ht="27" customHeight="1">
      <c r="A401" s="549" t="s">
        <v>621</v>
      </c>
      <c r="B401" s="599" t="s">
        <v>180</v>
      </c>
      <c r="C401" s="600" t="s">
        <v>53</v>
      </c>
      <c r="D401" s="600">
        <v>1</v>
      </c>
      <c r="E401" s="657"/>
      <c r="F401" s="659"/>
    </row>
    <row r="402" spans="1:6" s="446" customFormat="1">
      <c r="A402" s="597"/>
      <c r="B402" s="598"/>
      <c r="C402" s="67"/>
      <c r="D402" s="68"/>
      <c r="E402" s="69"/>
      <c r="F402" s="659"/>
    </row>
    <row r="403" spans="1:6" ht="27.6">
      <c r="A403" s="549" t="s">
        <v>622</v>
      </c>
      <c r="B403" s="599" t="s">
        <v>181</v>
      </c>
      <c r="C403" s="600" t="s">
        <v>53</v>
      </c>
      <c r="D403" s="600">
        <v>1</v>
      </c>
      <c r="E403" s="657"/>
      <c r="F403" s="659"/>
    </row>
    <row r="404" spans="1:6">
      <c r="A404" s="597"/>
      <c r="B404" s="598"/>
      <c r="C404" s="67"/>
      <c r="D404" s="68"/>
      <c r="E404" s="69"/>
      <c r="F404" s="659"/>
    </row>
    <row r="405" spans="1:6" s="446" customFormat="1" ht="27.6">
      <c r="A405" s="655" t="s">
        <v>623</v>
      </c>
      <c r="B405" s="599" t="s">
        <v>679</v>
      </c>
      <c r="C405" s="656" t="s">
        <v>53</v>
      </c>
      <c r="D405" s="600">
        <v>2</v>
      </c>
      <c r="E405" s="602"/>
      <c r="F405" s="659"/>
    </row>
    <row r="406" spans="1:6">
      <c r="A406" s="597"/>
      <c r="B406" s="598"/>
      <c r="C406" s="67"/>
      <c r="D406" s="68"/>
      <c r="E406" s="69"/>
      <c r="F406" s="659"/>
    </row>
    <row r="407" spans="1:6" ht="31.5" customHeight="1">
      <c r="A407" s="655" t="s">
        <v>624</v>
      </c>
      <c r="B407" s="599" t="s">
        <v>182</v>
      </c>
      <c r="C407" s="656" t="s">
        <v>53</v>
      </c>
      <c r="D407" s="600">
        <v>1</v>
      </c>
      <c r="E407" s="657"/>
      <c r="F407" s="659"/>
    </row>
    <row r="408" spans="1:6" ht="14.4" thickBot="1">
      <c r="A408" s="172"/>
      <c r="B408" s="173"/>
      <c r="C408" s="174"/>
      <c r="D408" s="175"/>
      <c r="E408" s="176"/>
      <c r="F408" s="664"/>
    </row>
    <row r="409" spans="1:6" ht="27.6">
      <c r="A409" s="665"/>
      <c r="B409" s="666" t="s">
        <v>183</v>
      </c>
      <c r="C409" s="667"/>
      <c r="D409" s="67"/>
      <c r="E409" s="668"/>
      <c r="F409" s="669"/>
    </row>
    <row r="410" spans="1:6">
      <c r="A410" s="597"/>
      <c r="B410" s="598"/>
      <c r="C410" s="67"/>
      <c r="D410" s="68"/>
      <c r="E410" s="69"/>
      <c r="F410" s="659"/>
    </row>
    <row r="411" spans="1:6" ht="41.4">
      <c r="A411" s="655" t="s">
        <v>625</v>
      </c>
      <c r="B411" s="663" t="s">
        <v>174</v>
      </c>
      <c r="C411" s="656" t="s">
        <v>53</v>
      </c>
      <c r="D411" s="600">
        <v>2</v>
      </c>
      <c r="E411" s="657"/>
      <c r="F411" s="659"/>
    </row>
    <row r="412" spans="1:6">
      <c r="A412" s="597"/>
      <c r="B412" s="598"/>
      <c r="C412" s="67"/>
      <c r="D412" s="68"/>
      <c r="E412" s="69"/>
      <c r="F412" s="659"/>
    </row>
    <row r="413" spans="1:6" ht="41.4">
      <c r="A413" s="655" t="s">
        <v>626</v>
      </c>
      <c r="B413" s="663" t="s">
        <v>175</v>
      </c>
      <c r="C413" s="656" t="s">
        <v>53</v>
      </c>
      <c r="D413" s="600">
        <v>2</v>
      </c>
      <c r="E413" s="657"/>
      <c r="F413" s="659"/>
    </row>
    <row r="414" spans="1:6">
      <c r="A414" s="597"/>
      <c r="B414" s="598"/>
      <c r="C414" s="67"/>
      <c r="D414" s="68"/>
      <c r="E414" s="69"/>
      <c r="F414" s="659"/>
    </row>
    <row r="415" spans="1:6">
      <c r="A415" s="655"/>
      <c r="B415" s="633" t="s">
        <v>69</v>
      </c>
      <c r="C415" s="656"/>
      <c r="D415" s="600"/>
      <c r="E415" s="657"/>
      <c r="F415" s="659"/>
    </row>
    <row r="416" spans="1:6">
      <c r="A416" s="597"/>
      <c r="B416" s="598"/>
      <c r="C416" s="67"/>
      <c r="D416" s="68"/>
      <c r="E416" s="69"/>
      <c r="F416" s="659"/>
    </row>
    <row r="417" spans="1:6" ht="27.6">
      <c r="A417" s="549" t="s">
        <v>627</v>
      </c>
      <c r="B417" s="599" t="s">
        <v>176</v>
      </c>
      <c r="C417" s="600" t="s">
        <v>53</v>
      </c>
      <c r="D417" s="600">
        <v>2</v>
      </c>
      <c r="E417" s="657"/>
      <c r="F417" s="659"/>
    </row>
    <row r="418" spans="1:6">
      <c r="A418" s="597"/>
      <c r="B418" s="598"/>
      <c r="C418" s="67"/>
      <c r="D418" s="68"/>
      <c r="E418" s="69"/>
      <c r="F418" s="659"/>
    </row>
    <row r="419" spans="1:6">
      <c r="A419" s="604" t="s">
        <v>628</v>
      </c>
      <c r="B419" s="605" t="s">
        <v>177</v>
      </c>
      <c r="C419" s="606" t="s">
        <v>53</v>
      </c>
      <c r="D419" s="606">
        <v>4</v>
      </c>
      <c r="E419" s="657"/>
      <c r="F419" s="659"/>
    </row>
    <row r="420" spans="1:6">
      <c r="A420" s="597"/>
      <c r="B420" s="598"/>
      <c r="C420" s="67"/>
      <c r="D420" s="68"/>
      <c r="E420" s="69"/>
      <c r="F420" s="659"/>
    </row>
    <row r="421" spans="1:6" ht="27.6">
      <c r="A421" s="549" t="s">
        <v>629</v>
      </c>
      <c r="B421" s="599" t="s">
        <v>178</v>
      </c>
      <c r="C421" s="600" t="s">
        <v>53</v>
      </c>
      <c r="D421" s="600">
        <v>2</v>
      </c>
      <c r="E421" s="657"/>
      <c r="F421" s="659"/>
    </row>
    <row r="422" spans="1:6">
      <c r="A422" s="597"/>
      <c r="B422" s="598"/>
      <c r="C422" s="67"/>
      <c r="D422" s="68"/>
      <c r="E422" s="69"/>
      <c r="F422" s="659"/>
    </row>
    <row r="423" spans="1:6">
      <c r="A423" s="604" t="s">
        <v>630</v>
      </c>
      <c r="B423" s="605" t="s">
        <v>179</v>
      </c>
      <c r="C423" s="606" t="s">
        <v>53</v>
      </c>
      <c r="D423" s="606">
        <v>4</v>
      </c>
      <c r="E423" s="657"/>
      <c r="F423" s="659"/>
    </row>
    <row r="424" spans="1:6">
      <c r="A424" s="597"/>
      <c r="B424" s="598"/>
      <c r="C424" s="67"/>
      <c r="D424" s="68"/>
      <c r="E424" s="69"/>
      <c r="F424" s="659"/>
    </row>
    <row r="425" spans="1:6" ht="27.6">
      <c r="A425" s="549" t="s">
        <v>631</v>
      </c>
      <c r="B425" s="599" t="s">
        <v>180</v>
      </c>
      <c r="C425" s="600" t="s">
        <v>53</v>
      </c>
      <c r="D425" s="600">
        <v>1</v>
      </c>
      <c r="E425" s="657"/>
      <c r="F425" s="659"/>
    </row>
    <row r="426" spans="1:6">
      <c r="A426" s="597"/>
      <c r="B426" s="598"/>
      <c r="C426" s="67"/>
      <c r="D426" s="68"/>
      <c r="E426" s="69"/>
      <c r="F426" s="659"/>
    </row>
    <row r="427" spans="1:6" ht="27.6">
      <c r="A427" s="549" t="s">
        <v>632</v>
      </c>
      <c r="B427" s="599" t="s">
        <v>181</v>
      </c>
      <c r="C427" s="600" t="s">
        <v>53</v>
      </c>
      <c r="D427" s="600">
        <v>2</v>
      </c>
      <c r="E427" s="657"/>
      <c r="F427" s="659"/>
    </row>
    <row r="428" spans="1:6">
      <c r="A428" s="597"/>
      <c r="B428" s="598"/>
      <c r="C428" s="67"/>
      <c r="D428" s="68"/>
      <c r="E428" s="69"/>
      <c r="F428" s="659"/>
    </row>
    <row r="429" spans="1:6" ht="27.6">
      <c r="A429" s="604" t="s">
        <v>633</v>
      </c>
      <c r="B429" s="599" t="s">
        <v>679</v>
      </c>
      <c r="C429" s="606" t="s">
        <v>53</v>
      </c>
      <c r="D429" s="606">
        <v>2</v>
      </c>
      <c r="E429" s="657"/>
      <c r="F429" s="659"/>
    </row>
    <row r="430" spans="1:6">
      <c r="A430" s="597"/>
      <c r="B430" s="598"/>
      <c r="C430" s="67"/>
      <c r="D430" s="68"/>
      <c r="E430" s="69"/>
      <c r="F430" s="659"/>
    </row>
    <row r="431" spans="1:6" ht="27.6">
      <c r="A431" s="655" t="s">
        <v>634</v>
      </c>
      <c r="B431" s="599" t="s">
        <v>182</v>
      </c>
      <c r="C431" s="656" t="s">
        <v>53</v>
      </c>
      <c r="D431" s="600">
        <v>1</v>
      </c>
      <c r="E431" s="657"/>
      <c r="F431" s="659"/>
    </row>
    <row r="432" spans="1:6">
      <c r="A432" s="665"/>
      <c r="B432" s="187"/>
      <c r="C432" s="667"/>
      <c r="D432" s="67"/>
      <c r="E432" s="668"/>
      <c r="F432" s="659"/>
    </row>
    <row r="433" spans="1:6">
      <c r="A433" s="841" t="s">
        <v>635</v>
      </c>
      <c r="B433" s="840" t="s">
        <v>1170</v>
      </c>
      <c r="C433" s="667"/>
      <c r="D433" s="67"/>
      <c r="E433" s="668"/>
      <c r="F433" s="659"/>
    </row>
    <row r="434" spans="1:6" ht="41.4">
      <c r="A434" s="665" t="s">
        <v>636</v>
      </c>
      <c r="B434" s="187" t="s">
        <v>1174</v>
      </c>
      <c r="C434" s="667" t="s">
        <v>1171</v>
      </c>
      <c r="D434" s="67">
        <v>1</v>
      </c>
      <c r="E434" s="668">
        <v>100000</v>
      </c>
      <c r="F434" s="659"/>
    </row>
    <row r="435" spans="1:6" ht="44.1" customHeight="1">
      <c r="A435" s="665" t="s">
        <v>1172</v>
      </c>
      <c r="B435" s="187" t="s">
        <v>1173</v>
      </c>
      <c r="C435" s="667" t="s">
        <v>1171</v>
      </c>
      <c r="D435" s="67">
        <v>1</v>
      </c>
      <c r="E435" s="668"/>
      <c r="F435" s="659"/>
    </row>
    <row r="436" spans="1:6">
      <c r="A436" s="597"/>
      <c r="B436" s="598"/>
      <c r="C436" s="67"/>
      <c r="D436" s="68"/>
      <c r="E436" s="69"/>
      <c r="F436" s="591"/>
    </row>
    <row r="437" spans="1:6">
      <c r="A437" s="670" t="s">
        <v>635</v>
      </c>
      <c r="B437" s="671" t="s">
        <v>184</v>
      </c>
      <c r="C437" s="672"/>
      <c r="D437" s="673"/>
      <c r="E437" s="657"/>
      <c r="F437" s="659"/>
    </row>
    <row r="438" spans="1:6">
      <c r="A438" s="597"/>
      <c r="B438" s="598"/>
      <c r="C438" s="67"/>
      <c r="D438" s="68"/>
      <c r="E438" s="69"/>
      <c r="F438" s="591"/>
    </row>
    <row r="439" spans="1:6" ht="55.2">
      <c r="A439" s="674" t="s">
        <v>636</v>
      </c>
      <c r="B439" s="675" t="s">
        <v>185</v>
      </c>
      <c r="C439" s="600" t="s">
        <v>23</v>
      </c>
      <c r="D439" s="673">
        <v>199</v>
      </c>
      <c r="E439" s="657"/>
      <c r="F439" s="659"/>
    </row>
    <row r="440" spans="1:6">
      <c r="A440" s="597"/>
      <c r="B440" s="598"/>
      <c r="C440" s="67"/>
      <c r="D440" s="68"/>
      <c r="E440" s="69"/>
      <c r="F440" s="659"/>
    </row>
    <row r="441" spans="1:6">
      <c r="A441" s="676" t="s">
        <v>637</v>
      </c>
      <c r="B441" s="671" t="s">
        <v>186</v>
      </c>
      <c r="C441" s="656"/>
      <c r="D441" s="600"/>
      <c r="E441" s="657"/>
      <c r="F441" s="659"/>
    </row>
    <row r="442" spans="1:6">
      <c r="A442" s="597"/>
      <c r="B442" s="598"/>
      <c r="C442" s="67"/>
      <c r="D442" s="68"/>
      <c r="E442" s="69"/>
      <c r="F442" s="659"/>
    </row>
    <row r="443" spans="1:6">
      <c r="A443" s="677"/>
      <c r="B443" s="678" t="s">
        <v>187</v>
      </c>
      <c r="C443" s="656"/>
      <c r="D443" s="600"/>
      <c r="E443" s="657"/>
      <c r="F443" s="659"/>
    </row>
    <row r="444" spans="1:6">
      <c r="A444" s="597"/>
      <c r="B444" s="598"/>
      <c r="C444" s="67"/>
      <c r="D444" s="68"/>
      <c r="E444" s="69"/>
      <c r="F444" s="659"/>
    </row>
    <row r="445" spans="1:6">
      <c r="A445" s="677" t="s">
        <v>638</v>
      </c>
      <c r="B445" s="605" t="s">
        <v>20</v>
      </c>
      <c r="C445" s="606"/>
      <c r="D445" s="606"/>
      <c r="E445" s="602"/>
      <c r="F445" s="659"/>
    </row>
    <row r="446" spans="1:6">
      <c r="A446" s="597"/>
      <c r="B446" s="598"/>
      <c r="C446" s="67"/>
      <c r="D446" s="68"/>
      <c r="E446" s="69"/>
      <c r="F446" s="659"/>
    </row>
    <row r="447" spans="1:6">
      <c r="A447" s="604"/>
      <c r="B447" s="609" t="s">
        <v>188</v>
      </c>
      <c r="C447" s="600"/>
      <c r="D447" s="600"/>
      <c r="E447" s="602"/>
      <c r="F447" s="659"/>
    </row>
    <row r="448" spans="1:6">
      <c r="A448" s="597"/>
      <c r="B448" s="598"/>
      <c r="C448" s="67"/>
      <c r="D448" s="68"/>
      <c r="E448" s="69"/>
      <c r="F448" s="659"/>
    </row>
    <row r="449" spans="1:6">
      <c r="A449" s="604" t="s">
        <v>639</v>
      </c>
      <c r="B449" s="605" t="s">
        <v>135</v>
      </c>
      <c r="C449" s="606" t="s">
        <v>14</v>
      </c>
      <c r="D449" s="606">
        <v>2</v>
      </c>
      <c r="E449" s="602"/>
      <c r="F449" s="659"/>
    </row>
    <row r="450" spans="1:6">
      <c r="A450" s="597"/>
      <c r="B450" s="598"/>
      <c r="C450" s="67"/>
      <c r="D450" s="68"/>
      <c r="E450" s="69"/>
      <c r="F450" s="659"/>
    </row>
    <row r="451" spans="1:6">
      <c r="A451" s="604" t="s">
        <v>640</v>
      </c>
      <c r="B451" s="605" t="s">
        <v>189</v>
      </c>
      <c r="C451" s="606" t="s">
        <v>14</v>
      </c>
      <c r="D451" s="606">
        <v>4</v>
      </c>
      <c r="E451" s="602"/>
      <c r="F451" s="659"/>
    </row>
    <row r="452" spans="1:6">
      <c r="A452" s="597"/>
      <c r="B452" s="598"/>
      <c r="C452" s="67"/>
      <c r="D452" s="68"/>
      <c r="E452" s="69"/>
      <c r="F452" s="659"/>
    </row>
    <row r="453" spans="1:6">
      <c r="A453" s="592">
        <v>4.12</v>
      </c>
      <c r="B453" s="593" t="s">
        <v>141</v>
      </c>
      <c r="C453" s="600"/>
      <c r="D453" s="600"/>
      <c r="E453" s="602"/>
      <c r="F453" s="659"/>
    </row>
    <row r="454" spans="1:6">
      <c r="A454" s="597"/>
      <c r="B454" s="598"/>
      <c r="C454" s="67"/>
      <c r="D454" s="68"/>
      <c r="E454" s="69"/>
      <c r="F454" s="659"/>
    </row>
    <row r="455" spans="1:6" ht="41.4">
      <c r="A455" s="549"/>
      <c r="B455" s="599" t="s">
        <v>190</v>
      </c>
      <c r="C455" s="600"/>
      <c r="D455" s="600"/>
      <c r="E455" s="602"/>
      <c r="F455" s="659"/>
    </row>
    <row r="456" spans="1:6">
      <c r="A456" s="597"/>
      <c r="B456" s="598"/>
      <c r="C456" s="67"/>
      <c r="D456" s="68"/>
      <c r="E456" s="69"/>
      <c r="F456" s="659"/>
    </row>
    <row r="457" spans="1:6">
      <c r="A457" s="604" t="s">
        <v>641</v>
      </c>
      <c r="B457" s="605" t="s">
        <v>34</v>
      </c>
      <c r="C457" s="606" t="s">
        <v>35</v>
      </c>
      <c r="D457" s="606">
        <v>750</v>
      </c>
      <c r="E457" s="602"/>
      <c r="F457" s="659"/>
    </row>
    <row r="458" spans="1:6">
      <c r="A458" s="597"/>
      <c r="B458" s="598"/>
      <c r="C458" s="67"/>
      <c r="D458" s="68"/>
      <c r="E458" s="69"/>
      <c r="F458" s="659"/>
    </row>
    <row r="459" spans="1:6">
      <c r="A459" s="592">
        <v>4.13</v>
      </c>
      <c r="B459" s="593" t="s">
        <v>143</v>
      </c>
      <c r="C459" s="600"/>
      <c r="D459" s="600"/>
      <c r="E459" s="602"/>
      <c r="F459" s="659"/>
    </row>
    <row r="460" spans="1:6">
      <c r="A460" s="597"/>
      <c r="B460" s="598"/>
      <c r="C460" s="67"/>
      <c r="D460" s="68"/>
      <c r="E460" s="69"/>
      <c r="F460" s="659"/>
    </row>
    <row r="461" spans="1:6" ht="27.6">
      <c r="A461" s="549"/>
      <c r="B461" s="605" t="s">
        <v>38</v>
      </c>
      <c r="C461" s="600"/>
      <c r="D461" s="600"/>
      <c r="E461" s="602"/>
      <c r="F461" s="659"/>
    </row>
    <row r="462" spans="1:6">
      <c r="A462" s="597"/>
      <c r="B462" s="598"/>
      <c r="C462" s="67"/>
      <c r="D462" s="68"/>
      <c r="E462" s="69"/>
      <c r="F462" s="659"/>
    </row>
    <row r="463" spans="1:6">
      <c r="A463" s="604"/>
      <c r="B463" s="609" t="s">
        <v>39</v>
      </c>
      <c r="C463" s="600"/>
      <c r="D463" s="600"/>
      <c r="E463" s="602"/>
      <c r="F463" s="659"/>
    </row>
    <row r="464" spans="1:6">
      <c r="A464" s="597"/>
      <c r="B464" s="598"/>
      <c r="C464" s="67"/>
      <c r="D464" s="68"/>
      <c r="E464" s="69"/>
      <c r="F464" s="659"/>
    </row>
    <row r="465" spans="1:6">
      <c r="A465" s="604" t="s">
        <v>642</v>
      </c>
      <c r="B465" s="605" t="s">
        <v>191</v>
      </c>
      <c r="C465" s="606" t="s">
        <v>41</v>
      </c>
      <c r="D465" s="606">
        <v>9</v>
      </c>
      <c r="E465" s="602"/>
      <c r="F465" s="659"/>
    </row>
    <row r="466" spans="1:6">
      <c r="A466" s="597"/>
      <c r="B466" s="598"/>
      <c r="C466" s="67"/>
      <c r="D466" s="68"/>
      <c r="E466" s="69"/>
      <c r="F466" s="659"/>
    </row>
    <row r="467" spans="1:6">
      <c r="A467" s="604" t="s">
        <v>643</v>
      </c>
      <c r="B467" s="605" t="s">
        <v>192</v>
      </c>
      <c r="C467" s="606" t="s">
        <v>41</v>
      </c>
      <c r="D467" s="606">
        <v>8</v>
      </c>
      <c r="E467" s="602"/>
      <c r="F467" s="659"/>
    </row>
    <row r="468" spans="1:6">
      <c r="A468" s="597"/>
      <c r="B468" s="598"/>
      <c r="C468" s="67"/>
      <c r="D468" s="68"/>
      <c r="E468" s="69"/>
      <c r="F468" s="659"/>
    </row>
    <row r="469" spans="1:6">
      <c r="A469" s="604" t="s">
        <v>644</v>
      </c>
      <c r="B469" s="605" t="s">
        <v>193</v>
      </c>
      <c r="C469" s="606" t="s">
        <v>23</v>
      </c>
      <c r="D469" s="606">
        <v>13</v>
      </c>
      <c r="E469" s="602"/>
      <c r="F469" s="659"/>
    </row>
    <row r="470" spans="1:6">
      <c r="A470" s="597"/>
      <c r="B470" s="598"/>
      <c r="C470" s="67"/>
      <c r="D470" s="68"/>
      <c r="E470" s="69"/>
      <c r="F470" s="659"/>
    </row>
    <row r="471" spans="1:6">
      <c r="A471" s="604"/>
      <c r="B471" s="609" t="s">
        <v>42</v>
      </c>
      <c r="C471" s="600"/>
      <c r="D471" s="600"/>
      <c r="E471" s="602"/>
      <c r="F471" s="659"/>
    </row>
    <row r="472" spans="1:6">
      <c r="A472" s="597"/>
      <c r="B472" s="598"/>
      <c r="C472" s="67"/>
      <c r="D472" s="68"/>
      <c r="E472" s="69"/>
      <c r="F472" s="659"/>
    </row>
    <row r="473" spans="1:6">
      <c r="A473" s="604" t="s">
        <v>645</v>
      </c>
      <c r="B473" s="605" t="s">
        <v>192</v>
      </c>
      <c r="C473" s="606" t="s">
        <v>41</v>
      </c>
      <c r="D473" s="606">
        <v>7</v>
      </c>
      <c r="E473" s="602"/>
      <c r="F473" s="659"/>
    </row>
    <row r="474" spans="1:6">
      <c r="A474" s="597"/>
      <c r="B474" s="598"/>
      <c r="C474" s="67"/>
      <c r="D474" s="68"/>
      <c r="E474" s="69"/>
      <c r="F474" s="659"/>
    </row>
    <row r="475" spans="1:6">
      <c r="A475" s="604" t="s">
        <v>646</v>
      </c>
      <c r="B475" s="605" t="s">
        <v>193</v>
      </c>
      <c r="C475" s="606" t="s">
        <v>23</v>
      </c>
      <c r="D475" s="606">
        <v>27</v>
      </c>
      <c r="E475" s="602"/>
      <c r="F475" s="659"/>
    </row>
    <row r="476" spans="1:6">
      <c r="A476" s="597"/>
      <c r="B476" s="598"/>
      <c r="C476" s="67"/>
      <c r="D476" s="68"/>
      <c r="E476" s="69"/>
      <c r="F476" s="659"/>
    </row>
    <row r="477" spans="1:6">
      <c r="A477" s="604"/>
      <c r="B477" s="609" t="s">
        <v>154</v>
      </c>
      <c r="C477" s="600"/>
      <c r="D477" s="600"/>
      <c r="E477" s="602"/>
      <c r="F477" s="659"/>
    </row>
    <row r="478" spans="1:6">
      <c r="A478" s="597"/>
      <c r="B478" s="598"/>
      <c r="C478" s="67"/>
      <c r="D478" s="68"/>
      <c r="E478" s="69"/>
      <c r="F478" s="659"/>
    </row>
    <row r="479" spans="1:6">
      <c r="A479" s="604" t="s">
        <v>647</v>
      </c>
      <c r="B479" s="605" t="s">
        <v>194</v>
      </c>
      <c r="C479" s="606" t="s">
        <v>23</v>
      </c>
      <c r="D479" s="606">
        <v>12</v>
      </c>
      <c r="E479" s="602"/>
      <c r="F479" s="659"/>
    </row>
    <row r="480" spans="1:6">
      <c r="A480" s="597"/>
      <c r="B480" s="598"/>
      <c r="C480" s="67"/>
      <c r="D480" s="68"/>
      <c r="E480" s="69"/>
      <c r="F480" s="659"/>
    </row>
    <row r="481" spans="1:6">
      <c r="A481" s="592">
        <v>4.1399999999999997</v>
      </c>
      <c r="B481" s="593" t="s">
        <v>162</v>
      </c>
      <c r="C481" s="600"/>
      <c r="D481" s="600"/>
      <c r="E481" s="602"/>
      <c r="F481" s="659"/>
    </row>
    <row r="482" spans="1:6">
      <c r="A482" s="597"/>
      <c r="B482" s="598"/>
      <c r="C482" s="67"/>
      <c r="D482" s="68"/>
      <c r="E482" s="69"/>
      <c r="F482" s="659"/>
    </row>
    <row r="483" spans="1:6" ht="27.6">
      <c r="A483" s="628"/>
      <c r="B483" s="599" t="s">
        <v>195</v>
      </c>
      <c r="C483" s="600" t="s">
        <v>23</v>
      </c>
      <c r="D483" s="600">
        <v>7</v>
      </c>
      <c r="E483" s="602"/>
      <c r="F483" s="659"/>
    </row>
    <row r="484" spans="1:6">
      <c r="A484" s="618"/>
      <c r="B484" s="619"/>
      <c r="C484" s="620"/>
      <c r="D484" s="621"/>
      <c r="E484" s="622"/>
      <c r="F484" s="610"/>
    </row>
    <row r="485" spans="1:6">
      <c r="A485" s="623"/>
      <c r="B485" s="624" t="s">
        <v>104</v>
      </c>
      <c r="C485" s="626"/>
      <c r="D485" s="626"/>
      <c r="E485" s="644"/>
      <c r="F485" s="588"/>
    </row>
    <row r="486" spans="1:6">
      <c r="A486" s="597"/>
      <c r="B486" s="598"/>
      <c r="C486" s="67"/>
      <c r="D486" s="68"/>
      <c r="E486" s="69"/>
      <c r="F486" s="591"/>
    </row>
    <row r="487" spans="1:6" ht="27.9" customHeight="1">
      <c r="A487" s="549"/>
      <c r="B487" s="599" t="s">
        <v>105</v>
      </c>
      <c r="C487" s="600"/>
      <c r="D487" s="600"/>
      <c r="E487" s="602"/>
      <c r="F487" s="591"/>
    </row>
    <row r="488" spans="1:6">
      <c r="A488" s="597"/>
      <c r="B488" s="598"/>
      <c r="C488" s="67"/>
      <c r="D488" s="68"/>
      <c r="E488" s="69"/>
      <c r="F488" s="591"/>
    </row>
    <row r="489" spans="1:6" s="446" customFormat="1" ht="55.2">
      <c r="A489" s="549" t="s">
        <v>648</v>
      </c>
      <c r="B489" s="629" t="s">
        <v>649</v>
      </c>
      <c r="C489" s="606" t="s">
        <v>53</v>
      </c>
      <c r="D489" s="606">
        <v>6</v>
      </c>
      <c r="E489" s="606"/>
      <c r="F489" s="635"/>
    </row>
    <row r="490" spans="1:6">
      <c r="A490" s="549"/>
      <c r="B490" s="649"/>
      <c r="C490" s="600"/>
      <c r="D490" s="600"/>
      <c r="E490" s="602"/>
      <c r="F490" s="591"/>
    </row>
    <row r="491" spans="1:6" ht="69">
      <c r="A491" s="549" t="s">
        <v>651</v>
      </c>
      <c r="B491" s="629" t="s">
        <v>650</v>
      </c>
      <c r="C491" s="600" t="s">
        <v>41</v>
      </c>
      <c r="D491" s="600">
        <v>20</v>
      </c>
      <c r="E491" s="602"/>
      <c r="F491" s="591"/>
    </row>
    <row r="492" spans="1:6">
      <c r="A492" s="597"/>
      <c r="B492" s="598"/>
      <c r="C492" s="67"/>
      <c r="D492" s="68"/>
      <c r="E492" s="69"/>
      <c r="F492" s="591"/>
    </row>
    <row r="493" spans="1:6">
      <c r="A493" s="592"/>
      <c r="B493" s="593" t="s">
        <v>196</v>
      </c>
      <c r="C493" s="600"/>
      <c r="D493" s="600"/>
      <c r="E493" s="602"/>
      <c r="F493" s="591"/>
    </row>
    <row r="494" spans="1:6">
      <c r="A494" s="597"/>
      <c r="B494" s="598"/>
      <c r="C494" s="67"/>
      <c r="D494" s="68"/>
      <c r="E494" s="69"/>
      <c r="F494" s="591"/>
    </row>
    <row r="495" spans="1:6" ht="41.4">
      <c r="A495" s="549"/>
      <c r="B495" s="599" t="s">
        <v>110</v>
      </c>
      <c r="C495" s="600"/>
      <c r="D495" s="600"/>
      <c r="E495" s="602"/>
      <c r="F495" s="591"/>
    </row>
    <row r="496" spans="1:6">
      <c r="A496" s="597"/>
      <c r="B496" s="598"/>
      <c r="C496" s="67"/>
      <c r="D496" s="68"/>
      <c r="E496" s="69"/>
      <c r="F496" s="591"/>
    </row>
    <row r="497" spans="1:6" ht="55.2">
      <c r="A497" s="549" t="s">
        <v>652</v>
      </c>
      <c r="B497" s="599" t="s">
        <v>479</v>
      </c>
      <c r="C497" s="600" t="s">
        <v>53</v>
      </c>
      <c r="D497" s="600">
        <v>11</v>
      </c>
      <c r="E497" s="602"/>
      <c r="F497" s="591"/>
    </row>
    <row r="498" spans="1:6">
      <c r="A498" s="597"/>
      <c r="B498" s="598"/>
      <c r="C498" s="67"/>
      <c r="D498" s="68"/>
      <c r="E498" s="69"/>
      <c r="F498" s="591"/>
    </row>
    <row r="499" spans="1:6">
      <c r="A499" s="592">
        <v>4.1500000000000004</v>
      </c>
      <c r="B499" s="679" t="s">
        <v>197</v>
      </c>
      <c r="C499" s="600"/>
      <c r="D499" s="601"/>
      <c r="E499" s="680"/>
      <c r="F499" s="591"/>
    </row>
    <row r="500" spans="1:6">
      <c r="A500" s="597"/>
      <c r="B500" s="598"/>
      <c r="C500" s="67"/>
      <c r="D500" s="68"/>
      <c r="E500" s="69"/>
      <c r="F500" s="591"/>
    </row>
    <row r="501" spans="1:6" ht="69">
      <c r="A501" s="306"/>
      <c r="B501" s="679" t="s">
        <v>198</v>
      </c>
      <c r="C501" s="681"/>
      <c r="D501" s="682"/>
      <c r="E501" s="683"/>
      <c r="F501" s="591"/>
    </row>
    <row r="502" spans="1:6">
      <c r="A502" s="597"/>
      <c r="B502" s="598"/>
      <c r="C502" s="67"/>
      <c r="D502" s="68"/>
      <c r="E502" s="69"/>
      <c r="F502" s="591"/>
    </row>
    <row r="503" spans="1:6">
      <c r="A503" s="604" t="s">
        <v>653</v>
      </c>
      <c r="B503" s="605" t="s">
        <v>199</v>
      </c>
      <c r="C503" s="606" t="s">
        <v>23</v>
      </c>
      <c r="D503" s="606">
        <v>12</v>
      </c>
      <c r="E503" s="602"/>
      <c r="F503" s="591"/>
    </row>
    <row r="504" spans="1:6">
      <c r="A504" s="597"/>
      <c r="B504" s="598"/>
      <c r="C504" s="67"/>
      <c r="D504" s="68"/>
      <c r="E504" s="69"/>
      <c r="F504" s="591"/>
    </row>
    <row r="505" spans="1:6" ht="41.4">
      <c r="A505" s="684" t="s">
        <v>654</v>
      </c>
      <c r="B505" s="685" t="s">
        <v>200</v>
      </c>
      <c r="C505" s="681" t="s">
        <v>23</v>
      </c>
      <c r="D505" s="686">
        <v>10</v>
      </c>
      <c r="E505" s="687"/>
      <c r="F505" s="591"/>
    </row>
    <row r="506" spans="1:6">
      <c r="A506" s="688"/>
      <c r="B506" s="90"/>
      <c r="C506" s="689"/>
      <c r="D506" s="91"/>
      <c r="E506" s="92"/>
      <c r="F506" s="610"/>
    </row>
    <row r="507" spans="1:6">
      <c r="A507" s="843">
        <v>4.16</v>
      </c>
      <c r="B507" s="842" t="s">
        <v>1175</v>
      </c>
      <c r="C507" s="689"/>
      <c r="D507" s="91"/>
      <c r="E507" s="92"/>
      <c r="F507" s="610"/>
    </row>
    <row r="508" spans="1:6">
      <c r="A508" s="688"/>
      <c r="B508" s="90"/>
      <c r="C508" s="689"/>
      <c r="D508" s="91"/>
      <c r="E508" s="92"/>
      <c r="F508" s="610"/>
    </row>
    <row r="509" spans="1:6" ht="124.8">
      <c r="A509" s="688"/>
      <c r="B509" s="844" t="s">
        <v>1177</v>
      </c>
      <c r="C509" s="845" t="s">
        <v>1176</v>
      </c>
      <c r="D509" s="846">
        <v>60</v>
      </c>
      <c r="E509" s="846"/>
      <c r="F509" s="847"/>
    </row>
    <row r="510" spans="1:6">
      <c r="A510" s="688"/>
      <c r="B510" s="90"/>
      <c r="C510" s="689"/>
      <c r="D510" s="91"/>
      <c r="E510" s="92"/>
      <c r="F510" s="610"/>
    </row>
    <row r="511" spans="1:6" ht="26.4" customHeight="1" thickBot="1">
      <c r="A511" s="1126" t="s">
        <v>36</v>
      </c>
      <c r="B511" s="1127"/>
      <c r="C511" s="1127"/>
      <c r="D511" s="1127"/>
      <c r="E511" s="1128"/>
      <c r="F511" s="611"/>
    </row>
    <row r="512" spans="1:6">
      <c r="A512" s="1036"/>
      <c r="B512" s="1129"/>
      <c r="C512" s="1130"/>
      <c r="D512" s="1130"/>
      <c r="E512" s="1131"/>
      <c r="F512" s="1037"/>
    </row>
    <row r="513" spans="1:6" ht="11.25" customHeight="1">
      <c r="A513" s="690"/>
      <c r="B513" s="1116" t="s">
        <v>677</v>
      </c>
      <c r="C513" s="1117"/>
      <c r="D513" s="1117"/>
      <c r="E513" s="1118"/>
      <c r="F513" s="610"/>
    </row>
    <row r="514" spans="1:6" ht="35.25" customHeight="1">
      <c r="A514" s="690"/>
      <c r="B514" s="1119" t="s">
        <v>480</v>
      </c>
      <c r="C514" s="1120"/>
      <c r="D514" s="1120"/>
      <c r="E514" s="1121"/>
      <c r="F514" s="610"/>
    </row>
    <row r="515" spans="1:6">
      <c r="A515" s="690"/>
      <c r="B515" s="1107"/>
      <c r="C515" s="1108"/>
      <c r="D515" s="1108"/>
      <c r="E515" s="1109"/>
      <c r="F515" s="610"/>
    </row>
    <row r="516" spans="1:6">
      <c r="A516" s="690"/>
      <c r="B516" s="1098" t="s">
        <v>698</v>
      </c>
      <c r="C516" s="1099"/>
      <c r="D516" s="1099"/>
      <c r="E516" s="1100"/>
      <c r="F516" s="610"/>
    </row>
    <row r="517" spans="1:6">
      <c r="A517" s="690"/>
      <c r="B517" s="848"/>
      <c r="C517" s="849"/>
      <c r="D517" s="849"/>
      <c r="E517" s="850"/>
      <c r="F517" s="610"/>
    </row>
    <row r="518" spans="1:6">
      <c r="A518" s="690"/>
      <c r="B518" s="1098" t="s">
        <v>697</v>
      </c>
      <c r="C518" s="1099"/>
      <c r="D518" s="1099"/>
      <c r="E518" s="1100"/>
      <c r="F518" s="610"/>
    </row>
    <row r="519" spans="1:6">
      <c r="A519" s="690"/>
      <c r="B519" s="1098"/>
      <c r="C519" s="1099"/>
      <c r="D519" s="1099"/>
      <c r="E519" s="1100"/>
      <c r="F519" s="610"/>
    </row>
    <row r="520" spans="1:6">
      <c r="A520" s="690"/>
      <c r="B520" s="1098" t="s">
        <v>696</v>
      </c>
      <c r="C520" s="1099"/>
      <c r="D520" s="1099"/>
      <c r="E520" s="1100"/>
      <c r="F520" s="610"/>
    </row>
    <row r="521" spans="1:6">
      <c r="A521" s="690"/>
      <c r="B521" s="1098"/>
      <c r="C521" s="1099"/>
      <c r="D521" s="1099"/>
      <c r="E521" s="1100"/>
      <c r="F521" s="610"/>
    </row>
    <row r="522" spans="1:6">
      <c r="A522" s="690"/>
      <c r="B522" s="1098" t="s">
        <v>695</v>
      </c>
      <c r="C522" s="1099"/>
      <c r="D522" s="1099"/>
      <c r="E522" s="1100"/>
      <c r="F522" s="610"/>
    </row>
    <row r="523" spans="1:6">
      <c r="A523" s="690"/>
      <c r="B523" s="1107"/>
      <c r="C523" s="1108"/>
      <c r="D523" s="1108"/>
      <c r="E523" s="1109"/>
      <c r="F523" s="610"/>
    </row>
    <row r="524" spans="1:6" ht="14.4" thickBot="1">
      <c r="A524" s="688"/>
      <c r="B524" s="1110"/>
      <c r="C524" s="1111"/>
      <c r="D524" s="1111"/>
      <c r="E524" s="1112"/>
      <c r="F524" s="610"/>
    </row>
    <row r="525" spans="1:6" ht="38.4" customHeight="1" thickTop="1" thickBot="1">
      <c r="A525" s="1113" t="s">
        <v>680</v>
      </c>
      <c r="B525" s="1114"/>
      <c r="C525" s="1114"/>
      <c r="D525" s="1114"/>
      <c r="E525" s="1115"/>
      <c r="F525" s="1038"/>
    </row>
  </sheetData>
  <mergeCells count="19">
    <mergeCell ref="B1:F1"/>
    <mergeCell ref="B3:F3"/>
    <mergeCell ref="A511:E511"/>
    <mergeCell ref="B512:E512"/>
    <mergeCell ref="A192:E192"/>
    <mergeCell ref="A267:E267"/>
    <mergeCell ref="A20:E20"/>
    <mergeCell ref="B518:E518"/>
    <mergeCell ref="B513:E513"/>
    <mergeCell ref="B514:E514"/>
    <mergeCell ref="B515:E515"/>
    <mergeCell ref="B516:E516"/>
    <mergeCell ref="B522:E522"/>
    <mergeCell ref="B523:E523"/>
    <mergeCell ref="B524:E524"/>
    <mergeCell ref="A525:E525"/>
    <mergeCell ref="B519:E519"/>
    <mergeCell ref="B520:E520"/>
    <mergeCell ref="B521:E521"/>
  </mergeCells>
  <pageMargins left="0.7" right="0.7" top="0.75" bottom="0.75" header="0.3" footer="0.3"/>
  <pageSetup paperSize="9" scale="83" fitToHeight="0" orientation="portrait" r:id="rId1"/>
  <rowBreaks count="13" manualBreakCount="13">
    <brk id="20" max="5" man="1"/>
    <brk id="70" max="5" man="1"/>
    <brk id="113" max="5" man="1"/>
    <brk id="155" max="5" man="1"/>
    <brk id="192" max="5" man="1"/>
    <brk id="238" max="5" man="1"/>
    <brk id="267" max="5" man="1"/>
    <brk id="305" max="5" man="1"/>
    <brk id="357" max="5" man="1"/>
    <brk id="391" max="5" man="1"/>
    <brk id="432" max="5" man="1"/>
    <brk id="480" max="5" man="1"/>
    <brk id="51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90"/>
  <sheetViews>
    <sheetView view="pageBreakPreview" topLeftCell="A67" zoomScaleNormal="100" zoomScaleSheetLayoutView="100" workbookViewId="0">
      <selection activeCell="F186" sqref="F186"/>
    </sheetView>
  </sheetViews>
  <sheetFormatPr defaultColWidth="8.6640625" defaultRowHeight="13.8"/>
  <cols>
    <col min="1" max="1" width="8.6640625" style="19"/>
    <col min="2" max="2" width="41.109375" style="19" customWidth="1"/>
    <col min="3" max="3" width="8.6640625" style="19"/>
    <col min="4" max="4" width="8.6640625" style="402"/>
    <col min="5" max="5" width="11.44140625" style="95" customWidth="1"/>
    <col min="6" max="6" width="19.6640625" style="137" customWidth="1"/>
    <col min="7" max="16384" width="8.6640625" style="19"/>
  </cols>
  <sheetData>
    <row r="1" spans="1:6">
      <c r="A1" s="989"/>
      <c r="B1" s="1149" t="s">
        <v>448</v>
      </c>
      <c r="C1" s="1149"/>
      <c r="D1" s="1149"/>
      <c r="E1" s="1149"/>
      <c r="F1" s="1150"/>
    </row>
    <row r="2" spans="1:6">
      <c r="A2" s="98"/>
      <c r="B2" s="990"/>
      <c r="C2" s="990"/>
      <c r="D2" s="991"/>
      <c r="E2" s="992"/>
      <c r="F2" s="851"/>
    </row>
    <row r="3" spans="1:6">
      <c r="A3" s="98"/>
      <c r="B3" s="993" t="s">
        <v>463</v>
      </c>
      <c r="C3" s="994"/>
      <c r="D3" s="995"/>
      <c r="E3" s="996"/>
      <c r="F3" s="52"/>
    </row>
    <row r="4" spans="1:6" ht="14.4" thickBot="1">
      <c r="A4" s="99"/>
      <c r="B4" s="100"/>
      <c r="C4" s="101"/>
      <c r="D4" s="391"/>
      <c r="E4" s="102"/>
      <c r="F4" s="103"/>
    </row>
    <row r="5" spans="1:6">
      <c r="A5" s="997" t="s">
        <v>0</v>
      </c>
      <c r="B5" s="463" t="s">
        <v>1</v>
      </c>
      <c r="C5" s="464" t="s">
        <v>2</v>
      </c>
      <c r="D5" s="465" t="s">
        <v>509</v>
      </c>
      <c r="E5" s="466" t="s">
        <v>4</v>
      </c>
      <c r="F5" s="998" t="s">
        <v>5</v>
      </c>
    </row>
    <row r="6" spans="1:6" ht="14.4" thickBot="1">
      <c r="A6" s="999" t="s">
        <v>6</v>
      </c>
      <c r="B6" s="1000"/>
      <c r="C6" s="104"/>
      <c r="D6" s="1001"/>
      <c r="E6" s="105" t="s">
        <v>203</v>
      </c>
      <c r="F6" s="1002" t="s">
        <v>203</v>
      </c>
    </row>
    <row r="7" spans="1:6">
      <c r="A7" s="1003"/>
      <c r="B7" s="467"/>
      <c r="C7" s="468"/>
      <c r="D7" s="1004"/>
      <c r="E7" s="469"/>
      <c r="F7" s="106"/>
    </row>
    <row r="8" spans="1:6">
      <c r="A8" s="1005">
        <v>1</v>
      </c>
      <c r="B8" s="1006" t="s">
        <v>114</v>
      </c>
      <c r="C8" s="1007"/>
      <c r="D8" s="1008"/>
      <c r="E8" s="1009"/>
      <c r="F8" s="470"/>
    </row>
    <row r="9" spans="1:6">
      <c r="A9" s="1010"/>
      <c r="B9" s="1011"/>
      <c r="C9" s="1012"/>
      <c r="D9" s="1008"/>
      <c r="E9" s="141"/>
      <c r="F9" s="115"/>
    </row>
    <row r="10" spans="1:6" ht="55.2">
      <c r="A10" s="692"/>
      <c r="B10" s="693" t="s">
        <v>204</v>
      </c>
      <c r="C10" s="694"/>
      <c r="D10" s="1013"/>
      <c r="E10" s="696"/>
      <c r="F10" s="115"/>
    </row>
    <row r="11" spans="1:6">
      <c r="A11" s="1010"/>
      <c r="B11" s="1011"/>
      <c r="C11" s="1012"/>
      <c r="D11" s="1008"/>
      <c r="E11" s="141"/>
      <c r="F11" s="115"/>
    </row>
    <row r="12" spans="1:6" ht="41.4">
      <c r="A12" s="692"/>
      <c r="B12" s="693" t="s">
        <v>655</v>
      </c>
      <c r="C12" s="694"/>
      <c r="D12" s="1013"/>
      <c r="E12" s="696"/>
      <c r="F12" s="115"/>
    </row>
    <row r="13" spans="1:6">
      <c r="A13" s="1010"/>
      <c r="B13" s="1011"/>
      <c r="C13" s="1012"/>
      <c r="D13" s="1008"/>
      <c r="E13" s="141"/>
      <c r="F13" s="115"/>
    </row>
    <row r="14" spans="1:6" ht="55.2">
      <c r="A14" s="692"/>
      <c r="B14" s="1014" t="s">
        <v>115</v>
      </c>
      <c r="C14" s="694"/>
      <c r="D14" s="695"/>
      <c r="E14" s="696"/>
      <c r="F14" s="115"/>
    </row>
    <row r="15" spans="1:6">
      <c r="A15" s="1010"/>
      <c r="B15" s="1011"/>
      <c r="C15" s="1012"/>
      <c r="D15" s="1008"/>
      <c r="E15" s="141"/>
      <c r="F15" s="115"/>
    </row>
    <row r="16" spans="1:6">
      <c r="A16" s="1015">
        <v>1.1000000000000001</v>
      </c>
      <c r="B16" s="693" t="s">
        <v>13</v>
      </c>
      <c r="C16" s="1016" t="s">
        <v>14</v>
      </c>
      <c r="D16" s="1017">
        <v>223</v>
      </c>
      <c r="E16" s="1018"/>
      <c r="F16" s="86"/>
    </row>
    <row r="17" spans="1:6">
      <c r="A17" s="1010"/>
      <c r="B17" s="1011"/>
      <c r="C17" s="1012"/>
      <c r="D17" s="1008"/>
      <c r="E17" s="141"/>
      <c r="F17" s="86"/>
    </row>
    <row r="18" spans="1:6">
      <c r="A18" s="1015">
        <v>1.2</v>
      </c>
      <c r="B18" s="693" t="s">
        <v>205</v>
      </c>
      <c r="C18" s="1016" t="s">
        <v>14</v>
      </c>
      <c r="D18" s="1017">
        <v>223</v>
      </c>
      <c r="E18" s="1018"/>
      <c r="F18" s="86"/>
    </row>
    <row r="19" spans="1:6">
      <c r="A19" s="1010"/>
      <c r="B19" s="1011"/>
      <c r="C19" s="1012"/>
      <c r="D19" s="1008"/>
      <c r="E19" s="141"/>
      <c r="F19" s="86"/>
    </row>
    <row r="20" spans="1:6">
      <c r="A20" s="1015">
        <v>1.3</v>
      </c>
      <c r="B20" s="693" t="s">
        <v>206</v>
      </c>
      <c r="C20" s="1016" t="s">
        <v>14</v>
      </c>
      <c r="D20" s="1019">
        <v>30.9</v>
      </c>
      <c r="E20" s="1018"/>
      <c r="F20" s="86"/>
    </row>
    <row r="21" spans="1:6">
      <c r="A21" s="1010"/>
      <c r="B21" s="1011"/>
      <c r="C21" s="1012"/>
      <c r="D21" s="1008"/>
      <c r="E21" s="141"/>
      <c r="F21" s="86"/>
    </row>
    <row r="22" spans="1:6">
      <c r="A22" s="1015">
        <v>1.4</v>
      </c>
      <c r="B22" s="693" t="s">
        <v>207</v>
      </c>
      <c r="C22" s="1016" t="s">
        <v>14</v>
      </c>
      <c r="D22" s="1019">
        <v>8.5</v>
      </c>
      <c r="E22" s="1018"/>
      <c r="F22" s="86"/>
    </row>
    <row r="23" spans="1:6">
      <c r="A23" s="1010"/>
      <c r="B23" s="1011"/>
      <c r="C23" s="1012"/>
      <c r="D23" s="1008"/>
      <c r="E23" s="141"/>
      <c r="F23" s="86"/>
    </row>
    <row r="24" spans="1:6" ht="27.6">
      <c r="A24" s="692">
        <v>1.5</v>
      </c>
      <c r="B24" s="693" t="s">
        <v>208</v>
      </c>
      <c r="C24" s="694" t="s">
        <v>23</v>
      </c>
      <c r="D24" s="1020">
        <v>163</v>
      </c>
      <c r="E24" s="696"/>
      <c r="F24" s="86"/>
    </row>
    <row r="25" spans="1:6">
      <c r="A25" s="1010"/>
      <c r="B25" s="1011"/>
      <c r="C25" s="1012"/>
      <c r="D25" s="1008"/>
      <c r="E25" s="141"/>
      <c r="F25" s="86"/>
    </row>
    <row r="26" spans="1:6">
      <c r="A26" s="1015">
        <v>1.6</v>
      </c>
      <c r="B26" s="693" t="s">
        <v>209</v>
      </c>
      <c r="C26" s="1016" t="s">
        <v>23</v>
      </c>
      <c r="D26" s="1019">
        <v>65</v>
      </c>
      <c r="E26" s="1018"/>
      <c r="F26" s="86"/>
    </row>
    <row r="27" spans="1:6">
      <c r="A27" s="1010"/>
      <c r="B27" s="1011"/>
      <c r="C27" s="1012"/>
      <c r="D27" s="1008"/>
      <c r="E27" s="141"/>
      <c r="F27" s="86"/>
    </row>
    <row r="28" spans="1:6" ht="110.4">
      <c r="A28" s="692">
        <v>1.7</v>
      </c>
      <c r="B28" s="693" t="s">
        <v>210</v>
      </c>
      <c r="C28" s="694" t="s">
        <v>41</v>
      </c>
      <c r="D28" s="695">
        <v>18.3</v>
      </c>
      <c r="E28" s="1021"/>
      <c r="F28" s="1022"/>
    </row>
    <row r="29" spans="1:6">
      <c r="A29" s="1010"/>
      <c r="B29" s="1011"/>
      <c r="C29" s="1012"/>
      <c r="D29" s="1008"/>
      <c r="E29" s="141"/>
      <c r="F29" s="86"/>
    </row>
    <row r="30" spans="1:6" ht="69">
      <c r="A30" s="692">
        <v>1.8</v>
      </c>
      <c r="B30" s="693" t="s">
        <v>211</v>
      </c>
      <c r="C30" s="694" t="s">
        <v>14</v>
      </c>
      <c r="D30" s="695">
        <v>5.5</v>
      </c>
      <c r="E30" s="696"/>
      <c r="F30" s="86"/>
    </row>
    <row r="31" spans="1:6">
      <c r="A31" s="692"/>
      <c r="B31" s="693"/>
      <c r="C31" s="694"/>
      <c r="D31" s="695"/>
      <c r="E31" s="696"/>
      <c r="F31" s="86"/>
    </row>
    <row r="32" spans="1:6" ht="41.4">
      <c r="A32" s="931">
        <v>1.9</v>
      </c>
      <c r="B32" s="938" t="s">
        <v>289</v>
      </c>
      <c r="C32" s="933" t="s">
        <v>14</v>
      </c>
      <c r="D32" s="933">
        <v>80</v>
      </c>
      <c r="E32" s="912"/>
      <c r="F32" s="77"/>
    </row>
    <row r="33" spans="1:6">
      <c r="A33" s="692"/>
      <c r="B33" s="693"/>
      <c r="C33" s="694"/>
      <c r="D33" s="695"/>
      <c r="E33" s="696"/>
      <c r="F33" s="86"/>
    </row>
    <row r="34" spans="1:6" ht="41.4">
      <c r="A34" s="1023">
        <v>1.1000000000000001</v>
      </c>
      <c r="B34" s="155" t="s">
        <v>212</v>
      </c>
      <c r="C34" s="471" t="s">
        <v>14</v>
      </c>
      <c r="D34" s="472">
        <v>3</v>
      </c>
      <c r="E34" s="602"/>
      <c r="F34" s="143"/>
    </row>
    <row r="35" spans="1:6">
      <c r="A35" s="1010"/>
      <c r="B35" s="1011"/>
      <c r="C35" s="1012"/>
      <c r="D35" s="1024"/>
      <c r="E35" s="69"/>
      <c r="F35" s="86"/>
    </row>
    <row r="36" spans="1:6" ht="27.6">
      <c r="A36" s="1023">
        <v>1.1100000000000001</v>
      </c>
      <c r="B36" s="693" t="s">
        <v>17</v>
      </c>
      <c r="C36" s="694" t="s">
        <v>14</v>
      </c>
      <c r="D36" s="1025">
        <v>51</v>
      </c>
      <c r="E36" s="602"/>
      <c r="F36" s="86"/>
    </row>
    <row r="37" spans="1:6">
      <c r="A37" s="1026"/>
      <c r="B37" s="1011"/>
      <c r="C37" s="1012"/>
      <c r="D37" s="1024"/>
      <c r="E37" s="69"/>
      <c r="F37" s="86"/>
    </row>
    <row r="38" spans="1:6" ht="27.6">
      <c r="A38" s="1023">
        <v>1.1200000000000001</v>
      </c>
      <c r="B38" s="693" t="s">
        <v>18</v>
      </c>
      <c r="C38" s="694" t="s">
        <v>14</v>
      </c>
      <c r="D38" s="1025">
        <v>21</v>
      </c>
      <c r="E38" s="602"/>
      <c r="F38" s="86"/>
    </row>
    <row r="39" spans="1:6">
      <c r="A39" s="476"/>
      <c r="B39" s="477"/>
      <c r="C39" s="478"/>
      <c r="D39" s="479"/>
      <c r="E39" s="480"/>
      <c r="F39" s="481"/>
    </row>
    <row r="40" spans="1:6" ht="21" customHeight="1" thickBot="1">
      <c r="A40" s="1137" t="s">
        <v>36</v>
      </c>
      <c r="B40" s="1151"/>
      <c r="C40" s="1151"/>
      <c r="D40" s="1151"/>
      <c r="E40" s="1139"/>
      <c r="F40" s="120"/>
    </row>
    <row r="41" spans="1:6" s="390" customFormat="1">
      <c r="A41" s="107">
        <v>2</v>
      </c>
      <c r="B41" s="108" t="s">
        <v>122</v>
      </c>
      <c r="C41" s="109"/>
      <c r="D41" s="392"/>
      <c r="E41" s="110"/>
      <c r="F41" s="86"/>
    </row>
    <row r="42" spans="1:6" s="390" customFormat="1">
      <c r="A42" s="111"/>
      <c r="B42" s="112"/>
      <c r="C42" s="113"/>
      <c r="D42" s="392"/>
      <c r="E42" s="114"/>
      <c r="F42" s="86"/>
    </row>
    <row r="43" spans="1:6" s="390" customFormat="1">
      <c r="A43" s="111"/>
      <c r="B43" s="112" t="s">
        <v>20</v>
      </c>
      <c r="C43" s="113"/>
      <c r="D43" s="392"/>
      <c r="E43" s="114"/>
      <c r="F43" s="86"/>
    </row>
    <row r="44" spans="1:6" s="390" customFormat="1">
      <c r="A44" s="111"/>
      <c r="B44" s="112"/>
      <c r="C44" s="113"/>
      <c r="D44" s="392"/>
      <c r="E44" s="114"/>
      <c r="F44" s="86"/>
    </row>
    <row r="45" spans="1:6" s="390" customFormat="1" ht="27.6">
      <c r="A45" s="111">
        <v>2.1</v>
      </c>
      <c r="B45" s="112" t="s">
        <v>213</v>
      </c>
      <c r="C45" s="113" t="s">
        <v>23</v>
      </c>
      <c r="D45" s="392">
        <v>208</v>
      </c>
      <c r="E45" s="114"/>
      <c r="F45" s="86"/>
    </row>
    <row r="46" spans="1:6" s="390" customFormat="1">
      <c r="A46" s="111"/>
      <c r="B46" s="112"/>
      <c r="C46" s="113"/>
      <c r="D46" s="392"/>
      <c r="E46" s="114"/>
      <c r="F46" s="86"/>
    </row>
    <row r="47" spans="1:6" s="390" customFormat="1" ht="27.6">
      <c r="A47" s="111">
        <v>2.2000000000000002</v>
      </c>
      <c r="B47" s="112" t="s">
        <v>214</v>
      </c>
      <c r="C47" s="113" t="s">
        <v>23</v>
      </c>
      <c r="D47" s="392">
        <v>1.6</v>
      </c>
      <c r="E47" s="114"/>
      <c r="F47" s="86"/>
    </row>
    <row r="48" spans="1:6" s="390" customFormat="1">
      <c r="A48" s="111"/>
      <c r="B48" s="112"/>
      <c r="C48" s="113"/>
      <c r="D48" s="392"/>
      <c r="E48" s="114"/>
      <c r="F48" s="115"/>
    </row>
    <row r="49" spans="1:6" ht="27.6">
      <c r="A49" s="111">
        <v>2.2999999999999998</v>
      </c>
      <c r="B49" s="112" t="s">
        <v>215</v>
      </c>
      <c r="C49" s="113" t="s">
        <v>23</v>
      </c>
      <c r="D49" s="392">
        <v>4</v>
      </c>
      <c r="E49" s="114"/>
      <c r="F49" s="115"/>
    </row>
    <row r="50" spans="1:6">
      <c r="A50" s="111"/>
      <c r="B50" s="112"/>
      <c r="C50" s="113"/>
      <c r="D50" s="392"/>
      <c r="E50" s="114"/>
      <c r="F50" s="115"/>
    </row>
    <row r="51" spans="1:6" ht="30" customHeight="1">
      <c r="A51" s="111">
        <v>2.4</v>
      </c>
      <c r="B51" s="112" t="s">
        <v>216</v>
      </c>
      <c r="C51" s="113" t="s">
        <v>14</v>
      </c>
      <c r="D51" s="392">
        <v>7</v>
      </c>
      <c r="E51" s="114"/>
      <c r="F51" s="115"/>
    </row>
    <row r="52" spans="1:6">
      <c r="A52" s="111"/>
      <c r="B52" s="112"/>
      <c r="C52" s="113"/>
      <c r="D52" s="392"/>
      <c r="E52" s="114"/>
      <c r="F52" s="115"/>
    </row>
    <row r="53" spans="1:6">
      <c r="A53" s="111"/>
      <c r="B53" s="121" t="s">
        <v>188</v>
      </c>
      <c r="C53" s="113"/>
      <c r="D53" s="392"/>
      <c r="E53" s="114"/>
      <c r="F53" s="115"/>
    </row>
    <row r="54" spans="1:6">
      <c r="A54" s="111"/>
      <c r="B54" s="112"/>
      <c r="C54" s="113"/>
      <c r="D54" s="392"/>
      <c r="E54" s="114"/>
      <c r="F54" s="115"/>
    </row>
    <row r="55" spans="1:6">
      <c r="A55" s="117">
        <v>2.5</v>
      </c>
      <c r="B55" s="85" t="s">
        <v>656</v>
      </c>
      <c r="C55" s="118" t="s">
        <v>14</v>
      </c>
      <c r="D55" s="393">
        <v>30</v>
      </c>
      <c r="E55" s="119"/>
      <c r="F55" s="115"/>
    </row>
    <row r="56" spans="1:6">
      <c r="A56" s="111"/>
      <c r="B56" s="112"/>
      <c r="C56" s="113"/>
      <c r="D56" s="392"/>
      <c r="E56" s="114"/>
      <c r="F56" s="115"/>
    </row>
    <row r="57" spans="1:6" ht="27.6">
      <c r="A57" s="117">
        <v>2.6</v>
      </c>
      <c r="B57" s="85" t="s">
        <v>945</v>
      </c>
      <c r="C57" s="118" t="s">
        <v>14</v>
      </c>
      <c r="D57" s="393">
        <v>34</v>
      </c>
      <c r="E57" s="119"/>
      <c r="F57" s="115"/>
    </row>
    <row r="58" spans="1:6">
      <c r="A58" s="111"/>
      <c r="B58" s="112"/>
      <c r="C58" s="113"/>
      <c r="D58" s="392"/>
      <c r="E58" s="114"/>
      <c r="F58" s="115"/>
    </row>
    <row r="59" spans="1:6" ht="27.6">
      <c r="A59" s="117">
        <v>2.7</v>
      </c>
      <c r="B59" s="85" t="s">
        <v>944</v>
      </c>
      <c r="C59" s="118" t="s">
        <v>14</v>
      </c>
      <c r="D59" s="393">
        <v>11</v>
      </c>
      <c r="E59" s="119"/>
      <c r="F59" s="115"/>
    </row>
    <row r="60" spans="1:6">
      <c r="A60" s="111"/>
      <c r="B60" s="112"/>
      <c r="C60" s="113"/>
      <c r="D60" s="392"/>
      <c r="E60" s="114"/>
      <c r="F60" s="115"/>
    </row>
    <row r="61" spans="1:6">
      <c r="A61" s="117">
        <v>2.8</v>
      </c>
      <c r="B61" s="116" t="s">
        <v>217</v>
      </c>
      <c r="C61" s="118" t="s">
        <v>14</v>
      </c>
      <c r="D61" s="393">
        <v>1</v>
      </c>
      <c r="E61" s="119"/>
      <c r="F61" s="115"/>
    </row>
    <row r="62" spans="1:6">
      <c r="A62" s="111"/>
      <c r="B62" s="112"/>
      <c r="C62" s="113"/>
      <c r="D62" s="392"/>
      <c r="E62" s="114"/>
      <c r="F62" s="115"/>
    </row>
    <row r="63" spans="1:6">
      <c r="A63" s="117">
        <v>2.9</v>
      </c>
      <c r="B63" s="116" t="s">
        <v>218</v>
      </c>
      <c r="C63" s="118" t="s">
        <v>14</v>
      </c>
      <c r="D63" s="393">
        <v>7</v>
      </c>
      <c r="E63" s="119"/>
      <c r="F63" s="115"/>
    </row>
    <row r="64" spans="1:6">
      <c r="A64" s="111"/>
      <c r="B64" s="112"/>
      <c r="C64" s="113"/>
      <c r="D64" s="392"/>
      <c r="E64" s="114"/>
      <c r="F64" s="115"/>
    </row>
    <row r="65" spans="1:6">
      <c r="A65" s="122">
        <v>2.1</v>
      </c>
      <c r="B65" s="116" t="s">
        <v>219</v>
      </c>
      <c r="C65" s="118" t="s">
        <v>14</v>
      </c>
      <c r="D65" s="393">
        <v>1</v>
      </c>
      <c r="E65" s="119"/>
      <c r="F65" s="115"/>
    </row>
    <row r="66" spans="1:6">
      <c r="A66" s="111"/>
      <c r="B66" s="112"/>
      <c r="C66" s="113"/>
      <c r="D66" s="392"/>
      <c r="E66" s="114"/>
      <c r="F66" s="115"/>
    </row>
    <row r="67" spans="1:6">
      <c r="A67" s="117">
        <v>2.11</v>
      </c>
      <c r="B67" s="85" t="s">
        <v>220</v>
      </c>
      <c r="C67" s="118" t="s">
        <v>14</v>
      </c>
      <c r="D67" s="393">
        <v>4</v>
      </c>
      <c r="E67" s="119"/>
      <c r="F67" s="115"/>
    </row>
    <row r="68" spans="1:6">
      <c r="A68" s="111"/>
      <c r="B68" s="112"/>
      <c r="C68" s="113"/>
      <c r="D68" s="392"/>
      <c r="E68" s="114"/>
      <c r="F68" s="115"/>
    </row>
    <row r="69" spans="1:6" ht="27.6">
      <c r="A69" s="117">
        <v>2.12</v>
      </c>
      <c r="B69" s="116" t="s">
        <v>221</v>
      </c>
      <c r="C69" s="118" t="s">
        <v>14</v>
      </c>
      <c r="D69" s="393">
        <v>2.5</v>
      </c>
      <c r="E69" s="119"/>
      <c r="F69" s="115"/>
    </row>
    <row r="70" spans="1:6">
      <c r="A70" s="111"/>
      <c r="B70" s="112"/>
      <c r="C70" s="113"/>
      <c r="D70" s="392"/>
      <c r="E70" s="114"/>
      <c r="F70" s="115"/>
    </row>
    <row r="71" spans="1:6">
      <c r="A71" s="117">
        <v>2.13</v>
      </c>
      <c r="B71" s="116" t="s">
        <v>222</v>
      </c>
      <c r="C71" s="118" t="s">
        <v>14</v>
      </c>
      <c r="D71" s="393">
        <v>9</v>
      </c>
      <c r="E71" s="119"/>
      <c r="F71" s="115"/>
    </row>
    <row r="72" spans="1:6">
      <c r="A72" s="111"/>
      <c r="B72" s="112"/>
      <c r="C72" s="113"/>
      <c r="D72" s="392"/>
      <c r="E72" s="114"/>
      <c r="F72" s="115"/>
    </row>
    <row r="73" spans="1:6">
      <c r="A73" s="117">
        <v>2.14</v>
      </c>
      <c r="B73" s="116" t="s">
        <v>223</v>
      </c>
      <c r="C73" s="118" t="s">
        <v>14</v>
      </c>
      <c r="D73" s="393">
        <v>86</v>
      </c>
      <c r="E73" s="119"/>
      <c r="F73" s="115"/>
    </row>
    <row r="74" spans="1:6">
      <c r="A74" s="117"/>
      <c r="B74" s="116"/>
      <c r="C74" s="118"/>
      <c r="D74" s="393"/>
      <c r="E74" s="119"/>
      <c r="F74" s="115"/>
    </row>
    <row r="75" spans="1:6">
      <c r="A75" s="160">
        <v>2.15</v>
      </c>
      <c r="B75" s="155" t="s">
        <v>224</v>
      </c>
      <c r="C75" s="161" t="s">
        <v>14</v>
      </c>
      <c r="D75" s="395">
        <v>1.5</v>
      </c>
      <c r="E75" s="162"/>
      <c r="F75" s="163"/>
    </row>
    <row r="76" spans="1:6">
      <c r="A76" s="111"/>
      <c r="B76" s="112"/>
      <c r="C76" s="113"/>
      <c r="D76" s="392"/>
      <c r="E76" s="114"/>
      <c r="F76" s="115"/>
    </row>
    <row r="77" spans="1:6">
      <c r="A77" s="117">
        <v>2.16</v>
      </c>
      <c r="B77" s="116" t="s">
        <v>225</v>
      </c>
      <c r="C77" s="118" t="s">
        <v>14</v>
      </c>
      <c r="D77" s="393">
        <v>3.5</v>
      </c>
      <c r="E77" s="119"/>
      <c r="F77" s="115"/>
    </row>
    <row r="78" spans="1:6">
      <c r="A78" s="111"/>
      <c r="B78" s="112"/>
      <c r="C78" s="113"/>
      <c r="D78" s="392"/>
      <c r="E78" s="114"/>
      <c r="F78" s="115"/>
    </row>
    <row r="79" spans="1:6">
      <c r="A79" s="117">
        <v>2.17</v>
      </c>
      <c r="B79" s="116" t="s">
        <v>226</v>
      </c>
      <c r="C79" s="118" t="s">
        <v>14</v>
      </c>
      <c r="D79" s="393">
        <v>4</v>
      </c>
      <c r="E79" s="119"/>
      <c r="F79" s="115"/>
    </row>
    <row r="80" spans="1:6">
      <c r="A80" s="111"/>
      <c r="B80" s="112"/>
      <c r="C80" s="113"/>
      <c r="D80" s="392"/>
      <c r="E80" s="114"/>
      <c r="F80" s="115"/>
    </row>
    <row r="81" spans="1:6">
      <c r="A81" s="117">
        <v>2.1800000000000002</v>
      </c>
      <c r="B81" s="85" t="s">
        <v>227</v>
      </c>
      <c r="C81" s="118" t="s">
        <v>14</v>
      </c>
      <c r="D81" s="393">
        <v>6</v>
      </c>
      <c r="E81" s="119"/>
      <c r="F81" s="115"/>
    </row>
    <row r="82" spans="1:6">
      <c r="A82" s="111"/>
      <c r="B82" s="112"/>
      <c r="C82" s="113"/>
      <c r="D82" s="392"/>
      <c r="E82" s="114"/>
      <c r="F82" s="115"/>
    </row>
    <row r="83" spans="1:6" ht="27.6">
      <c r="A83" s="117">
        <v>2.19</v>
      </c>
      <c r="B83" s="116" t="s">
        <v>228</v>
      </c>
      <c r="C83" s="118" t="s">
        <v>14</v>
      </c>
      <c r="D83" s="393">
        <v>5.6</v>
      </c>
      <c r="E83" s="119"/>
      <c r="F83" s="115"/>
    </row>
    <row r="84" spans="1:6">
      <c r="A84" s="111"/>
      <c r="B84" s="112"/>
      <c r="C84" s="113"/>
      <c r="D84" s="392"/>
      <c r="E84" s="114"/>
      <c r="F84" s="115"/>
    </row>
    <row r="85" spans="1:6">
      <c r="A85" s="122">
        <v>2.2000000000000002</v>
      </c>
      <c r="B85" s="116" t="s">
        <v>137</v>
      </c>
      <c r="C85" s="118" t="s">
        <v>14</v>
      </c>
      <c r="D85" s="393">
        <v>4</v>
      </c>
      <c r="E85" s="119"/>
      <c r="F85" s="115"/>
    </row>
    <row r="86" spans="1:6">
      <c r="A86" s="111"/>
      <c r="B86" s="112"/>
      <c r="C86" s="113"/>
      <c r="D86" s="392"/>
      <c r="E86" s="114"/>
      <c r="F86" s="115"/>
    </row>
    <row r="87" spans="1:6">
      <c r="A87" s="117">
        <v>2.21</v>
      </c>
      <c r="B87" s="116" t="s">
        <v>229</v>
      </c>
      <c r="C87" s="118" t="s">
        <v>14</v>
      </c>
      <c r="D87" s="393">
        <v>1</v>
      </c>
      <c r="E87" s="119"/>
      <c r="F87" s="115"/>
    </row>
    <row r="88" spans="1:6">
      <c r="A88" s="482"/>
      <c r="B88" s="477"/>
      <c r="C88" s="483"/>
      <c r="D88" s="484"/>
      <c r="E88" s="485"/>
      <c r="F88" s="486"/>
    </row>
    <row r="89" spans="1:6" ht="24" customHeight="1" thickBot="1">
      <c r="A89" s="1137" t="s">
        <v>36</v>
      </c>
      <c r="B89" s="1138"/>
      <c r="C89" s="1138"/>
      <c r="D89" s="1138"/>
      <c r="E89" s="1139"/>
      <c r="F89" s="120"/>
    </row>
    <row r="90" spans="1:6">
      <c r="A90" s="107">
        <v>3</v>
      </c>
      <c r="B90" s="108" t="s">
        <v>141</v>
      </c>
      <c r="C90" s="109"/>
      <c r="D90" s="392"/>
      <c r="E90" s="110"/>
      <c r="F90" s="115"/>
    </row>
    <row r="91" spans="1:6">
      <c r="A91" s="111"/>
      <c r="B91" s="112"/>
      <c r="C91" s="113"/>
      <c r="D91" s="392"/>
      <c r="E91" s="114"/>
      <c r="F91" s="115"/>
    </row>
    <row r="92" spans="1:6" ht="41.4">
      <c r="A92" s="111" t="s">
        <v>230</v>
      </c>
      <c r="B92" s="88" t="s">
        <v>231</v>
      </c>
      <c r="C92" s="113"/>
      <c r="D92" s="392"/>
      <c r="E92" s="114"/>
      <c r="F92" s="115"/>
    </row>
    <row r="93" spans="1:6">
      <c r="A93" s="111"/>
      <c r="B93" s="112"/>
      <c r="C93" s="113"/>
      <c r="D93" s="392"/>
      <c r="E93" s="114"/>
      <c r="F93" s="115"/>
    </row>
    <row r="94" spans="1:6" s="127" customFormat="1">
      <c r="A94" s="123">
        <v>3.1</v>
      </c>
      <c r="B94" s="124" t="s">
        <v>34</v>
      </c>
      <c r="C94" s="125" t="s">
        <v>201</v>
      </c>
      <c r="D94" s="396">
        <v>29892</v>
      </c>
      <c r="E94" s="126"/>
      <c r="F94" s="115"/>
    </row>
    <row r="95" spans="1:6" s="487" customFormat="1">
      <c r="A95" s="111"/>
      <c r="B95" s="88"/>
      <c r="C95" s="113"/>
      <c r="D95" s="392"/>
      <c r="E95" s="114"/>
      <c r="F95" s="115"/>
    </row>
    <row r="96" spans="1:6">
      <c r="A96" s="107">
        <v>4</v>
      </c>
      <c r="B96" s="108" t="s">
        <v>143</v>
      </c>
      <c r="C96" s="109"/>
      <c r="D96" s="392"/>
      <c r="E96" s="110"/>
      <c r="F96" s="115"/>
    </row>
    <row r="97" spans="1:6">
      <c r="A97" s="111"/>
      <c r="B97" s="112"/>
      <c r="C97" s="113"/>
      <c r="D97" s="392"/>
      <c r="E97" s="114"/>
      <c r="F97" s="115"/>
    </row>
    <row r="98" spans="1:6" ht="27.6">
      <c r="A98" s="111"/>
      <c r="B98" s="112" t="s">
        <v>38</v>
      </c>
      <c r="C98" s="113"/>
      <c r="D98" s="392"/>
      <c r="E98" s="114"/>
      <c r="F98" s="115"/>
    </row>
    <row r="99" spans="1:6">
      <c r="A99" s="111"/>
      <c r="B99" s="112"/>
      <c r="C99" s="113"/>
      <c r="D99" s="392"/>
      <c r="E99" s="114"/>
      <c r="F99" s="115"/>
    </row>
    <row r="100" spans="1:6">
      <c r="A100" s="111"/>
      <c r="B100" s="121" t="s">
        <v>232</v>
      </c>
      <c r="C100" s="113"/>
      <c r="D100" s="392"/>
      <c r="E100" s="114"/>
      <c r="F100" s="115"/>
    </row>
    <row r="101" spans="1:6">
      <c r="A101" s="111"/>
      <c r="B101" s="112"/>
      <c r="C101" s="113"/>
      <c r="D101" s="392"/>
      <c r="E101" s="114"/>
      <c r="F101" s="115"/>
    </row>
    <row r="102" spans="1:6" ht="27.6">
      <c r="A102" s="117">
        <v>4.0999999999999996</v>
      </c>
      <c r="B102" s="116" t="s">
        <v>233</v>
      </c>
      <c r="C102" s="118" t="s">
        <v>23</v>
      </c>
      <c r="D102" s="393">
        <v>8</v>
      </c>
      <c r="E102" s="119"/>
      <c r="F102" s="115"/>
    </row>
    <row r="103" spans="1:6">
      <c r="A103" s="117"/>
      <c r="B103" s="116"/>
      <c r="C103" s="118"/>
      <c r="D103" s="393"/>
      <c r="E103" s="119"/>
      <c r="F103" s="86"/>
    </row>
    <row r="104" spans="1:6" ht="27.6">
      <c r="A104" s="117">
        <v>4.2</v>
      </c>
      <c r="B104" s="116" t="s">
        <v>234</v>
      </c>
      <c r="C104" s="118" t="s">
        <v>23</v>
      </c>
      <c r="D104" s="393">
        <v>23</v>
      </c>
      <c r="E104" s="119"/>
      <c r="F104" s="86"/>
    </row>
    <row r="105" spans="1:6">
      <c r="A105" s="111"/>
      <c r="B105" s="112"/>
      <c r="C105" s="113"/>
      <c r="D105" s="392"/>
      <c r="E105" s="114"/>
      <c r="F105" s="86"/>
    </row>
    <row r="106" spans="1:6" ht="27.6">
      <c r="A106" s="117">
        <v>4.3</v>
      </c>
      <c r="B106" s="116" t="s">
        <v>235</v>
      </c>
      <c r="C106" s="118" t="s">
        <v>23</v>
      </c>
      <c r="D106" s="393">
        <v>9.6999999999999993</v>
      </c>
      <c r="E106" s="119"/>
      <c r="F106" s="86"/>
    </row>
    <row r="107" spans="1:6">
      <c r="A107" s="111"/>
      <c r="B107" s="112"/>
      <c r="C107" s="113"/>
      <c r="D107" s="392"/>
      <c r="E107" s="114"/>
      <c r="F107" s="86"/>
    </row>
    <row r="108" spans="1:6" ht="27.6">
      <c r="A108" s="117">
        <v>4.4000000000000004</v>
      </c>
      <c r="B108" s="116" t="s">
        <v>236</v>
      </c>
      <c r="C108" s="118" t="s">
        <v>23</v>
      </c>
      <c r="D108" s="393">
        <v>3</v>
      </c>
      <c r="E108" s="119"/>
      <c r="F108" s="86"/>
    </row>
    <row r="109" spans="1:6">
      <c r="A109" s="111"/>
      <c r="B109" s="112"/>
      <c r="C109" s="113"/>
      <c r="D109" s="392"/>
      <c r="E109" s="114"/>
      <c r="F109" s="86"/>
    </row>
    <row r="110" spans="1:6">
      <c r="A110" s="117">
        <v>4.5</v>
      </c>
      <c r="B110" s="116" t="s">
        <v>237</v>
      </c>
      <c r="C110" s="118" t="s">
        <v>23</v>
      </c>
      <c r="D110" s="393">
        <v>1.5</v>
      </c>
      <c r="E110" s="119"/>
      <c r="F110" s="86"/>
    </row>
    <row r="111" spans="1:6">
      <c r="A111" s="111"/>
      <c r="B111" s="112"/>
      <c r="C111" s="113"/>
      <c r="D111" s="392"/>
      <c r="E111" s="114"/>
      <c r="F111" s="86"/>
    </row>
    <row r="112" spans="1:6" ht="27.6">
      <c r="A112" s="117">
        <v>4.5999999999999996</v>
      </c>
      <c r="B112" s="116" t="s">
        <v>238</v>
      </c>
      <c r="C112" s="118" t="s">
        <v>23</v>
      </c>
      <c r="D112" s="393">
        <v>3.4</v>
      </c>
      <c r="E112" s="119"/>
      <c r="F112" s="86"/>
    </row>
    <row r="113" spans="1:6">
      <c r="A113" s="111"/>
      <c r="B113" s="112"/>
      <c r="C113" s="113"/>
      <c r="D113" s="392"/>
      <c r="E113" s="114"/>
      <c r="F113" s="86"/>
    </row>
    <row r="114" spans="1:6" ht="27.6">
      <c r="A114" s="117">
        <v>4.7</v>
      </c>
      <c r="B114" s="116" t="s">
        <v>239</v>
      </c>
      <c r="C114" s="118" t="s">
        <v>23</v>
      </c>
      <c r="D114" s="393">
        <v>3</v>
      </c>
      <c r="E114" s="119"/>
      <c r="F114" s="86"/>
    </row>
    <row r="115" spans="1:6">
      <c r="A115" s="111"/>
      <c r="B115" s="112"/>
      <c r="C115" s="113"/>
      <c r="D115" s="392"/>
      <c r="E115" s="114"/>
      <c r="F115" s="86"/>
    </row>
    <row r="116" spans="1:6">
      <c r="A116" s="117">
        <v>4.8</v>
      </c>
      <c r="B116" s="116" t="s">
        <v>240</v>
      </c>
      <c r="C116" s="118" t="s">
        <v>23</v>
      </c>
      <c r="D116" s="393">
        <v>45</v>
      </c>
      <c r="E116" s="119"/>
      <c r="F116" s="86"/>
    </row>
    <row r="117" spans="1:6">
      <c r="A117" s="111"/>
      <c r="B117" s="112"/>
      <c r="C117" s="113"/>
      <c r="D117" s="392"/>
      <c r="E117" s="114"/>
      <c r="F117" s="86"/>
    </row>
    <row r="118" spans="1:6">
      <c r="A118" s="117">
        <v>4.9000000000000004</v>
      </c>
      <c r="B118" s="116" t="s">
        <v>241</v>
      </c>
      <c r="C118" s="118" t="s">
        <v>23</v>
      </c>
      <c r="D118" s="393">
        <v>9</v>
      </c>
      <c r="E118" s="119"/>
      <c r="F118" s="86"/>
    </row>
    <row r="119" spans="1:6">
      <c r="A119" s="111"/>
      <c r="B119" s="112"/>
      <c r="C119" s="113"/>
      <c r="D119" s="392"/>
      <c r="E119" s="114"/>
      <c r="F119" s="86"/>
    </row>
    <row r="120" spans="1:6" ht="27.6">
      <c r="A120" s="122">
        <v>4.0999999999999996</v>
      </c>
      <c r="B120" s="116" t="s">
        <v>242</v>
      </c>
      <c r="C120" s="118" t="s">
        <v>23</v>
      </c>
      <c r="D120" s="393">
        <v>52</v>
      </c>
      <c r="E120" s="119"/>
      <c r="F120" s="86"/>
    </row>
    <row r="121" spans="1:6">
      <c r="A121" s="111"/>
      <c r="B121" s="112"/>
      <c r="C121" s="113"/>
      <c r="D121" s="392"/>
      <c r="E121" s="114"/>
      <c r="F121" s="86"/>
    </row>
    <row r="122" spans="1:6">
      <c r="A122" s="117">
        <v>4.1100000000000003</v>
      </c>
      <c r="B122" s="116" t="s">
        <v>243</v>
      </c>
      <c r="C122" s="118" t="s">
        <v>23</v>
      </c>
      <c r="D122" s="393">
        <v>43</v>
      </c>
      <c r="E122" s="119"/>
      <c r="F122" s="86"/>
    </row>
    <row r="123" spans="1:6">
      <c r="A123" s="111"/>
      <c r="B123" s="112"/>
      <c r="C123" s="113"/>
      <c r="D123" s="392"/>
      <c r="E123" s="114"/>
      <c r="F123" s="86"/>
    </row>
    <row r="124" spans="1:6">
      <c r="A124" s="128"/>
      <c r="B124" s="121" t="s">
        <v>244</v>
      </c>
      <c r="C124" s="113"/>
      <c r="D124" s="392"/>
      <c r="E124" s="114"/>
      <c r="F124" s="86"/>
    </row>
    <row r="125" spans="1:6">
      <c r="A125" s="111"/>
      <c r="B125" s="112"/>
      <c r="C125" s="113"/>
      <c r="D125" s="392"/>
      <c r="E125" s="114"/>
      <c r="F125" s="86"/>
    </row>
    <row r="126" spans="1:6" ht="27.6">
      <c r="A126" s="117">
        <v>4.12</v>
      </c>
      <c r="B126" s="116" t="s">
        <v>245</v>
      </c>
      <c r="C126" s="118" t="s">
        <v>23</v>
      </c>
      <c r="D126" s="393">
        <v>86</v>
      </c>
      <c r="E126" s="119"/>
      <c r="F126" s="86"/>
    </row>
    <row r="127" spans="1:6">
      <c r="A127" s="111"/>
      <c r="B127" s="112"/>
      <c r="C127" s="113"/>
      <c r="D127" s="392"/>
      <c r="E127" s="114"/>
      <c r="F127" s="86"/>
    </row>
    <row r="128" spans="1:6">
      <c r="A128" s="111"/>
      <c r="B128" s="121" t="s">
        <v>246</v>
      </c>
      <c r="C128" s="113"/>
      <c r="D128" s="392"/>
      <c r="E128" s="114"/>
      <c r="F128" s="86"/>
    </row>
    <row r="129" spans="1:6">
      <c r="A129" s="111"/>
      <c r="B129" s="112"/>
      <c r="C129" s="113"/>
      <c r="D129" s="392"/>
      <c r="E129" s="114"/>
      <c r="F129" s="86"/>
    </row>
    <row r="130" spans="1:6" ht="27.6">
      <c r="A130" s="117">
        <v>4.13</v>
      </c>
      <c r="B130" s="116" t="s">
        <v>247</v>
      </c>
      <c r="C130" s="118" t="s">
        <v>23</v>
      </c>
      <c r="D130" s="393">
        <v>570</v>
      </c>
      <c r="E130" s="119"/>
      <c r="F130" s="86"/>
    </row>
    <row r="131" spans="1:6">
      <c r="A131" s="111"/>
      <c r="B131" s="112"/>
      <c r="C131" s="113"/>
      <c r="D131" s="392"/>
      <c r="E131" s="114"/>
      <c r="F131" s="86"/>
    </row>
    <row r="132" spans="1:6">
      <c r="A132" s="117">
        <v>4.1399999999999997</v>
      </c>
      <c r="B132" s="116" t="s">
        <v>248</v>
      </c>
      <c r="C132" s="118" t="s">
        <v>23</v>
      </c>
      <c r="D132" s="393">
        <v>33</v>
      </c>
      <c r="E132" s="119"/>
      <c r="F132" s="86"/>
    </row>
    <row r="133" spans="1:6">
      <c r="A133" s="111"/>
      <c r="B133" s="112"/>
      <c r="C133" s="113"/>
      <c r="D133" s="392"/>
      <c r="E133" s="114"/>
      <c r="F133" s="86"/>
    </row>
    <row r="134" spans="1:6" ht="27.6">
      <c r="A134" s="117">
        <v>4.1500000000000004</v>
      </c>
      <c r="B134" s="116" t="s">
        <v>249</v>
      </c>
      <c r="C134" s="118" t="s">
        <v>23</v>
      </c>
      <c r="D134" s="393">
        <v>59</v>
      </c>
      <c r="E134" s="119"/>
      <c r="F134" s="86"/>
    </row>
    <row r="135" spans="1:6">
      <c r="A135" s="111"/>
      <c r="B135" s="112"/>
      <c r="C135" s="113"/>
      <c r="D135" s="392"/>
      <c r="E135" s="114"/>
      <c r="F135" s="86"/>
    </row>
    <row r="136" spans="1:6" ht="27.6">
      <c r="A136" s="117">
        <v>4.16</v>
      </c>
      <c r="B136" s="116" t="s">
        <v>250</v>
      </c>
      <c r="C136" s="118" t="s">
        <v>23</v>
      </c>
      <c r="D136" s="393">
        <v>55</v>
      </c>
      <c r="E136" s="119"/>
      <c r="F136" s="86"/>
    </row>
    <row r="137" spans="1:6">
      <c r="A137" s="111"/>
      <c r="B137" s="112"/>
      <c r="C137" s="113"/>
      <c r="D137" s="392"/>
      <c r="E137" s="114"/>
      <c r="F137" s="86"/>
    </row>
    <row r="138" spans="1:6">
      <c r="A138" s="117">
        <v>4.17</v>
      </c>
      <c r="B138" s="116" t="s">
        <v>251</v>
      </c>
      <c r="C138" s="118" t="s">
        <v>23</v>
      </c>
      <c r="D138" s="393">
        <v>1</v>
      </c>
      <c r="E138" s="119"/>
      <c r="F138" s="86"/>
    </row>
    <row r="139" spans="1:6">
      <c r="A139" s="111"/>
      <c r="B139" s="112"/>
      <c r="C139" s="113"/>
      <c r="D139" s="392"/>
      <c r="E139" s="114"/>
      <c r="F139" s="86"/>
    </row>
    <row r="140" spans="1:6">
      <c r="A140" s="117">
        <v>4.18</v>
      </c>
      <c r="B140" s="116" t="s">
        <v>252</v>
      </c>
      <c r="C140" s="118" t="s">
        <v>23</v>
      </c>
      <c r="D140" s="393">
        <v>26</v>
      </c>
      <c r="E140" s="119"/>
      <c r="F140" s="86"/>
    </row>
    <row r="141" spans="1:6">
      <c r="A141" s="117"/>
      <c r="B141" s="116"/>
      <c r="C141" s="118"/>
      <c r="D141" s="393"/>
      <c r="E141" s="119"/>
      <c r="F141" s="86"/>
    </row>
    <row r="142" spans="1:6">
      <c r="A142" s="403"/>
      <c r="B142" s="404" t="s">
        <v>253</v>
      </c>
      <c r="C142" s="405"/>
      <c r="D142" s="398"/>
      <c r="E142" s="142"/>
      <c r="F142" s="143"/>
    </row>
    <row r="143" spans="1:6">
      <c r="A143" s="111"/>
      <c r="B143" s="112"/>
      <c r="C143" s="113"/>
      <c r="D143" s="392"/>
      <c r="E143" s="114"/>
      <c r="F143" s="86"/>
    </row>
    <row r="144" spans="1:6" ht="27.6">
      <c r="A144" s="117">
        <v>4.1900000000000004</v>
      </c>
      <c r="B144" s="116" t="s">
        <v>254</v>
      </c>
      <c r="C144" s="118" t="s">
        <v>23</v>
      </c>
      <c r="D144" s="393">
        <v>20</v>
      </c>
      <c r="E144" s="119"/>
      <c r="F144" s="86"/>
    </row>
    <row r="145" spans="1:6">
      <c r="A145" s="111"/>
      <c r="B145" s="112"/>
      <c r="C145" s="113"/>
      <c r="D145" s="392"/>
      <c r="E145" s="114"/>
      <c r="F145" s="86"/>
    </row>
    <row r="146" spans="1:6">
      <c r="A146" s="122">
        <v>4.2</v>
      </c>
      <c r="B146" s="116" t="s">
        <v>255</v>
      </c>
      <c r="C146" s="118" t="s">
        <v>23</v>
      </c>
      <c r="D146" s="393">
        <v>12</v>
      </c>
      <c r="E146" s="119"/>
      <c r="F146" s="86"/>
    </row>
    <row r="147" spans="1:6">
      <c r="A147" s="111"/>
      <c r="B147" s="112"/>
      <c r="C147" s="113"/>
      <c r="D147" s="392"/>
      <c r="E147" s="114"/>
      <c r="F147" s="86"/>
    </row>
    <row r="148" spans="1:6">
      <c r="A148" s="117">
        <v>4.21</v>
      </c>
      <c r="B148" s="116" t="s">
        <v>256</v>
      </c>
      <c r="C148" s="118" t="s">
        <v>23</v>
      </c>
      <c r="D148" s="393">
        <v>61</v>
      </c>
      <c r="E148" s="119"/>
      <c r="F148" s="86"/>
    </row>
    <row r="149" spans="1:6">
      <c r="A149" s="111"/>
      <c r="B149" s="112"/>
      <c r="C149" s="113"/>
      <c r="D149" s="392"/>
      <c r="E149" s="114"/>
      <c r="F149" s="86"/>
    </row>
    <row r="150" spans="1:6">
      <c r="A150" s="117">
        <v>4.22</v>
      </c>
      <c r="B150" s="116" t="s">
        <v>257</v>
      </c>
      <c r="C150" s="118" t="s">
        <v>23</v>
      </c>
      <c r="D150" s="393">
        <v>1</v>
      </c>
      <c r="E150" s="119"/>
      <c r="F150" s="86"/>
    </row>
    <row r="151" spans="1:6">
      <c r="A151" s="111"/>
      <c r="B151" s="112"/>
      <c r="C151" s="113"/>
      <c r="D151" s="392"/>
      <c r="E151" s="114"/>
      <c r="F151" s="86"/>
    </row>
    <row r="152" spans="1:6">
      <c r="A152" s="128"/>
      <c r="B152" s="121" t="s">
        <v>258</v>
      </c>
      <c r="C152" s="113"/>
      <c r="D152" s="392"/>
      <c r="E152" s="114"/>
      <c r="F152" s="86"/>
    </row>
    <row r="153" spans="1:6">
      <c r="A153" s="111"/>
      <c r="B153" s="112"/>
      <c r="C153" s="113"/>
      <c r="D153" s="392"/>
      <c r="E153" s="114"/>
      <c r="F153" s="86"/>
    </row>
    <row r="154" spans="1:6">
      <c r="A154" s="117">
        <v>4.2300000000000004</v>
      </c>
      <c r="B154" s="116" t="s">
        <v>259</v>
      </c>
      <c r="C154" s="118" t="s">
        <v>23</v>
      </c>
      <c r="D154" s="393">
        <v>1</v>
      </c>
      <c r="E154" s="119"/>
      <c r="F154" s="86"/>
    </row>
    <row r="155" spans="1:6">
      <c r="A155" s="111"/>
      <c r="B155" s="112"/>
      <c r="C155" s="113"/>
      <c r="D155" s="392"/>
      <c r="E155" s="114"/>
      <c r="F155" s="86"/>
    </row>
    <row r="156" spans="1:6">
      <c r="A156" s="111"/>
      <c r="B156" s="121" t="s">
        <v>260</v>
      </c>
      <c r="C156" s="113"/>
      <c r="D156" s="392"/>
      <c r="E156" s="114"/>
      <c r="F156" s="86"/>
    </row>
    <row r="157" spans="1:6">
      <c r="A157" s="111"/>
      <c r="B157" s="112"/>
      <c r="C157" s="113"/>
      <c r="D157" s="392"/>
      <c r="E157" s="114"/>
      <c r="F157" s="86"/>
    </row>
    <row r="158" spans="1:6" ht="41.4">
      <c r="A158" s="128">
        <v>4.24</v>
      </c>
      <c r="B158" s="129" t="s">
        <v>261</v>
      </c>
      <c r="C158" s="130" t="s">
        <v>53</v>
      </c>
      <c r="D158" s="397">
        <v>2</v>
      </c>
      <c r="E158" s="131"/>
      <c r="F158" s="86"/>
    </row>
    <row r="159" spans="1:6">
      <c r="A159" s="111"/>
      <c r="B159" s="112"/>
      <c r="C159" s="113"/>
      <c r="D159" s="392"/>
      <c r="E159" s="114"/>
      <c r="F159" s="115"/>
    </row>
    <row r="160" spans="1:6" ht="41.4">
      <c r="A160" s="128"/>
      <c r="B160" s="129" t="s">
        <v>262</v>
      </c>
      <c r="C160" s="130" t="s">
        <v>53</v>
      </c>
      <c r="D160" s="397">
        <v>15</v>
      </c>
      <c r="E160" s="131"/>
      <c r="F160" s="115"/>
    </row>
    <row r="161" spans="1:7">
      <c r="A161" s="111"/>
      <c r="B161" s="112"/>
      <c r="C161" s="113"/>
      <c r="D161" s="392"/>
      <c r="E161" s="114"/>
      <c r="F161" s="115"/>
    </row>
    <row r="162" spans="1:7" ht="41.4">
      <c r="A162" s="128">
        <v>4.26</v>
      </c>
      <c r="B162" s="129" t="s">
        <v>263</v>
      </c>
      <c r="C162" s="130" t="s">
        <v>53</v>
      </c>
      <c r="D162" s="397">
        <v>3</v>
      </c>
      <c r="E162" s="131"/>
      <c r="F162" s="115"/>
    </row>
    <row r="163" spans="1:7">
      <c r="A163" s="128"/>
      <c r="B163" s="129"/>
      <c r="C163" s="130"/>
      <c r="D163" s="397"/>
      <c r="E163" s="131"/>
      <c r="F163" s="115"/>
    </row>
    <row r="164" spans="1:7" ht="18.899999999999999" customHeight="1" thickBot="1">
      <c r="A164" s="1137" t="s">
        <v>36</v>
      </c>
      <c r="B164" s="1138"/>
      <c r="C164" s="1138"/>
      <c r="D164" s="1138"/>
      <c r="E164" s="1139"/>
      <c r="F164" s="120"/>
    </row>
    <row r="165" spans="1:7">
      <c r="A165" s="111"/>
      <c r="B165" s="112"/>
      <c r="C165" s="113"/>
      <c r="D165" s="392"/>
      <c r="E165" s="114"/>
      <c r="F165" s="115"/>
    </row>
    <row r="166" spans="1:7">
      <c r="A166" s="107">
        <v>5</v>
      </c>
      <c r="B166" s="108" t="s">
        <v>264</v>
      </c>
      <c r="C166" s="109"/>
      <c r="D166" s="392"/>
      <c r="E166" s="114"/>
      <c r="F166" s="115"/>
    </row>
    <row r="167" spans="1:7">
      <c r="A167" s="111"/>
      <c r="B167" s="112"/>
      <c r="C167" s="113"/>
      <c r="D167" s="392"/>
      <c r="E167" s="114"/>
      <c r="F167" s="115"/>
    </row>
    <row r="168" spans="1:7" ht="41.4">
      <c r="A168" s="111"/>
      <c r="B168" s="112" t="s">
        <v>265</v>
      </c>
      <c r="C168" s="113"/>
      <c r="D168" s="392"/>
      <c r="E168" s="114"/>
      <c r="F168" s="115"/>
    </row>
    <row r="169" spans="1:7">
      <c r="A169" s="111"/>
      <c r="B169" s="112"/>
      <c r="C169" s="113"/>
      <c r="D169" s="392"/>
      <c r="E169" s="114"/>
      <c r="F169" s="115"/>
    </row>
    <row r="170" spans="1:7" ht="55.2">
      <c r="A170" s="111">
        <v>5.0999999999999996</v>
      </c>
      <c r="B170" s="132" t="s">
        <v>657</v>
      </c>
      <c r="C170" s="130" t="s">
        <v>53</v>
      </c>
      <c r="D170" s="397">
        <v>11</v>
      </c>
      <c r="E170" s="131"/>
      <c r="F170" s="115"/>
    </row>
    <row r="171" spans="1:7">
      <c r="A171" s="111"/>
      <c r="B171" s="112"/>
      <c r="C171" s="113"/>
      <c r="D171" s="392"/>
      <c r="E171" s="114"/>
      <c r="F171" s="115"/>
    </row>
    <row r="172" spans="1:7">
      <c r="A172" s="107">
        <v>6</v>
      </c>
      <c r="B172" s="108" t="s">
        <v>162</v>
      </c>
      <c r="C172" s="109"/>
      <c r="D172" s="392"/>
      <c r="E172" s="110"/>
      <c r="F172" s="115"/>
    </row>
    <row r="173" spans="1:7">
      <c r="A173" s="111"/>
      <c r="B173" s="112"/>
      <c r="C173" s="113"/>
      <c r="D173" s="392"/>
      <c r="E173" s="114"/>
      <c r="F173" s="115"/>
    </row>
    <row r="174" spans="1:7" ht="27.6">
      <c r="A174" s="111">
        <v>6.1</v>
      </c>
      <c r="B174" s="112" t="s">
        <v>266</v>
      </c>
      <c r="C174" s="113" t="s">
        <v>23</v>
      </c>
      <c r="D174" s="392">
        <v>96</v>
      </c>
      <c r="E174" s="114"/>
      <c r="F174" s="115"/>
      <c r="G174" s="19">
        <f>D174/2</f>
        <v>48</v>
      </c>
    </row>
    <row r="175" spans="1:7">
      <c r="A175" s="111"/>
      <c r="B175" s="112"/>
      <c r="C175" s="113"/>
      <c r="D175" s="392"/>
      <c r="E175" s="114"/>
      <c r="F175" s="115"/>
    </row>
    <row r="176" spans="1:7" ht="41.4">
      <c r="A176" s="111">
        <v>6.2</v>
      </c>
      <c r="B176" s="112" t="s">
        <v>267</v>
      </c>
      <c r="C176" s="113" t="s">
        <v>23</v>
      </c>
      <c r="D176" s="392">
        <v>28</v>
      </c>
      <c r="E176" s="114"/>
      <c r="F176" s="115"/>
    </row>
    <row r="177" spans="1:6" ht="14.4" thickBot="1">
      <c r="A177" s="156"/>
      <c r="B177" s="157"/>
      <c r="C177" s="158"/>
      <c r="D177" s="394"/>
      <c r="E177" s="159"/>
      <c r="F177" s="164"/>
    </row>
    <row r="178" spans="1:6">
      <c r="A178" s="165">
        <v>7</v>
      </c>
      <c r="B178" s="166" t="s">
        <v>165</v>
      </c>
      <c r="C178" s="167"/>
      <c r="D178" s="398"/>
      <c r="E178" s="168"/>
      <c r="F178" s="163"/>
    </row>
    <row r="179" spans="1:6">
      <c r="A179" s="111"/>
      <c r="B179" s="112"/>
      <c r="C179" s="113"/>
      <c r="D179" s="392"/>
      <c r="E179" s="114"/>
      <c r="F179" s="115"/>
    </row>
    <row r="180" spans="1:6" ht="69">
      <c r="A180" s="111"/>
      <c r="B180" s="112" t="s">
        <v>268</v>
      </c>
      <c r="C180" s="113"/>
      <c r="D180" s="392"/>
      <c r="E180" s="114"/>
      <c r="F180" s="115"/>
    </row>
    <row r="181" spans="1:6">
      <c r="A181" s="111"/>
      <c r="B181" s="112"/>
      <c r="C181" s="113"/>
      <c r="D181" s="392"/>
      <c r="E181" s="114"/>
      <c r="F181" s="115"/>
    </row>
    <row r="182" spans="1:6" ht="41.4">
      <c r="A182" s="111"/>
      <c r="B182" s="112" t="s">
        <v>269</v>
      </c>
      <c r="C182" s="113" t="s">
        <v>41</v>
      </c>
      <c r="D182" s="392">
        <v>221</v>
      </c>
      <c r="E182" s="114"/>
      <c r="F182" s="115"/>
    </row>
    <row r="183" spans="1:6">
      <c r="A183" s="111"/>
      <c r="B183" s="112"/>
      <c r="C183" s="113"/>
      <c r="D183" s="392"/>
      <c r="E183" s="114"/>
      <c r="F183" s="115"/>
    </row>
    <row r="184" spans="1:6" ht="41.4">
      <c r="A184" s="111">
        <v>7.2</v>
      </c>
      <c r="B184" s="112" t="s">
        <v>270</v>
      </c>
      <c r="C184" s="113" t="s">
        <v>23</v>
      </c>
      <c r="D184" s="392">
        <v>21</v>
      </c>
      <c r="E184" s="114"/>
      <c r="F184" s="115"/>
    </row>
    <row r="185" spans="1:6">
      <c r="A185" s="111"/>
      <c r="B185" s="112"/>
      <c r="C185" s="113"/>
      <c r="D185" s="392"/>
      <c r="E185" s="114"/>
      <c r="F185" s="115"/>
    </row>
    <row r="186" spans="1:6" ht="21" customHeight="1" thickBot="1">
      <c r="A186" s="1137" t="s">
        <v>36</v>
      </c>
      <c r="B186" s="1138"/>
      <c r="C186" s="1138"/>
      <c r="D186" s="1138"/>
      <c r="E186" s="1139"/>
      <c r="F186" s="120"/>
    </row>
    <row r="187" spans="1:6">
      <c r="A187" s="111"/>
      <c r="B187" s="112"/>
      <c r="C187" s="113"/>
      <c r="D187" s="392"/>
      <c r="E187" s="114"/>
      <c r="F187" s="115"/>
    </row>
    <row r="188" spans="1:6">
      <c r="A188" s="107">
        <v>8</v>
      </c>
      <c r="B188" s="108" t="s">
        <v>271</v>
      </c>
      <c r="C188" s="109"/>
      <c r="D188" s="392"/>
      <c r="E188" s="110"/>
      <c r="F188" s="115"/>
    </row>
    <row r="189" spans="1:6">
      <c r="A189" s="111"/>
      <c r="B189" s="112"/>
      <c r="C189" s="113"/>
      <c r="D189" s="392"/>
      <c r="E189" s="114"/>
      <c r="F189" s="115"/>
    </row>
    <row r="190" spans="1:6" ht="27.6">
      <c r="A190" s="111"/>
      <c r="B190" s="112" t="s">
        <v>272</v>
      </c>
      <c r="C190" s="113"/>
      <c r="D190" s="392"/>
      <c r="E190" s="114"/>
      <c r="F190" s="115"/>
    </row>
    <row r="191" spans="1:6">
      <c r="A191" s="111"/>
      <c r="B191" s="112"/>
      <c r="C191" s="113"/>
      <c r="D191" s="392"/>
      <c r="E191" s="114"/>
      <c r="F191" s="115"/>
    </row>
    <row r="192" spans="1:6" ht="41.4">
      <c r="A192" s="111"/>
      <c r="B192" s="88" t="s">
        <v>273</v>
      </c>
      <c r="C192" s="113"/>
      <c r="D192" s="392"/>
      <c r="E192" s="114"/>
      <c r="F192" s="115"/>
    </row>
    <row r="193" spans="1:6">
      <c r="A193" s="111"/>
      <c r="B193" s="112"/>
      <c r="C193" s="113"/>
      <c r="D193" s="392"/>
      <c r="E193" s="114"/>
      <c r="F193" s="115"/>
    </row>
    <row r="194" spans="1:6" s="390" customFormat="1" ht="69">
      <c r="A194" s="111">
        <v>8.1</v>
      </c>
      <c r="B194" s="88" t="s">
        <v>464</v>
      </c>
      <c r="C194" s="113" t="s">
        <v>41</v>
      </c>
      <c r="D194" s="392">
        <v>100</v>
      </c>
      <c r="E194" s="114"/>
      <c r="F194" s="115"/>
    </row>
    <row r="195" spans="1:6">
      <c r="A195" s="111"/>
      <c r="B195" s="112"/>
      <c r="C195" s="113"/>
      <c r="D195" s="392"/>
      <c r="E195" s="114"/>
      <c r="F195" s="115"/>
    </row>
    <row r="196" spans="1:6" ht="69">
      <c r="A196" s="111">
        <v>8.1999999999999993</v>
      </c>
      <c r="B196" s="85" t="s">
        <v>658</v>
      </c>
      <c r="C196" s="113" t="s">
        <v>53</v>
      </c>
      <c r="D196" s="392">
        <v>3</v>
      </c>
      <c r="E196" s="114"/>
      <c r="F196" s="115"/>
    </row>
    <row r="197" spans="1:6">
      <c r="A197" s="111"/>
      <c r="B197" s="112"/>
      <c r="C197" s="113"/>
      <c r="D197" s="392"/>
      <c r="E197" s="114"/>
      <c r="F197" s="115"/>
    </row>
    <row r="198" spans="1:6" ht="69">
      <c r="A198" s="111">
        <v>8.3000000000000007</v>
      </c>
      <c r="B198" s="88" t="s">
        <v>481</v>
      </c>
      <c r="C198" s="133" t="s">
        <v>53</v>
      </c>
      <c r="D198" s="399">
        <v>1</v>
      </c>
      <c r="E198" s="114"/>
      <c r="F198" s="115"/>
    </row>
    <row r="199" spans="1:6">
      <c r="A199" s="111"/>
      <c r="B199" s="88"/>
      <c r="C199" s="113"/>
      <c r="D199" s="392"/>
      <c r="E199" s="114"/>
      <c r="F199" s="115"/>
    </row>
    <row r="200" spans="1:6" ht="60.6" customHeight="1">
      <c r="A200" s="111">
        <v>8.4</v>
      </c>
      <c r="B200" s="84" t="s">
        <v>659</v>
      </c>
      <c r="C200" s="133" t="s">
        <v>53</v>
      </c>
      <c r="D200" s="399">
        <v>6</v>
      </c>
      <c r="E200" s="114"/>
      <c r="F200" s="115"/>
    </row>
    <row r="201" spans="1:6">
      <c r="A201" s="111"/>
      <c r="B201" s="88"/>
      <c r="C201" s="113"/>
      <c r="D201" s="392"/>
      <c r="E201" s="114"/>
      <c r="F201" s="115"/>
    </row>
    <row r="202" spans="1:6" ht="55.2">
      <c r="A202" s="111">
        <v>8.5</v>
      </c>
      <c r="B202" s="84" t="s">
        <v>660</v>
      </c>
      <c r="C202" s="133" t="s">
        <v>53</v>
      </c>
      <c r="D202" s="399">
        <v>3</v>
      </c>
      <c r="E202" s="114"/>
      <c r="F202" s="115"/>
    </row>
    <row r="203" spans="1:6">
      <c r="A203" s="111"/>
      <c r="B203" s="88"/>
      <c r="C203" s="113"/>
      <c r="D203" s="392"/>
      <c r="E203" s="114"/>
      <c r="F203" s="115"/>
    </row>
    <row r="204" spans="1:6" ht="82.8">
      <c r="A204" s="111">
        <v>8.6</v>
      </c>
      <c r="B204" s="84" t="s">
        <v>661</v>
      </c>
      <c r="C204" s="133" t="s">
        <v>53</v>
      </c>
      <c r="D204" s="399">
        <v>6</v>
      </c>
      <c r="E204" s="114"/>
      <c r="F204" s="115"/>
    </row>
    <row r="205" spans="1:6">
      <c r="A205" s="111"/>
      <c r="B205" s="112"/>
      <c r="C205" s="113"/>
      <c r="D205" s="392"/>
      <c r="E205" s="114"/>
      <c r="F205" s="115"/>
    </row>
    <row r="206" spans="1:6" ht="45" customHeight="1">
      <c r="A206" s="111">
        <v>8.6999999999999993</v>
      </c>
      <c r="B206" s="88" t="s">
        <v>482</v>
      </c>
      <c r="C206" s="133" t="s">
        <v>53</v>
      </c>
      <c r="D206" s="399">
        <v>1</v>
      </c>
      <c r="E206" s="114"/>
      <c r="F206" s="115"/>
    </row>
    <row r="207" spans="1:6">
      <c r="A207" s="111"/>
      <c r="B207" s="112"/>
      <c r="C207" s="113"/>
      <c r="D207" s="392"/>
      <c r="E207" s="114"/>
      <c r="F207" s="115"/>
    </row>
    <row r="208" spans="1:6" ht="41.1" customHeight="1">
      <c r="A208" s="111">
        <v>8.8000000000000007</v>
      </c>
      <c r="B208" s="88" t="s">
        <v>465</v>
      </c>
      <c r="C208" s="133" t="s">
        <v>53</v>
      </c>
      <c r="D208" s="399">
        <v>2</v>
      </c>
      <c r="E208" s="114"/>
      <c r="F208" s="115"/>
    </row>
    <row r="209" spans="1:6">
      <c r="A209" s="111"/>
      <c r="B209" s="112"/>
      <c r="C209" s="113"/>
      <c r="D209" s="392"/>
      <c r="E209" s="114"/>
      <c r="F209" s="115"/>
    </row>
    <row r="210" spans="1:6" ht="27.6">
      <c r="A210" s="117">
        <v>8.9</v>
      </c>
      <c r="B210" s="116" t="s">
        <v>274</v>
      </c>
      <c r="C210" s="118" t="s">
        <v>53</v>
      </c>
      <c r="D210" s="393">
        <v>1</v>
      </c>
      <c r="E210" s="119"/>
      <c r="F210" s="115"/>
    </row>
    <row r="211" spans="1:6">
      <c r="A211" s="111"/>
      <c r="B211" s="112"/>
      <c r="C211" s="113"/>
      <c r="D211" s="392"/>
      <c r="E211" s="114"/>
      <c r="F211" s="115"/>
    </row>
    <row r="212" spans="1:6">
      <c r="A212" s="107">
        <v>9</v>
      </c>
      <c r="B212" s="108" t="s">
        <v>202</v>
      </c>
      <c r="C212" s="109"/>
      <c r="D212" s="392"/>
      <c r="E212" s="114"/>
      <c r="F212" s="115"/>
    </row>
    <row r="213" spans="1:6">
      <c r="A213" s="111"/>
      <c r="B213" s="112"/>
      <c r="C213" s="113"/>
      <c r="D213" s="392"/>
      <c r="E213" s="114"/>
      <c r="F213" s="115"/>
    </row>
    <row r="214" spans="1:6" ht="55.2">
      <c r="A214" s="111"/>
      <c r="B214" s="88" t="s">
        <v>275</v>
      </c>
      <c r="C214" s="113"/>
      <c r="D214" s="392"/>
      <c r="E214" s="114"/>
      <c r="F214" s="115"/>
    </row>
    <row r="215" spans="1:6">
      <c r="A215" s="111"/>
      <c r="B215" s="112"/>
      <c r="C215" s="113"/>
      <c r="D215" s="392"/>
      <c r="E215" s="114"/>
      <c r="F215" s="115"/>
    </row>
    <row r="216" spans="1:6" ht="30" customHeight="1">
      <c r="A216" s="117">
        <v>9.1</v>
      </c>
      <c r="B216" s="408" t="s">
        <v>276</v>
      </c>
      <c r="C216" s="118" t="s">
        <v>41</v>
      </c>
      <c r="D216" s="393">
        <v>65</v>
      </c>
      <c r="E216" s="119"/>
      <c r="F216" s="115"/>
    </row>
    <row r="217" spans="1:6">
      <c r="A217" s="117"/>
      <c r="B217" s="408"/>
      <c r="C217" s="118"/>
      <c r="D217" s="393"/>
      <c r="E217" s="119"/>
      <c r="F217" s="115"/>
    </row>
    <row r="218" spans="1:6">
      <c r="A218" s="409">
        <v>9.1999999999999993</v>
      </c>
      <c r="B218" s="85" t="s">
        <v>483</v>
      </c>
      <c r="C218" s="410" t="s">
        <v>23</v>
      </c>
      <c r="D218" s="393">
        <f>ROUND(73/2,0)</f>
        <v>37</v>
      </c>
      <c r="E218" s="119"/>
      <c r="F218" s="115"/>
    </row>
    <row r="219" spans="1:6">
      <c r="A219" s="411"/>
      <c r="B219" s="412"/>
      <c r="C219" s="413"/>
      <c r="D219" s="393"/>
      <c r="E219" s="119"/>
      <c r="F219" s="115"/>
    </row>
    <row r="220" spans="1:6">
      <c r="A220" s="409">
        <v>9.3000000000000007</v>
      </c>
      <c r="B220" s="85" t="s">
        <v>484</v>
      </c>
      <c r="C220" s="410" t="s">
        <v>64</v>
      </c>
      <c r="D220" s="393" t="s">
        <v>65</v>
      </c>
      <c r="E220" s="119"/>
      <c r="F220" s="115"/>
    </row>
    <row r="221" spans="1:6" ht="69">
      <c r="A221" s="411">
        <v>9.4</v>
      </c>
      <c r="B221" s="84" t="s">
        <v>277</v>
      </c>
      <c r="C221" s="410" t="s">
        <v>23</v>
      </c>
      <c r="D221" s="393">
        <v>284</v>
      </c>
      <c r="E221" s="119"/>
      <c r="F221" s="115"/>
    </row>
    <row r="222" spans="1:6" ht="14.4" thickBot="1">
      <c r="A222" s="414"/>
      <c r="B222" s="415"/>
      <c r="C222" s="416"/>
      <c r="D222" s="417"/>
      <c r="E222" s="418"/>
      <c r="F222" s="164"/>
    </row>
    <row r="223" spans="1:6">
      <c r="A223" s="165">
        <v>10</v>
      </c>
      <c r="B223" s="166" t="s">
        <v>169</v>
      </c>
      <c r="C223" s="167"/>
      <c r="D223" s="398"/>
      <c r="E223" s="142"/>
      <c r="F223" s="163"/>
    </row>
    <row r="224" spans="1:6">
      <c r="A224" s="111"/>
      <c r="B224" s="112"/>
      <c r="C224" s="113"/>
      <c r="D224" s="392"/>
      <c r="E224" s="114"/>
      <c r="F224" s="115"/>
    </row>
    <row r="225" spans="1:6" ht="41.4">
      <c r="A225" s="111">
        <v>10.1</v>
      </c>
      <c r="B225" s="112" t="s">
        <v>278</v>
      </c>
      <c r="C225" s="113" t="s">
        <v>64</v>
      </c>
      <c r="D225" s="392" t="s">
        <v>65</v>
      </c>
      <c r="E225" s="114"/>
      <c r="F225" s="115"/>
    </row>
    <row r="226" spans="1:6" ht="24" customHeight="1" thickBot="1">
      <c r="A226" s="1137" t="s">
        <v>36</v>
      </c>
      <c r="B226" s="1138"/>
      <c r="C226" s="1138"/>
      <c r="D226" s="1138"/>
      <c r="E226" s="1139"/>
      <c r="F226" s="120"/>
    </row>
    <row r="227" spans="1:6">
      <c r="A227" s="111"/>
      <c r="B227" s="112"/>
      <c r="C227" s="113"/>
      <c r="D227" s="392"/>
      <c r="E227" s="114"/>
      <c r="F227" s="115"/>
    </row>
    <row r="228" spans="1:6">
      <c r="A228" s="107">
        <v>11</v>
      </c>
      <c r="B228" s="108" t="s">
        <v>172</v>
      </c>
      <c r="C228" s="109"/>
      <c r="D228" s="392"/>
      <c r="E228" s="114"/>
      <c r="F228" s="115"/>
    </row>
    <row r="229" spans="1:6">
      <c r="A229" s="111"/>
      <c r="B229" s="112"/>
      <c r="C229" s="113"/>
      <c r="D229" s="392"/>
      <c r="E229" s="114"/>
      <c r="F229" s="115"/>
    </row>
    <row r="230" spans="1:6" ht="27.6">
      <c r="A230" s="107"/>
      <c r="B230" s="108" t="s">
        <v>279</v>
      </c>
      <c r="C230" s="109"/>
      <c r="D230" s="392"/>
      <c r="E230" s="114"/>
      <c r="F230" s="115"/>
    </row>
    <row r="231" spans="1:6" ht="27.6">
      <c r="A231" s="107"/>
      <c r="B231" s="108" t="s">
        <v>280</v>
      </c>
      <c r="C231" s="109"/>
      <c r="D231" s="392"/>
      <c r="E231" s="114"/>
      <c r="F231" s="115"/>
    </row>
    <row r="232" spans="1:6">
      <c r="A232" s="111"/>
      <c r="B232" s="112"/>
      <c r="C232" s="113"/>
      <c r="D232" s="392"/>
      <c r="E232" s="114"/>
      <c r="F232" s="115"/>
    </row>
    <row r="233" spans="1:6" ht="41.4">
      <c r="A233" s="134">
        <v>11.1</v>
      </c>
      <c r="B233" s="88" t="s">
        <v>466</v>
      </c>
      <c r="C233" s="113" t="s">
        <v>53</v>
      </c>
      <c r="D233" s="392">
        <v>2</v>
      </c>
      <c r="E233" s="114"/>
      <c r="F233" s="115"/>
    </row>
    <row r="234" spans="1:6">
      <c r="A234" s="111"/>
      <c r="B234" s="112"/>
      <c r="C234" s="113"/>
      <c r="D234" s="392"/>
      <c r="E234" s="114"/>
      <c r="F234" s="115"/>
    </row>
    <row r="235" spans="1:6" ht="27.6">
      <c r="A235" s="111"/>
      <c r="B235" s="135" t="s">
        <v>282</v>
      </c>
      <c r="C235" s="113"/>
      <c r="D235" s="392"/>
      <c r="E235" s="114"/>
      <c r="F235" s="115"/>
    </row>
    <row r="236" spans="1:6">
      <c r="A236" s="111"/>
      <c r="B236" s="112"/>
      <c r="C236" s="113"/>
      <c r="D236" s="392"/>
      <c r="E236" s="114"/>
      <c r="F236" s="115"/>
    </row>
    <row r="237" spans="1:6" ht="27.6">
      <c r="A237" s="117">
        <v>11.2</v>
      </c>
      <c r="B237" s="89" t="s">
        <v>485</v>
      </c>
      <c r="C237" s="118" t="s">
        <v>53</v>
      </c>
      <c r="D237" s="393">
        <v>1</v>
      </c>
      <c r="E237" s="602"/>
      <c r="F237" s="86"/>
    </row>
    <row r="238" spans="1:6">
      <c r="A238" s="111"/>
      <c r="B238" s="112"/>
      <c r="C238" s="113"/>
      <c r="D238" s="392"/>
      <c r="E238" s="114"/>
      <c r="F238" s="86"/>
    </row>
    <row r="239" spans="1:6" ht="41.4">
      <c r="A239" s="134">
        <v>11.3</v>
      </c>
      <c r="B239" s="112" t="s">
        <v>283</v>
      </c>
      <c r="C239" s="113" t="s">
        <v>53</v>
      </c>
      <c r="D239" s="392">
        <v>1</v>
      </c>
      <c r="E239" s="602"/>
      <c r="F239" s="86"/>
    </row>
    <row r="240" spans="1:6">
      <c r="A240" s="111"/>
      <c r="B240" s="112"/>
      <c r="C240" s="113"/>
      <c r="D240" s="392"/>
      <c r="E240" s="114"/>
      <c r="F240" s="86"/>
    </row>
    <row r="241" spans="1:6" ht="41.4">
      <c r="A241" s="134">
        <v>11.4</v>
      </c>
      <c r="B241" s="112" t="s">
        <v>284</v>
      </c>
      <c r="C241" s="113" t="s">
        <v>53</v>
      </c>
      <c r="D241" s="392">
        <v>1</v>
      </c>
      <c r="E241" s="602"/>
      <c r="F241" s="86"/>
    </row>
    <row r="242" spans="1:6">
      <c r="A242" s="111"/>
      <c r="B242" s="112"/>
      <c r="C242" s="113"/>
      <c r="D242" s="392"/>
      <c r="E242" s="114"/>
      <c r="F242" s="86"/>
    </row>
    <row r="243" spans="1:6">
      <c r="A243" s="117">
        <v>11.5</v>
      </c>
      <c r="B243" s="116" t="s">
        <v>285</v>
      </c>
      <c r="C243" s="118" t="s">
        <v>53</v>
      </c>
      <c r="D243" s="393">
        <v>2</v>
      </c>
      <c r="E243" s="119"/>
      <c r="F243" s="86"/>
    </row>
    <row r="244" spans="1:6">
      <c r="A244" s="111"/>
      <c r="B244" s="112"/>
      <c r="C244" s="113"/>
      <c r="D244" s="392"/>
      <c r="E244" s="114"/>
      <c r="F244" s="86"/>
    </row>
    <row r="245" spans="1:6" ht="27.6">
      <c r="A245" s="111">
        <v>11.6</v>
      </c>
      <c r="B245" s="88" t="s">
        <v>286</v>
      </c>
      <c r="C245" s="133" t="s">
        <v>53</v>
      </c>
      <c r="D245" s="399">
        <v>1</v>
      </c>
      <c r="E245" s="114"/>
      <c r="F245" s="86"/>
    </row>
    <row r="246" spans="1:6">
      <c r="A246" s="111"/>
      <c r="B246" s="112"/>
      <c r="C246" s="113"/>
      <c r="D246" s="392"/>
      <c r="E246" s="114"/>
      <c r="F246" s="86"/>
    </row>
    <row r="247" spans="1:6" s="446" customFormat="1">
      <c r="A247" s="117">
        <v>11.7</v>
      </c>
      <c r="B247" s="116" t="s">
        <v>1142</v>
      </c>
      <c r="C247" s="118" t="s">
        <v>53</v>
      </c>
      <c r="D247" s="393">
        <v>1</v>
      </c>
      <c r="E247" s="119"/>
      <c r="F247" s="86"/>
    </row>
    <row r="248" spans="1:6">
      <c r="A248" s="111"/>
      <c r="B248" s="112"/>
      <c r="C248" s="113"/>
      <c r="D248" s="392"/>
      <c r="E248" s="114"/>
      <c r="F248" s="86"/>
    </row>
    <row r="249" spans="1:6" ht="41.4">
      <c r="A249" s="134">
        <v>11.8</v>
      </c>
      <c r="B249" s="112" t="s">
        <v>287</v>
      </c>
      <c r="C249" s="113" t="s">
        <v>53</v>
      </c>
      <c r="D249" s="392">
        <v>1</v>
      </c>
      <c r="E249" s="602"/>
      <c r="F249" s="86"/>
    </row>
    <row r="250" spans="1:6">
      <c r="A250" s="111"/>
      <c r="B250" s="112"/>
      <c r="C250" s="113"/>
      <c r="D250" s="392"/>
      <c r="E250" s="114"/>
      <c r="F250" s="86"/>
    </row>
    <row r="251" spans="1:6" ht="27.6">
      <c r="A251" s="111"/>
      <c r="B251" s="108" t="s">
        <v>183</v>
      </c>
      <c r="C251" s="113"/>
      <c r="D251" s="392"/>
      <c r="E251" s="114"/>
      <c r="F251" s="86"/>
    </row>
    <row r="252" spans="1:6">
      <c r="A252" s="111"/>
      <c r="B252" s="112"/>
      <c r="C252" s="113"/>
      <c r="D252" s="392"/>
      <c r="E252" s="114"/>
      <c r="F252" s="86"/>
    </row>
    <row r="253" spans="1:6" ht="41.4">
      <c r="A253" s="134">
        <v>11.9</v>
      </c>
      <c r="B253" s="88" t="s">
        <v>281</v>
      </c>
      <c r="C253" s="113" t="s">
        <v>53</v>
      </c>
      <c r="D253" s="392">
        <v>2</v>
      </c>
      <c r="E253" s="114"/>
      <c r="F253" s="86"/>
    </row>
    <row r="254" spans="1:6">
      <c r="A254" s="111"/>
      <c r="B254" s="112"/>
      <c r="C254" s="113"/>
      <c r="D254" s="392"/>
      <c r="E254" s="114"/>
      <c r="F254" s="86"/>
    </row>
    <row r="255" spans="1:6" ht="41.4">
      <c r="A255" s="111"/>
      <c r="B255" s="135" t="s">
        <v>467</v>
      </c>
      <c r="C255" s="113"/>
      <c r="D255" s="392"/>
      <c r="E255" s="114"/>
      <c r="F255" s="86"/>
    </row>
    <row r="256" spans="1:6">
      <c r="A256" s="111"/>
      <c r="B256" s="112"/>
      <c r="C256" s="113"/>
      <c r="D256" s="392"/>
      <c r="E256" s="114"/>
      <c r="F256" s="86"/>
    </row>
    <row r="257" spans="1:6">
      <c r="A257" s="122">
        <v>11.1</v>
      </c>
      <c r="B257" s="89" t="s">
        <v>486</v>
      </c>
      <c r="C257" s="118" t="s">
        <v>53</v>
      </c>
      <c r="D257" s="393">
        <v>1</v>
      </c>
      <c r="E257" s="119"/>
      <c r="F257" s="86"/>
    </row>
    <row r="258" spans="1:6">
      <c r="A258" s="111"/>
      <c r="B258" s="112"/>
      <c r="C258" s="113"/>
      <c r="D258" s="392"/>
      <c r="E258" s="114"/>
      <c r="F258" s="86"/>
    </row>
    <row r="259" spans="1:6" ht="41.4">
      <c r="A259" s="128">
        <v>11.11</v>
      </c>
      <c r="B259" s="112" t="s">
        <v>283</v>
      </c>
      <c r="C259" s="113" t="s">
        <v>53</v>
      </c>
      <c r="D259" s="392">
        <v>1</v>
      </c>
      <c r="E259" s="114"/>
      <c r="F259" s="86"/>
    </row>
    <row r="260" spans="1:6">
      <c r="A260" s="111"/>
      <c r="B260" s="112"/>
      <c r="C260" s="113"/>
      <c r="D260" s="392"/>
      <c r="E260" s="114"/>
      <c r="F260" s="86"/>
    </row>
    <row r="261" spans="1:6" ht="41.4">
      <c r="A261" s="128">
        <v>11.12</v>
      </c>
      <c r="B261" s="112" t="s">
        <v>284</v>
      </c>
      <c r="C261" s="113" t="s">
        <v>53</v>
      </c>
      <c r="D261" s="392">
        <v>1</v>
      </c>
      <c r="E261" s="119"/>
      <c r="F261" s="86"/>
    </row>
    <row r="262" spans="1:6">
      <c r="A262" s="111"/>
      <c r="B262" s="112"/>
      <c r="C262" s="113"/>
      <c r="D262" s="392"/>
      <c r="E262" s="114"/>
      <c r="F262" s="86"/>
    </row>
    <row r="263" spans="1:6">
      <c r="A263" s="117">
        <v>11.13</v>
      </c>
      <c r="B263" s="116" t="s">
        <v>285</v>
      </c>
      <c r="C263" s="118" t="s">
        <v>53</v>
      </c>
      <c r="D263" s="393">
        <v>2</v>
      </c>
      <c r="E263" s="119"/>
      <c r="F263" s="86"/>
    </row>
    <row r="264" spans="1:6">
      <c r="A264" s="111"/>
      <c r="B264" s="112"/>
      <c r="C264" s="113"/>
      <c r="D264" s="392"/>
      <c r="E264" s="114"/>
      <c r="F264" s="86"/>
    </row>
    <row r="265" spans="1:6" ht="27.6">
      <c r="A265" s="111">
        <v>11.14</v>
      </c>
      <c r="B265" s="88" t="s">
        <v>286</v>
      </c>
      <c r="C265" s="113" t="s">
        <v>53</v>
      </c>
      <c r="D265" s="392">
        <v>1</v>
      </c>
      <c r="E265" s="119"/>
      <c r="F265" s="86"/>
    </row>
    <row r="266" spans="1:6">
      <c r="A266" s="111"/>
      <c r="B266" s="112"/>
      <c r="C266" s="113"/>
      <c r="D266" s="392"/>
      <c r="E266" s="114"/>
      <c r="F266" s="86"/>
    </row>
    <row r="267" spans="1:6">
      <c r="A267" s="117">
        <v>11.15</v>
      </c>
      <c r="B267" s="116" t="s">
        <v>1142</v>
      </c>
      <c r="C267" s="118" t="s">
        <v>53</v>
      </c>
      <c r="D267" s="393">
        <v>1</v>
      </c>
      <c r="E267" s="119"/>
      <c r="F267" s="86"/>
    </row>
    <row r="268" spans="1:6">
      <c r="A268" s="111"/>
      <c r="B268" s="112"/>
      <c r="C268" s="113"/>
      <c r="D268" s="392"/>
      <c r="E268" s="114"/>
      <c r="F268" s="86"/>
    </row>
    <row r="269" spans="1:6" ht="41.4">
      <c r="A269" s="128">
        <v>11.16</v>
      </c>
      <c r="B269" s="136" t="s">
        <v>287</v>
      </c>
      <c r="C269" s="133" t="s">
        <v>53</v>
      </c>
      <c r="D269" s="399">
        <v>1</v>
      </c>
      <c r="E269" s="119"/>
      <c r="F269" s="86"/>
    </row>
    <row r="270" spans="1:6">
      <c r="A270" s="138"/>
      <c r="B270" s="139"/>
      <c r="C270" s="140"/>
      <c r="D270" s="400"/>
      <c r="E270" s="141"/>
      <c r="F270" s="86"/>
    </row>
    <row r="271" spans="1:6">
      <c r="A271" s="144"/>
      <c r="B271" s="145"/>
      <c r="C271" s="146"/>
      <c r="D271" s="401"/>
      <c r="E271" s="147"/>
      <c r="F271" s="148"/>
    </row>
    <row r="272" spans="1:6" ht="20.100000000000001" customHeight="1" thickBot="1">
      <c r="A272" s="1152" t="s">
        <v>36</v>
      </c>
      <c r="B272" s="1153"/>
      <c r="C272" s="1153"/>
      <c r="D272" s="1153"/>
      <c r="E272" s="1154"/>
      <c r="F272" s="149"/>
    </row>
    <row r="273" spans="1:6" ht="14.4" customHeight="1">
      <c r="A273" s="1027"/>
      <c r="B273" s="1155"/>
      <c r="C273" s="1156"/>
      <c r="D273" s="1156"/>
      <c r="E273" s="1157"/>
      <c r="F273" s="1028"/>
    </row>
    <row r="274" spans="1:6" ht="20.100000000000001" customHeight="1">
      <c r="A274" s="138"/>
      <c r="B274" s="1158" t="s">
        <v>677</v>
      </c>
      <c r="C274" s="1159"/>
      <c r="D274" s="1159"/>
      <c r="E274" s="1160"/>
      <c r="F274" s="86"/>
    </row>
    <row r="275" spans="1:6" ht="14.4" customHeight="1">
      <c r="A275" s="138"/>
      <c r="B275" s="1161" t="s">
        <v>487</v>
      </c>
      <c r="C275" s="1162"/>
      <c r="D275" s="1162"/>
      <c r="E275" s="1163"/>
      <c r="F275" s="86"/>
    </row>
    <row r="276" spans="1:6" ht="14.4" customHeight="1">
      <c r="A276" s="138"/>
      <c r="B276" s="1140"/>
      <c r="C276" s="1141"/>
      <c r="D276" s="1141"/>
      <c r="E276" s="1142"/>
      <c r="F276" s="86"/>
    </row>
    <row r="277" spans="1:6" ht="14.4" customHeight="1">
      <c r="A277" s="138"/>
      <c r="B277" s="1143" t="s">
        <v>698</v>
      </c>
      <c r="C277" s="1144"/>
      <c r="D277" s="1144"/>
      <c r="E277" s="1145"/>
      <c r="F277" s="86"/>
    </row>
    <row r="278" spans="1:6" ht="14.4" customHeight="1">
      <c r="A278" s="138"/>
      <c r="B278" s="1143"/>
      <c r="C278" s="1144"/>
      <c r="D278" s="1144"/>
      <c r="E278" s="1145"/>
      <c r="F278" s="86"/>
    </row>
    <row r="279" spans="1:6" ht="14.4" customHeight="1">
      <c r="A279" s="138"/>
      <c r="B279" s="1143" t="s">
        <v>697</v>
      </c>
      <c r="C279" s="1144"/>
      <c r="D279" s="1144"/>
      <c r="E279" s="1145"/>
      <c r="F279" s="86"/>
    </row>
    <row r="280" spans="1:6" ht="14.4" customHeight="1">
      <c r="A280" s="138"/>
      <c r="B280" s="1143"/>
      <c r="C280" s="1144"/>
      <c r="D280" s="1144"/>
      <c r="E280" s="1145"/>
      <c r="F280" s="86"/>
    </row>
    <row r="281" spans="1:6" ht="14.4" customHeight="1">
      <c r="A281" s="138"/>
      <c r="B281" s="1143" t="s">
        <v>696</v>
      </c>
      <c r="C281" s="1144"/>
      <c r="D281" s="1144"/>
      <c r="E281" s="1145"/>
      <c r="F281" s="86"/>
    </row>
    <row r="282" spans="1:6" ht="14.4" customHeight="1">
      <c r="A282" s="138"/>
      <c r="B282" s="1143"/>
      <c r="C282" s="1144"/>
      <c r="D282" s="1144"/>
      <c r="E282" s="1145"/>
      <c r="F282" s="86"/>
    </row>
    <row r="283" spans="1:6" ht="14.4" customHeight="1">
      <c r="A283" s="138"/>
      <c r="B283" s="1143" t="s">
        <v>695</v>
      </c>
      <c r="C283" s="1144"/>
      <c r="D283" s="1144"/>
      <c r="E283" s="1145"/>
      <c r="F283" s="86"/>
    </row>
    <row r="284" spans="1:6" ht="14.4" customHeight="1">
      <c r="A284" s="138"/>
      <c r="B284" s="1143"/>
      <c r="C284" s="1144"/>
      <c r="D284" s="1144"/>
      <c r="E284" s="1145"/>
      <c r="F284" s="86"/>
    </row>
    <row r="285" spans="1:6" ht="14.4" customHeight="1">
      <c r="A285" s="138"/>
      <c r="B285" s="1143" t="s">
        <v>888</v>
      </c>
      <c r="C285" s="1144"/>
      <c r="D285" s="1144"/>
      <c r="E285" s="1145"/>
      <c r="F285" s="86"/>
    </row>
    <row r="286" spans="1:6" ht="14.4" customHeight="1">
      <c r="A286" s="138"/>
      <c r="B286" s="1140"/>
      <c r="C286" s="1141"/>
      <c r="D286" s="1141"/>
      <c r="E286" s="1142"/>
      <c r="F286" s="86"/>
    </row>
    <row r="287" spans="1:6" ht="14.4" customHeight="1">
      <c r="A287" s="138"/>
      <c r="B287" s="1143" t="s">
        <v>889</v>
      </c>
      <c r="C287" s="1144"/>
      <c r="D287" s="1144"/>
      <c r="E287" s="1145"/>
      <c r="F287" s="86"/>
    </row>
    <row r="288" spans="1:6" ht="14.4" customHeight="1">
      <c r="A288" s="138"/>
      <c r="B288" s="1140"/>
      <c r="C288" s="1141"/>
      <c r="D288" s="1141"/>
      <c r="E288" s="1142"/>
      <c r="F288" s="86"/>
    </row>
    <row r="289" spans="1:6" ht="14.4" customHeight="1">
      <c r="A289" s="1010"/>
      <c r="B289" s="1164"/>
      <c r="C289" s="1165"/>
      <c r="D289" s="1165"/>
      <c r="E289" s="1166"/>
      <c r="F289" s="115"/>
    </row>
    <row r="290" spans="1:6" ht="38.4" customHeight="1" thickBot="1">
      <c r="A290" s="1146" t="s">
        <v>681</v>
      </c>
      <c r="B290" s="1147"/>
      <c r="C290" s="1147"/>
      <c r="D290" s="1147"/>
      <c r="E290" s="1148"/>
      <c r="F290" s="120"/>
    </row>
  </sheetData>
  <mergeCells count="25">
    <mergeCell ref="A290:E290"/>
    <mergeCell ref="B1:F1"/>
    <mergeCell ref="A40:E40"/>
    <mergeCell ref="A164:E164"/>
    <mergeCell ref="A186:E186"/>
    <mergeCell ref="A272:E272"/>
    <mergeCell ref="B273:E273"/>
    <mergeCell ref="B274:E274"/>
    <mergeCell ref="B275:E275"/>
    <mergeCell ref="B276:E276"/>
    <mergeCell ref="B277:E277"/>
    <mergeCell ref="B278:E278"/>
    <mergeCell ref="B279:E279"/>
    <mergeCell ref="B280:E280"/>
    <mergeCell ref="A89:E89"/>
    <mergeCell ref="B289:E289"/>
    <mergeCell ref="A226:E226"/>
    <mergeCell ref="B286:E286"/>
    <mergeCell ref="B287:E287"/>
    <mergeCell ref="B288:E288"/>
    <mergeCell ref="B281:E281"/>
    <mergeCell ref="B282:E282"/>
    <mergeCell ref="B283:E283"/>
    <mergeCell ref="B284:E284"/>
    <mergeCell ref="B285:E285"/>
  </mergeCells>
  <pageMargins left="0.7" right="0.7" top="0.75" bottom="0.75" header="0.3" footer="0.3"/>
  <pageSetup paperSize="9" scale="89" fitToHeight="0" orientation="portrait" r:id="rId1"/>
  <rowBreaks count="10" manualBreakCount="10">
    <brk id="28" max="5" man="1"/>
    <brk id="40" max="5" man="1"/>
    <brk id="89" max="5" man="1"/>
    <brk id="133" max="5" man="1"/>
    <brk id="164" max="5" man="1"/>
    <brk id="186" max="5" man="1"/>
    <brk id="211" max="5" man="1"/>
    <brk id="226" max="5" man="1"/>
    <brk id="254" max="5" man="1"/>
    <brk id="272"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D524"/>
  <sheetViews>
    <sheetView view="pageBreakPreview" topLeftCell="A151" zoomScaleNormal="100" zoomScaleSheetLayoutView="100" workbookViewId="0">
      <selection activeCell="F162" sqref="F162"/>
    </sheetView>
  </sheetViews>
  <sheetFormatPr defaultColWidth="8.6640625" defaultRowHeight="13.8"/>
  <cols>
    <col min="1" max="1" width="8.6640625" style="390"/>
    <col min="2" max="2" width="39.88671875" style="390" customWidth="1"/>
    <col min="3" max="3" width="8.6640625" style="390"/>
    <col min="4" max="4" width="10.5546875" style="390" customWidth="1"/>
    <col min="5" max="5" width="11.5546875" style="406" customWidth="1"/>
    <col min="6" max="6" width="19.5546875" style="407" customWidth="1"/>
    <col min="7" max="8" width="8.6640625" style="390"/>
    <col min="9" max="9" width="10.109375" style="390" bestFit="1" customWidth="1"/>
    <col min="10" max="16384" width="8.6640625" style="390"/>
  </cols>
  <sheetData>
    <row r="1" spans="1:6">
      <c r="A1" s="975"/>
      <c r="B1" s="1194" t="s">
        <v>449</v>
      </c>
      <c r="C1" s="1194"/>
      <c r="D1" s="1194"/>
      <c r="E1" s="1194"/>
      <c r="F1" s="1150"/>
    </row>
    <row r="2" spans="1:6">
      <c r="A2" s="976"/>
      <c r="B2" s="977"/>
      <c r="C2" s="977"/>
      <c r="D2" s="978"/>
      <c r="E2" s="979"/>
      <c r="F2" s="980"/>
    </row>
    <row r="3" spans="1:6">
      <c r="A3" s="976"/>
      <c r="B3" s="981" t="s">
        <v>450</v>
      </c>
      <c r="C3" s="982"/>
      <c r="D3" s="982"/>
      <c r="E3" s="983"/>
      <c r="F3" s="984"/>
    </row>
    <row r="4" spans="1:6" ht="14.4" thickBot="1">
      <c r="A4" s="985"/>
      <c r="B4" s="986"/>
      <c r="C4" s="987"/>
      <c r="D4" s="988"/>
      <c r="E4" s="979"/>
      <c r="F4" s="980"/>
    </row>
    <row r="5" spans="1:6" s="19" customFormat="1">
      <c r="A5" s="917" t="s">
        <v>0</v>
      </c>
      <c r="B5" s="457" t="s">
        <v>1</v>
      </c>
      <c r="C5" s="457" t="s">
        <v>2</v>
      </c>
      <c r="D5" s="458" t="s">
        <v>509</v>
      </c>
      <c r="E5" s="459" t="s">
        <v>4</v>
      </c>
      <c r="F5" s="918" t="s">
        <v>5</v>
      </c>
    </row>
    <row r="6" spans="1:6" s="19" customFormat="1" ht="14.4" thickBot="1">
      <c r="A6" s="919" t="s">
        <v>6</v>
      </c>
      <c r="B6" s="920"/>
      <c r="C6" s="921"/>
      <c r="D6" s="922"/>
      <c r="E6" s="923" t="s">
        <v>7</v>
      </c>
      <c r="F6" s="924" t="s">
        <v>8</v>
      </c>
    </row>
    <row r="7" spans="1:6" s="19" customFormat="1">
      <c r="A7" s="925"/>
      <c r="B7" s="460"/>
      <c r="C7" s="443"/>
      <c r="D7" s="461"/>
      <c r="E7" s="462"/>
      <c r="F7" s="64"/>
    </row>
    <row r="8" spans="1:6" s="19" customFormat="1">
      <c r="A8" s="926">
        <v>1</v>
      </c>
      <c r="B8" s="927" t="s">
        <v>114</v>
      </c>
      <c r="C8" s="928"/>
      <c r="D8" s="929"/>
      <c r="E8" s="930"/>
      <c r="F8" s="150"/>
    </row>
    <row r="9" spans="1:6" s="19" customFormat="1">
      <c r="A9" s="931"/>
      <c r="B9" s="932"/>
      <c r="C9" s="933"/>
      <c r="D9" s="934"/>
      <c r="E9" s="912"/>
      <c r="F9" s="77"/>
    </row>
    <row r="10" spans="1:6" s="19" customFormat="1" ht="55.2">
      <c r="A10" s="931"/>
      <c r="B10" s="935" t="s">
        <v>204</v>
      </c>
      <c r="C10" s="933"/>
      <c r="D10" s="936"/>
      <c r="E10" s="912"/>
      <c r="F10" s="77"/>
    </row>
    <row r="11" spans="1:6" s="19" customFormat="1">
      <c r="A11" s="931"/>
      <c r="B11" s="932"/>
      <c r="C11" s="933"/>
      <c r="D11" s="936"/>
      <c r="E11" s="912"/>
      <c r="F11" s="77"/>
    </row>
    <row r="12" spans="1:6" s="19" customFormat="1" ht="41.4">
      <c r="A12" s="931"/>
      <c r="B12" s="935" t="s">
        <v>655</v>
      </c>
      <c r="C12" s="933"/>
      <c r="D12" s="936"/>
      <c r="E12" s="912"/>
      <c r="F12" s="77"/>
    </row>
    <row r="13" spans="1:6" s="19" customFormat="1">
      <c r="A13" s="931"/>
      <c r="B13" s="932"/>
      <c r="C13" s="933"/>
      <c r="D13" s="936"/>
      <c r="E13" s="912"/>
      <c r="F13" s="77"/>
    </row>
    <row r="14" spans="1:6" s="19" customFormat="1" ht="69">
      <c r="A14" s="931"/>
      <c r="B14" s="935" t="s">
        <v>115</v>
      </c>
      <c r="C14" s="933"/>
      <c r="D14" s="934"/>
      <c r="E14" s="912"/>
      <c r="F14" s="77"/>
    </row>
    <row r="15" spans="1:6" s="19" customFormat="1">
      <c r="A15" s="931"/>
      <c r="B15" s="932"/>
      <c r="C15" s="933"/>
      <c r="D15" s="936"/>
      <c r="E15" s="912"/>
      <c r="F15" s="77"/>
    </row>
    <row r="16" spans="1:6" s="19" customFormat="1">
      <c r="A16" s="937">
        <v>1.1000000000000001</v>
      </c>
      <c r="B16" s="938" t="s">
        <v>13</v>
      </c>
      <c r="C16" s="939" t="s">
        <v>14</v>
      </c>
      <c r="D16" s="939">
        <v>110</v>
      </c>
      <c r="E16" s="912"/>
      <c r="F16" s="77"/>
    </row>
    <row r="17" spans="1:6" s="19" customFormat="1">
      <c r="A17" s="931"/>
      <c r="B17" s="932"/>
      <c r="C17" s="933"/>
      <c r="D17" s="936"/>
      <c r="E17" s="912"/>
      <c r="F17" s="77"/>
    </row>
    <row r="18" spans="1:6" s="19" customFormat="1">
      <c r="A18" s="937">
        <v>1.2</v>
      </c>
      <c r="B18" s="938" t="s">
        <v>205</v>
      </c>
      <c r="C18" s="939" t="s">
        <v>14</v>
      </c>
      <c r="D18" s="939">
        <v>45</v>
      </c>
      <c r="E18" s="912"/>
      <c r="F18" s="77"/>
    </row>
    <row r="19" spans="1:6" s="19" customFormat="1">
      <c r="A19" s="931"/>
      <c r="B19" s="932"/>
      <c r="C19" s="933"/>
      <c r="D19" s="936"/>
      <c r="E19" s="912"/>
      <c r="F19" s="77"/>
    </row>
    <row r="20" spans="1:6" s="19" customFormat="1">
      <c r="A20" s="937">
        <v>1.3</v>
      </c>
      <c r="B20" s="938" t="s">
        <v>206</v>
      </c>
      <c r="C20" s="939" t="s">
        <v>14</v>
      </c>
      <c r="D20" s="939">
        <v>1</v>
      </c>
      <c r="E20" s="912"/>
      <c r="F20" s="77"/>
    </row>
    <row r="21" spans="1:6" s="19" customFormat="1">
      <c r="A21" s="931"/>
      <c r="B21" s="932" t="s">
        <v>230</v>
      </c>
      <c r="C21" s="933"/>
      <c r="D21" s="936"/>
      <c r="E21" s="912"/>
      <c r="F21" s="77"/>
    </row>
    <row r="22" spans="1:6" s="19" customFormat="1" ht="55.2">
      <c r="A22" s="931">
        <v>1.4</v>
      </c>
      <c r="B22" s="938" t="s">
        <v>288</v>
      </c>
      <c r="C22" s="933" t="s">
        <v>14</v>
      </c>
      <c r="D22" s="933">
        <v>4.5</v>
      </c>
      <c r="E22" s="912"/>
      <c r="F22" s="77"/>
    </row>
    <row r="23" spans="1:6" s="19" customFormat="1">
      <c r="A23" s="931"/>
      <c r="B23" s="932"/>
      <c r="C23" s="933"/>
      <c r="D23" s="936"/>
      <c r="E23" s="912"/>
      <c r="F23" s="77"/>
    </row>
    <row r="24" spans="1:6" s="19" customFormat="1" ht="41.4">
      <c r="A24" s="931">
        <v>1.5</v>
      </c>
      <c r="B24" s="938" t="s">
        <v>289</v>
      </c>
      <c r="C24" s="933" t="s">
        <v>14</v>
      </c>
      <c r="D24" s="933">
        <v>34</v>
      </c>
      <c r="E24" s="912"/>
      <c r="F24" s="77"/>
    </row>
    <row r="25" spans="1:6" s="19" customFormat="1">
      <c r="A25" s="931"/>
      <c r="B25" s="932"/>
      <c r="C25" s="933"/>
      <c r="D25" s="936"/>
      <c r="E25" s="912"/>
      <c r="F25" s="77"/>
    </row>
    <row r="26" spans="1:6" s="19" customFormat="1" ht="41.4">
      <c r="A26" s="931">
        <v>1.6</v>
      </c>
      <c r="B26" s="938" t="s">
        <v>212</v>
      </c>
      <c r="C26" s="933" t="s">
        <v>14</v>
      </c>
      <c r="D26" s="600">
        <v>9.4</v>
      </c>
      <c r="E26" s="602"/>
      <c r="F26" s="77"/>
    </row>
    <row r="27" spans="1:6" s="19" customFormat="1">
      <c r="A27" s="931"/>
      <c r="B27" s="932"/>
      <c r="C27" s="933"/>
      <c r="D27" s="936"/>
      <c r="E27" s="69"/>
      <c r="F27" s="77"/>
    </row>
    <row r="28" spans="1:6" s="19" customFormat="1" ht="27.6">
      <c r="A28" s="931">
        <v>1.7</v>
      </c>
      <c r="B28" s="935" t="s">
        <v>17</v>
      </c>
      <c r="C28" s="933" t="s">
        <v>14</v>
      </c>
      <c r="D28" s="600">
        <v>15</v>
      </c>
      <c r="E28" s="602"/>
      <c r="F28" s="77"/>
    </row>
    <row r="29" spans="1:6" s="19" customFormat="1">
      <c r="A29" s="931"/>
      <c r="B29" s="932"/>
      <c r="C29" s="933"/>
      <c r="D29" s="936"/>
      <c r="E29" s="69"/>
      <c r="F29" s="77"/>
    </row>
    <row r="30" spans="1:6" s="19" customFormat="1" ht="27.6">
      <c r="A30" s="931">
        <v>1.8</v>
      </c>
      <c r="B30" s="935" t="s">
        <v>18</v>
      </c>
      <c r="C30" s="933" t="s">
        <v>14</v>
      </c>
      <c r="D30" s="600">
        <v>12</v>
      </c>
      <c r="E30" s="602"/>
      <c r="F30" s="77"/>
    </row>
    <row r="31" spans="1:6" s="19" customFormat="1">
      <c r="A31" s="931"/>
      <c r="B31" s="932"/>
      <c r="C31" s="933"/>
      <c r="D31" s="936"/>
      <c r="E31" s="912"/>
      <c r="F31" s="77"/>
    </row>
    <row r="32" spans="1:6" s="19" customFormat="1" ht="21" customHeight="1" thickBot="1">
      <c r="A32" s="1179" t="s">
        <v>36</v>
      </c>
      <c r="B32" s="1180"/>
      <c r="C32" s="1180"/>
      <c r="D32" s="1180"/>
      <c r="E32" s="1181"/>
      <c r="F32" s="87"/>
    </row>
    <row r="33" spans="1:7" s="19" customFormat="1">
      <c r="A33" s="940">
        <v>2</v>
      </c>
      <c r="B33" s="941" t="s">
        <v>122</v>
      </c>
      <c r="C33" s="442"/>
      <c r="D33" s="443"/>
      <c r="E33" s="462"/>
      <c r="F33" s="64"/>
    </row>
    <row r="34" spans="1:7" s="19" customFormat="1">
      <c r="A34" s="931"/>
      <c r="B34" s="932"/>
      <c r="C34" s="933"/>
      <c r="D34" s="936"/>
      <c r="E34" s="912"/>
      <c r="F34" s="77"/>
    </row>
    <row r="35" spans="1:7" s="19" customFormat="1">
      <c r="A35" s="937"/>
      <c r="B35" s="938" t="s">
        <v>20</v>
      </c>
      <c r="C35" s="939"/>
      <c r="D35" s="939"/>
      <c r="E35" s="912"/>
      <c r="F35" s="77"/>
    </row>
    <row r="36" spans="1:7" s="19" customFormat="1">
      <c r="A36" s="931"/>
      <c r="B36" s="932"/>
      <c r="C36" s="933"/>
      <c r="D36" s="936"/>
      <c r="E36" s="912"/>
      <c r="F36" s="77"/>
    </row>
    <row r="37" spans="1:7" s="19" customFormat="1" ht="27.6">
      <c r="A37" s="931"/>
      <c r="B37" s="942" t="s">
        <v>290</v>
      </c>
      <c r="C37" s="933"/>
      <c r="D37" s="933"/>
      <c r="E37" s="912"/>
      <c r="F37" s="77"/>
    </row>
    <row r="38" spans="1:7" s="19" customFormat="1">
      <c r="A38" s="931"/>
      <c r="B38" s="932"/>
      <c r="C38" s="933"/>
      <c r="D38" s="936"/>
      <c r="E38" s="912"/>
      <c r="F38" s="77"/>
    </row>
    <row r="39" spans="1:7" s="19" customFormat="1">
      <c r="A39" s="937">
        <v>2.1</v>
      </c>
      <c r="B39" s="938" t="s">
        <v>291</v>
      </c>
      <c r="C39" s="939" t="s">
        <v>23</v>
      </c>
      <c r="D39" s="939">
        <v>60</v>
      </c>
      <c r="E39" s="912"/>
      <c r="F39" s="77"/>
    </row>
    <row r="40" spans="1:7" s="19" customFormat="1">
      <c r="A40" s="931"/>
      <c r="B40" s="932"/>
      <c r="C40" s="933"/>
      <c r="D40" s="936"/>
      <c r="E40" s="912"/>
      <c r="F40" s="77"/>
    </row>
    <row r="41" spans="1:7" s="19" customFormat="1">
      <c r="A41" s="937">
        <v>2.2000000000000002</v>
      </c>
      <c r="B41" s="938" t="s">
        <v>292</v>
      </c>
      <c r="C41" s="939" t="s">
        <v>23</v>
      </c>
      <c r="D41" s="939">
        <v>23</v>
      </c>
      <c r="E41" s="912"/>
      <c r="F41" s="77"/>
      <c r="G41" s="19">
        <f>D41/2</f>
        <v>11.5</v>
      </c>
    </row>
    <row r="42" spans="1:7" s="19" customFormat="1">
      <c r="A42" s="931"/>
      <c r="B42" s="932"/>
      <c r="C42" s="933"/>
      <c r="D42" s="936"/>
      <c r="E42" s="912"/>
      <c r="F42" s="77"/>
    </row>
    <row r="43" spans="1:7" s="19" customFormat="1">
      <c r="A43" s="937">
        <v>2.2999999999999998</v>
      </c>
      <c r="B43" s="938" t="s">
        <v>293</v>
      </c>
      <c r="C43" s="939" t="s">
        <v>23</v>
      </c>
      <c r="D43" s="939">
        <v>11</v>
      </c>
      <c r="E43" s="912"/>
      <c r="F43" s="77"/>
    </row>
    <row r="44" spans="1:7" s="19" customFormat="1">
      <c r="A44" s="931"/>
      <c r="B44" s="932"/>
      <c r="C44" s="933"/>
      <c r="D44" s="936"/>
      <c r="E44" s="912"/>
      <c r="F44" s="77"/>
    </row>
    <row r="45" spans="1:7" s="19" customFormat="1" ht="41.4">
      <c r="A45" s="931">
        <v>2.4</v>
      </c>
      <c r="B45" s="935" t="s">
        <v>294</v>
      </c>
      <c r="C45" s="933" t="s">
        <v>14</v>
      </c>
      <c r="D45" s="933">
        <v>7.5</v>
      </c>
      <c r="E45" s="141"/>
      <c r="F45" s="77"/>
    </row>
    <row r="46" spans="1:7" s="19" customFormat="1">
      <c r="A46" s="931"/>
      <c r="B46" s="932"/>
      <c r="C46" s="933"/>
      <c r="D46" s="936"/>
      <c r="E46" s="912"/>
      <c r="F46" s="77"/>
    </row>
    <row r="47" spans="1:7" s="19" customFormat="1" ht="27.6">
      <c r="A47" s="432"/>
      <c r="B47" s="943" t="s">
        <v>295</v>
      </c>
      <c r="C47" s="421"/>
      <c r="D47" s="421"/>
      <c r="E47" s="422"/>
      <c r="F47" s="77"/>
    </row>
    <row r="48" spans="1:7" s="19" customFormat="1">
      <c r="A48" s="931"/>
      <c r="B48" s="932"/>
      <c r="C48" s="933"/>
      <c r="D48" s="936"/>
      <c r="E48" s="912"/>
      <c r="F48" s="77"/>
    </row>
    <row r="49" spans="1:6" s="19" customFormat="1">
      <c r="A49" s="937">
        <v>2.5</v>
      </c>
      <c r="B49" s="938" t="s">
        <v>296</v>
      </c>
      <c r="C49" s="939" t="s">
        <v>14</v>
      </c>
      <c r="D49" s="939">
        <v>18</v>
      </c>
      <c r="E49" s="912"/>
      <c r="F49" s="77"/>
    </row>
    <row r="50" spans="1:6" s="19" customFormat="1">
      <c r="A50" s="931"/>
      <c r="B50" s="932"/>
      <c r="C50" s="933"/>
      <c r="D50" s="936"/>
      <c r="E50" s="912"/>
      <c r="F50" s="77"/>
    </row>
    <row r="51" spans="1:6" s="19" customFormat="1">
      <c r="A51" s="937">
        <v>2.6</v>
      </c>
      <c r="B51" s="938" t="s">
        <v>297</v>
      </c>
      <c r="C51" s="939" t="s">
        <v>14</v>
      </c>
      <c r="D51" s="939">
        <v>7</v>
      </c>
      <c r="E51" s="912"/>
      <c r="F51" s="77"/>
    </row>
    <row r="52" spans="1:6" s="19" customFormat="1">
      <c r="A52" s="423"/>
      <c r="B52" s="424"/>
      <c r="C52" s="425"/>
      <c r="D52" s="426"/>
      <c r="E52" s="427"/>
      <c r="F52" s="93"/>
    </row>
    <row r="53" spans="1:6" s="19" customFormat="1">
      <c r="A53" s="944">
        <v>2.7</v>
      </c>
      <c r="B53" s="945" t="s">
        <v>298</v>
      </c>
      <c r="C53" s="946" t="s">
        <v>14</v>
      </c>
      <c r="D53" s="946">
        <v>2.9</v>
      </c>
      <c r="E53" s="422"/>
      <c r="F53" s="70"/>
    </row>
    <row r="54" spans="1:6" s="19" customFormat="1">
      <c r="A54" s="931"/>
      <c r="B54" s="932"/>
      <c r="C54" s="933"/>
      <c r="D54" s="936"/>
      <c r="E54" s="912"/>
      <c r="F54" s="70"/>
    </row>
    <row r="55" spans="1:6" s="19" customFormat="1">
      <c r="A55" s="937">
        <v>2.8</v>
      </c>
      <c r="B55" s="938" t="s">
        <v>299</v>
      </c>
      <c r="C55" s="939" t="s">
        <v>14</v>
      </c>
      <c r="D55" s="939">
        <v>4.4000000000000004</v>
      </c>
      <c r="E55" s="912"/>
      <c r="F55" s="70"/>
    </row>
    <row r="56" spans="1:6" s="19" customFormat="1">
      <c r="A56" s="931"/>
      <c r="B56" s="932"/>
      <c r="C56" s="933"/>
      <c r="D56" s="936"/>
      <c r="E56" s="912"/>
      <c r="F56" s="70"/>
    </row>
    <row r="57" spans="1:6" s="19" customFormat="1">
      <c r="A57" s="937">
        <v>2.9</v>
      </c>
      <c r="B57" s="938" t="s">
        <v>300</v>
      </c>
      <c r="C57" s="939" t="s">
        <v>14</v>
      </c>
      <c r="D57" s="939">
        <v>12.3</v>
      </c>
      <c r="E57" s="912"/>
      <c r="F57" s="70"/>
    </row>
    <row r="58" spans="1:6" s="19" customFormat="1">
      <c r="A58" s="931"/>
      <c r="B58" s="932"/>
      <c r="C58" s="933"/>
      <c r="D58" s="936"/>
      <c r="E58" s="912"/>
      <c r="F58" s="70"/>
    </row>
    <row r="59" spans="1:6" s="19" customFormat="1">
      <c r="A59" s="947">
        <v>2.1</v>
      </c>
      <c r="B59" s="938" t="s">
        <v>301</v>
      </c>
      <c r="C59" s="939" t="s">
        <v>14</v>
      </c>
      <c r="D59" s="939">
        <v>36</v>
      </c>
      <c r="E59" s="912"/>
      <c r="F59" s="70"/>
    </row>
    <row r="60" spans="1:6" s="19" customFormat="1">
      <c r="A60" s="931"/>
      <c r="B60" s="932"/>
      <c r="C60" s="933"/>
      <c r="D60" s="936"/>
      <c r="E60" s="912"/>
      <c r="F60" s="70"/>
    </row>
    <row r="61" spans="1:6" s="19" customFormat="1">
      <c r="A61" s="937">
        <v>2.11</v>
      </c>
      <c r="B61" s="938" t="s">
        <v>302</v>
      </c>
      <c r="C61" s="939" t="s">
        <v>14</v>
      </c>
      <c r="D61" s="939">
        <v>3</v>
      </c>
      <c r="E61" s="912"/>
      <c r="F61" s="70"/>
    </row>
    <row r="62" spans="1:6" s="19" customFormat="1">
      <c r="A62" s="931"/>
      <c r="B62" s="932"/>
      <c r="C62" s="933"/>
      <c r="D62" s="936"/>
      <c r="E62" s="912"/>
      <c r="F62" s="70"/>
    </row>
    <row r="63" spans="1:6" s="19" customFormat="1">
      <c r="A63" s="937">
        <v>2.12</v>
      </c>
      <c r="B63" s="938" t="s">
        <v>303</v>
      </c>
      <c r="C63" s="939" t="s">
        <v>14</v>
      </c>
      <c r="D63" s="939">
        <v>1.1000000000000001</v>
      </c>
      <c r="E63" s="912"/>
      <c r="F63" s="70"/>
    </row>
    <row r="64" spans="1:6" s="19" customFormat="1">
      <c r="A64" s="931"/>
      <c r="B64" s="932"/>
      <c r="C64" s="933"/>
      <c r="D64" s="936"/>
      <c r="E64" s="912"/>
      <c r="F64" s="70"/>
    </row>
    <row r="65" spans="1:6" s="19" customFormat="1">
      <c r="A65" s="937">
        <v>2.13</v>
      </c>
      <c r="B65" s="938" t="s">
        <v>304</v>
      </c>
      <c r="C65" s="939" t="s">
        <v>14</v>
      </c>
      <c r="D65" s="939">
        <v>2.5</v>
      </c>
      <c r="E65" s="912"/>
      <c r="F65" s="70"/>
    </row>
    <row r="66" spans="1:6" s="19" customFormat="1">
      <c r="A66" s="931"/>
      <c r="B66" s="932"/>
      <c r="C66" s="933"/>
      <c r="D66" s="936"/>
      <c r="E66" s="912"/>
      <c r="F66" s="70"/>
    </row>
    <row r="67" spans="1:6" s="19" customFormat="1">
      <c r="A67" s="937">
        <v>2.14</v>
      </c>
      <c r="B67" s="938" t="s">
        <v>305</v>
      </c>
      <c r="C67" s="939" t="s">
        <v>14</v>
      </c>
      <c r="D67" s="939">
        <v>1</v>
      </c>
      <c r="E67" s="912"/>
      <c r="F67" s="70"/>
    </row>
    <row r="68" spans="1:6" s="19" customFormat="1">
      <c r="A68" s="931"/>
      <c r="B68" s="932"/>
      <c r="C68" s="933"/>
      <c r="D68" s="936"/>
      <c r="E68" s="912"/>
      <c r="F68" s="70"/>
    </row>
    <row r="69" spans="1:6" s="19" customFormat="1">
      <c r="A69" s="937">
        <v>2.15</v>
      </c>
      <c r="B69" s="938" t="s">
        <v>306</v>
      </c>
      <c r="C69" s="939" t="s">
        <v>14</v>
      </c>
      <c r="D69" s="939">
        <v>3</v>
      </c>
      <c r="E69" s="912"/>
      <c r="F69" s="70"/>
    </row>
    <row r="70" spans="1:6" s="19" customFormat="1">
      <c r="A70" s="931"/>
      <c r="B70" s="932"/>
      <c r="C70" s="933"/>
      <c r="D70" s="936"/>
      <c r="E70" s="912"/>
      <c r="F70" s="70"/>
    </row>
    <row r="71" spans="1:6" s="19" customFormat="1">
      <c r="A71" s="937">
        <v>2.16</v>
      </c>
      <c r="B71" s="938" t="s">
        <v>307</v>
      </c>
      <c r="C71" s="939" t="s">
        <v>14</v>
      </c>
      <c r="D71" s="939">
        <v>2.5</v>
      </c>
      <c r="E71" s="912"/>
      <c r="F71" s="70"/>
    </row>
    <row r="72" spans="1:6" s="19" customFormat="1">
      <c r="A72" s="931"/>
      <c r="B72" s="932"/>
      <c r="C72" s="933"/>
      <c r="D72" s="936"/>
      <c r="E72" s="912"/>
      <c r="F72" s="70"/>
    </row>
    <row r="73" spans="1:6" s="19" customFormat="1">
      <c r="A73" s="937">
        <v>2.17</v>
      </c>
      <c r="B73" s="938" t="s">
        <v>308</v>
      </c>
      <c r="C73" s="939" t="s">
        <v>14</v>
      </c>
      <c r="D73" s="939">
        <v>4</v>
      </c>
      <c r="E73" s="912"/>
      <c r="F73" s="70"/>
    </row>
    <row r="74" spans="1:6" s="19" customFormat="1">
      <c r="A74" s="937">
        <v>2.1800000000000002</v>
      </c>
      <c r="B74" s="938" t="s">
        <v>309</v>
      </c>
      <c r="C74" s="939" t="s">
        <v>14</v>
      </c>
      <c r="D74" s="939">
        <v>1.5</v>
      </c>
      <c r="E74" s="912"/>
      <c r="F74" s="70"/>
    </row>
    <row r="75" spans="1:6" s="19" customFormat="1">
      <c r="A75" s="931"/>
      <c r="B75" s="932"/>
      <c r="C75" s="933"/>
      <c r="D75" s="936"/>
      <c r="E75" s="912"/>
      <c r="F75" s="70"/>
    </row>
    <row r="76" spans="1:6" s="19" customFormat="1">
      <c r="A76" s="937">
        <v>2.19</v>
      </c>
      <c r="B76" s="938" t="s">
        <v>310</v>
      </c>
      <c r="C76" s="939" t="s">
        <v>14</v>
      </c>
      <c r="D76" s="939">
        <v>2.5</v>
      </c>
      <c r="E76" s="912"/>
      <c r="F76" s="70"/>
    </row>
    <row r="77" spans="1:6" s="19" customFormat="1">
      <c r="A77" s="931"/>
      <c r="B77" s="932"/>
      <c r="C77" s="933"/>
      <c r="D77" s="936"/>
      <c r="E77" s="912"/>
      <c r="F77" s="70"/>
    </row>
    <row r="78" spans="1:6" s="19" customFormat="1">
      <c r="A78" s="947">
        <v>2.2000000000000002</v>
      </c>
      <c r="B78" s="938" t="s">
        <v>311</v>
      </c>
      <c r="C78" s="939" t="s">
        <v>14</v>
      </c>
      <c r="D78" s="939">
        <v>3.3</v>
      </c>
      <c r="E78" s="912"/>
      <c r="F78" s="70"/>
    </row>
    <row r="79" spans="1:6" s="19" customFormat="1">
      <c r="A79" s="931"/>
      <c r="B79" s="932"/>
      <c r="C79" s="933"/>
      <c r="D79" s="936"/>
      <c r="E79" s="912"/>
      <c r="F79" s="70"/>
    </row>
    <row r="80" spans="1:6" s="19" customFormat="1">
      <c r="A80" s="937">
        <v>2.21</v>
      </c>
      <c r="B80" s="938" t="s">
        <v>312</v>
      </c>
      <c r="C80" s="939" t="s">
        <v>14</v>
      </c>
      <c r="D80" s="939">
        <v>1.7</v>
      </c>
      <c r="E80" s="912"/>
      <c r="F80" s="70"/>
    </row>
    <row r="81" spans="1:6 16384:16384" s="19" customFormat="1">
      <c r="A81" s="931"/>
      <c r="B81" s="932"/>
      <c r="C81" s="933"/>
      <c r="D81" s="936"/>
      <c r="E81" s="912"/>
      <c r="F81" s="70"/>
    </row>
    <row r="82" spans="1:6 16384:16384" s="19" customFormat="1">
      <c r="A82" s="937">
        <v>2.2200000000000002</v>
      </c>
      <c r="B82" s="938" t="s">
        <v>313</v>
      </c>
      <c r="C82" s="939" t="s">
        <v>14</v>
      </c>
      <c r="D82" s="939">
        <v>1.7</v>
      </c>
      <c r="E82" s="912"/>
      <c r="F82" s="70"/>
    </row>
    <row r="83" spans="1:6 16384:16384" s="19" customFormat="1">
      <c r="A83" s="937">
        <v>2.23</v>
      </c>
      <c r="B83" s="938" t="s">
        <v>314</v>
      </c>
      <c r="C83" s="939" t="s">
        <v>14</v>
      </c>
      <c r="D83" s="939">
        <v>1</v>
      </c>
      <c r="E83" s="912"/>
      <c r="F83" s="70"/>
    </row>
    <row r="84" spans="1:6 16384:16384" s="19" customFormat="1">
      <c r="A84" s="931"/>
      <c r="B84" s="932"/>
      <c r="C84" s="933"/>
      <c r="D84" s="936"/>
      <c r="E84" s="912"/>
      <c r="F84" s="70"/>
    </row>
    <row r="85" spans="1:6 16384:16384" s="19" customFormat="1">
      <c r="A85" s="937">
        <v>2.2400000000000002</v>
      </c>
      <c r="B85" s="938" t="s">
        <v>315</v>
      </c>
      <c r="C85" s="939" t="s">
        <v>14</v>
      </c>
      <c r="D85" s="939">
        <v>1.7</v>
      </c>
      <c r="E85" s="912"/>
      <c r="F85" s="70"/>
    </row>
    <row r="86" spans="1:6 16384:16384" s="19" customFormat="1">
      <c r="A86" s="931"/>
      <c r="B86" s="932"/>
      <c r="C86" s="933"/>
      <c r="D86" s="936"/>
      <c r="E86" s="912"/>
      <c r="F86" s="70"/>
    </row>
    <row r="87" spans="1:6 16384:16384" s="19" customFormat="1" ht="21" customHeight="1" thickBot="1">
      <c r="A87" s="1179" t="s">
        <v>36</v>
      </c>
      <c r="B87" s="1180"/>
      <c r="C87" s="1180"/>
      <c r="D87" s="1180"/>
      <c r="E87" s="1181"/>
      <c r="F87" s="87"/>
    </row>
    <row r="88" spans="1:6 16384:16384" s="19" customFormat="1">
      <c r="A88" s="948">
        <v>3</v>
      </c>
      <c r="B88" s="441" t="s">
        <v>141</v>
      </c>
      <c r="C88" s="442"/>
      <c r="D88" s="443"/>
      <c r="E88" s="462"/>
      <c r="F88" s="949"/>
      <c r="XFD88" s="19">
        <f>SUM(A88:XFC88)</f>
        <v>3</v>
      </c>
    </row>
    <row r="89" spans="1:6 16384:16384" s="19" customFormat="1">
      <c r="A89" s="931"/>
      <c r="B89" s="932"/>
      <c r="C89" s="933"/>
      <c r="D89" s="936"/>
      <c r="E89" s="912"/>
      <c r="F89" s="70"/>
    </row>
    <row r="90" spans="1:6 16384:16384" s="19" customFormat="1" ht="41.4">
      <c r="A90" s="931"/>
      <c r="B90" s="935" t="s">
        <v>316</v>
      </c>
      <c r="C90" s="933"/>
      <c r="D90" s="933"/>
      <c r="E90" s="912"/>
      <c r="F90" s="70"/>
    </row>
    <row r="91" spans="1:6 16384:16384" s="19" customFormat="1">
      <c r="A91" s="931"/>
      <c r="B91" s="932"/>
      <c r="C91" s="933"/>
      <c r="D91" s="936"/>
      <c r="E91" s="912"/>
      <c r="F91" s="70"/>
    </row>
    <row r="92" spans="1:6 16384:16384" s="19" customFormat="1">
      <c r="A92" s="604">
        <v>3.1</v>
      </c>
      <c r="B92" s="605" t="s">
        <v>317</v>
      </c>
      <c r="C92" s="606" t="s">
        <v>201</v>
      </c>
      <c r="D92" s="606">
        <v>13332</v>
      </c>
      <c r="E92" s="602"/>
      <c r="F92" s="70"/>
    </row>
    <row r="93" spans="1:6 16384:16384" s="19" customFormat="1">
      <c r="A93" s="931"/>
      <c r="B93" s="932"/>
      <c r="C93" s="933"/>
      <c r="D93" s="936"/>
      <c r="E93" s="912"/>
      <c r="F93" s="70"/>
    </row>
    <row r="94" spans="1:6 16384:16384" s="19" customFormat="1">
      <c r="A94" s="950">
        <v>4</v>
      </c>
      <c r="B94" s="631" t="s">
        <v>143</v>
      </c>
      <c r="C94" s="928"/>
      <c r="D94" s="933"/>
      <c r="E94" s="930"/>
      <c r="F94" s="70"/>
    </row>
    <row r="95" spans="1:6 16384:16384" s="19" customFormat="1">
      <c r="A95" s="931"/>
      <c r="B95" s="932"/>
      <c r="C95" s="933"/>
      <c r="D95" s="936"/>
      <c r="E95" s="912"/>
      <c r="F95" s="70"/>
    </row>
    <row r="96" spans="1:6 16384:16384" s="19" customFormat="1" ht="27.6">
      <c r="A96" s="931"/>
      <c r="B96" s="932" t="s">
        <v>38</v>
      </c>
      <c r="C96" s="933"/>
      <c r="D96" s="933"/>
      <c r="E96" s="912"/>
      <c r="F96" s="70"/>
    </row>
    <row r="97" spans="1:6" s="19" customFormat="1">
      <c r="A97" s="931"/>
      <c r="B97" s="932"/>
      <c r="C97" s="933"/>
      <c r="D97" s="936"/>
      <c r="E97" s="912"/>
      <c r="F97" s="70"/>
    </row>
    <row r="98" spans="1:6" s="19" customFormat="1">
      <c r="A98" s="931"/>
      <c r="B98" s="942" t="s">
        <v>318</v>
      </c>
      <c r="C98" s="933"/>
      <c r="D98" s="933"/>
      <c r="E98" s="912"/>
      <c r="F98" s="70"/>
    </row>
    <row r="99" spans="1:6" s="19" customFormat="1">
      <c r="A99" s="937">
        <v>4.0999999999999996</v>
      </c>
      <c r="B99" s="938" t="s">
        <v>319</v>
      </c>
      <c r="C99" s="939" t="s">
        <v>41</v>
      </c>
      <c r="D99" s="939">
        <v>21.1</v>
      </c>
      <c r="E99" s="912"/>
      <c r="F99" s="70"/>
    </row>
    <row r="100" spans="1:6" s="19" customFormat="1">
      <c r="A100" s="931"/>
      <c r="B100" s="932"/>
      <c r="C100" s="933"/>
      <c r="D100" s="936"/>
      <c r="E100" s="912"/>
      <c r="F100" s="70"/>
    </row>
    <row r="101" spans="1:6" s="19" customFormat="1">
      <c r="A101" s="937">
        <v>4.2</v>
      </c>
      <c r="B101" s="938" t="s">
        <v>320</v>
      </c>
      <c r="C101" s="939" t="s">
        <v>41</v>
      </c>
      <c r="D101" s="939">
        <v>29</v>
      </c>
      <c r="E101" s="912"/>
      <c r="F101" s="70"/>
    </row>
    <row r="102" spans="1:6" s="19" customFormat="1">
      <c r="A102" s="423"/>
      <c r="B102" s="424"/>
      <c r="C102" s="425"/>
      <c r="D102" s="426"/>
      <c r="E102" s="427"/>
      <c r="F102" s="93"/>
    </row>
    <row r="103" spans="1:6" s="19" customFormat="1">
      <c r="A103" s="931"/>
      <c r="B103" s="942" t="s">
        <v>321</v>
      </c>
      <c r="C103" s="933"/>
      <c r="D103" s="933"/>
      <c r="E103" s="912"/>
      <c r="F103" s="77"/>
    </row>
    <row r="104" spans="1:6" s="19" customFormat="1">
      <c r="A104" s="931"/>
      <c r="B104" s="932"/>
      <c r="C104" s="933"/>
      <c r="D104" s="936"/>
      <c r="E104" s="912"/>
      <c r="F104" s="77"/>
    </row>
    <row r="105" spans="1:6" s="19" customFormat="1" ht="27.6">
      <c r="A105" s="937">
        <v>4.3</v>
      </c>
      <c r="B105" s="938" t="s">
        <v>322</v>
      </c>
      <c r="C105" s="939" t="s">
        <v>41</v>
      </c>
      <c r="D105" s="939">
        <v>27</v>
      </c>
      <c r="E105" s="912"/>
      <c r="F105" s="77"/>
    </row>
    <row r="106" spans="1:6" s="19" customFormat="1">
      <c r="A106" s="931"/>
      <c r="B106" s="932"/>
      <c r="C106" s="933"/>
      <c r="D106" s="936"/>
      <c r="E106" s="912"/>
      <c r="F106" s="77"/>
    </row>
    <row r="107" spans="1:6" s="19" customFormat="1">
      <c r="A107" s="937">
        <v>4.4000000000000004</v>
      </c>
      <c r="B107" s="938" t="s">
        <v>323</v>
      </c>
      <c r="C107" s="939" t="s">
        <v>41</v>
      </c>
      <c r="D107" s="939">
        <v>27</v>
      </c>
      <c r="E107" s="912"/>
      <c r="F107" s="77"/>
    </row>
    <row r="108" spans="1:6" s="19" customFormat="1">
      <c r="A108" s="931"/>
      <c r="B108" s="932"/>
      <c r="C108" s="933"/>
      <c r="D108" s="936"/>
      <c r="E108" s="912"/>
      <c r="F108" s="77"/>
    </row>
    <row r="109" spans="1:6" s="19" customFormat="1">
      <c r="A109" s="937">
        <v>4.5</v>
      </c>
      <c r="B109" s="938" t="s">
        <v>324</v>
      </c>
      <c r="C109" s="939" t="s">
        <v>41</v>
      </c>
      <c r="D109" s="939">
        <v>27</v>
      </c>
      <c r="E109" s="912"/>
      <c r="F109" s="77"/>
    </row>
    <row r="110" spans="1:6" s="19" customFormat="1">
      <c r="A110" s="931"/>
      <c r="B110" s="932"/>
      <c r="C110" s="933"/>
      <c r="D110" s="936"/>
      <c r="E110" s="912"/>
      <c r="F110" s="77"/>
    </row>
    <row r="111" spans="1:6" s="19" customFormat="1">
      <c r="A111" s="937">
        <v>4.5999999999999996</v>
      </c>
      <c r="B111" s="938" t="s">
        <v>325</v>
      </c>
      <c r="C111" s="939" t="s">
        <v>41</v>
      </c>
      <c r="D111" s="939">
        <v>9</v>
      </c>
      <c r="E111" s="912"/>
      <c r="F111" s="77"/>
    </row>
    <row r="112" spans="1:6" s="19" customFormat="1">
      <c r="A112" s="931"/>
      <c r="B112" s="932"/>
      <c r="C112" s="933"/>
      <c r="D112" s="936"/>
      <c r="E112" s="912"/>
      <c r="F112" s="77"/>
    </row>
    <row r="113" spans="1:6" s="19" customFormat="1">
      <c r="A113" s="931"/>
      <c r="B113" s="942" t="s">
        <v>326</v>
      </c>
      <c r="C113" s="933"/>
      <c r="D113" s="933"/>
      <c r="E113" s="912"/>
      <c r="F113" s="77"/>
    </row>
    <row r="114" spans="1:6" s="19" customFormat="1">
      <c r="A114" s="931"/>
      <c r="B114" s="932"/>
      <c r="C114" s="933"/>
      <c r="D114" s="936"/>
      <c r="E114" s="912"/>
      <c r="F114" s="77"/>
    </row>
    <row r="115" spans="1:6" s="19" customFormat="1">
      <c r="A115" s="937">
        <v>4.7</v>
      </c>
      <c r="B115" s="938" t="s">
        <v>327</v>
      </c>
      <c r="C115" s="939" t="s">
        <v>23</v>
      </c>
      <c r="D115" s="939">
        <v>7</v>
      </c>
      <c r="E115" s="912"/>
      <c r="F115" s="77"/>
    </row>
    <row r="116" spans="1:6" s="19" customFormat="1">
      <c r="A116" s="931"/>
      <c r="B116" s="932"/>
      <c r="C116" s="933"/>
      <c r="D116" s="936"/>
      <c r="E116" s="912"/>
      <c r="F116" s="77"/>
    </row>
    <row r="117" spans="1:6" s="19" customFormat="1">
      <c r="A117" s="937">
        <v>4.8</v>
      </c>
      <c r="B117" s="938" t="s">
        <v>328</v>
      </c>
      <c r="C117" s="939" t="s">
        <v>23</v>
      </c>
      <c r="D117" s="939">
        <v>4.2</v>
      </c>
      <c r="E117" s="912"/>
      <c r="F117" s="77"/>
    </row>
    <row r="118" spans="1:6" s="19" customFormat="1">
      <c r="A118" s="931"/>
      <c r="B118" s="932"/>
      <c r="C118" s="933"/>
      <c r="D118" s="936"/>
      <c r="E118" s="912"/>
      <c r="F118" s="77"/>
    </row>
    <row r="119" spans="1:6" s="19" customFormat="1" ht="27.6">
      <c r="A119" s="937">
        <v>4.9000000000000004</v>
      </c>
      <c r="B119" s="938" t="s">
        <v>329</v>
      </c>
      <c r="C119" s="939" t="s">
        <v>23</v>
      </c>
      <c r="D119" s="939">
        <v>16</v>
      </c>
      <c r="E119" s="912"/>
      <c r="F119" s="77"/>
    </row>
    <row r="120" spans="1:6" s="19" customFormat="1">
      <c r="A120" s="931"/>
      <c r="B120" s="932"/>
      <c r="C120" s="933"/>
      <c r="D120" s="936"/>
      <c r="E120" s="912"/>
      <c r="F120" s="77"/>
    </row>
    <row r="121" spans="1:6" s="19" customFormat="1">
      <c r="A121" s="931"/>
      <c r="B121" s="942" t="s">
        <v>332</v>
      </c>
      <c r="C121" s="933"/>
      <c r="D121" s="933"/>
      <c r="E121" s="912"/>
      <c r="F121" s="77"/>
    </row>
    <row r="122" spans="1:6" s="19" customFormat="1" ht="27.6">
      <c r="A122" s="937">
        <v>4.12</v>
      </c>
      <c r="B122" s="938" t="s">
        <v>333</v>
      </c>
      <c r="C122" s="939" t="s">
        <v>41</v>
      </c>
      <c r="D122" s="939">
        <v>64.400000000000006</v>
      </c>
      <c r="E122" s="912"/>
      <c r="F122" s="77"/>
    </row>
    <row r="123" spans="1:6" s="19" customFormat="1">
      <c r="A123" s="931"/>
      <c r="B123" s="932"/>
      <c r="C123" s="933"/>
      <c r="D123" s="936"/>
      <c r="E123" s="912"/>
      <c r="F123" s="77"/>
    </row>
    <row r="124" spans="1:6" s="19" customFormat="1">
      <c r="A124" s="937">
        <v>4.13</v>
      </c>
      <c r="B124" s="938" t="s">
        <v>334</v>
      </c>
      <c r="C124" s="939" t="s">
        <v>23</v>
      </c>
      <c r="D124" s="939">
        <v>9.5</v>
      </c>
      <c r="E124" s="912"/>
      <c r="F124" s="77"/>
    </row>
    <row r="125" spans="1:6" s="19" customFormat="1">
      <c r="A125" s="931"/>
      <c r="B125" s="932"/>
      <c r="C125" s="933"/>
      <c r="D125" s="936"/>
      <c r="E125" s="912"/>
      <c r="F125" s="77"/>
    </row>
    <row r="126" spans="1:6" s="19" customFormat="1">
      <c r="A126" s="931"/>
      <c r="B126" s="951" t="s">
        <v>335</v>
      </c>
      <c r="C126" s="933"/>
      <c r="D126" s="933"/>
      <c r="E126" s="912"/>
      <c r="F126" s="77"/>
    </row>
    <row r="127" spans="1:6" s="19" customFormat="1" ht="27.6">
      <c r="A127" s="937">
        <v>4.1399999999999997</v>
      </c>
      <c r="B127" s="938" t="s">
        <v>336</v>
      </c>
      <c r="C127" s="939" t="s">
        <v>23</v>
      </c>
      <c r="D127" s="939">
        <v>26</v>
      </c>
      <c r="E127" s="912"/>
      <c r="F127" s="77"/>
    </row>
    <row r="128" spans="1:6" s="19" customFormat="1">
      <c r="A128" s="937"/>
      <c r="B128" s="938"/>
      <c r="C128" s="939"/>
      <c r="D128" s="939"/>
      <c r="E128" s="912"/>
      <c r="F128" s="77"/>
    </row>
    <row r="129" spans="1:6" s="19" customFormat="1">
      <c r="A129" s="432"/>
      <c r="B129" s="439" t="s">
        <v>337</v>
      </c>
      <c r="C129" s="421"/>
      <c r="D129" s="421"/>
      <c r="E129" s="422"/>
      <c r="F129" s="70"/>
    </row>
    <row r="130" spans="1:6" s="19" customFormat="1">
      <c r="A130" s="931"/>
      <c r="B130" s="932"/>
      <c r="C130" s="933"/>
      <c r="D130" s="936"/>
      <c r="E130" s="912"/>
      <c r="F130" s="77"/>
    </row>
    <row r="131" spans="1:6" s="19" customFormat="1" ht="27.6">
      <c r="A131" s="937">
        <v>4.1500000000000004</v>
      </c>
      <c r="B131" s="938" t="s">
        <v>338</v>
      </c>
      <c r="C131" s="939" t="s">
        <v>23</v>
      </c>
      <c r="D131" s="939">
        <v>22</v>
      </c>
      <c r="E131" s="912"/>
      <c r="F131" s="77"/>
    </row>
    <row r="132" spans="1:6" s="19" customFormat="1">
      <c r="A132" s="931"/>
      <c r="B132" s="932"/>
      <c r="C132" s="933"/>
      <c r="D132" s="936"/>
      <c r="E132" s="912"/>
      <c r="F132" s="77"/>
    </row>
    <row r="133" spans="1:6" s="19" customFormat="1">
      <c r="A133" s="432"/>
      <c r="B133" s="439" t="s">
        <v>337</v>
      </c>
      <c r="C133" s="421"/>
      <c r="D133" s="421"/>
      <c r="E133" s="422"/>
      <c r="F133" s="77"/>
    </row>
    <row r="134" spans="1:6" s="19" customFormat="1">
      <c r="A134" s="937">
        <v>4.16</v>
      </c>
      <c r="B134" s="938" t="s">
        <v>339</v>
      </c>
      <c r="C134" s="939" t="s">
        <v>23</v>
      </c>
      <c r="D134" s="939">
        <v>86</v>
      </c>
      <c r="E134" s="912"/>
      <c r="F134" s="77"/>
    </row>
    <row r="135" spans="1:6" s="19" customFormat="1">
      <c r="A135" s="931"/>
      <c r="B135" s="932"/>
      <c r="C135" s="933"/>
      <c r="D135" s="936"/>
      <c r="E135" s="912"/>
      <c r="F135" s="77"/>
    </row>
    <row r="136" spans="1:6" s="19" customFormat="1">
      <c r="A136" s="931"/>
      <c r="B136" s="951" t="s">
        <v>337</v>
      </c>
      <c r="C136" s="933"/>
      <c r="D136" s="933"/>
      <c r="E136" s="912"/>
      <c r="F136" s="77"/>
    </row>
    <row r="137" spans="1:6" s="19" customFormat="1">
      <c r="A137" s="937">
        <v>4.17</v>
      </c>
      <c r="B137" s="938" t="s">
        <v>340</v>
      </c>
      <c r="C137" s="939" t="s">
        <v>23</v>
      </c>
      <c r="D137" s="939">
        <v>242</v>
      </c>
      <c r="E137" s="912"/>
      <c r="F137" s="77"/>
    </row>
    <row r="138" spans="1:6" s="19" customFormat="1">
      <c r="A138" s="931"/>
      <c r="B138" s="932"/>
      <c r="C138" s="933"/>
      <c r="D138" s="936"/>
      <c r="E138" s="912"/>
      <c r="F138" s="77"/>
    </row>
    <row r="139" spans="1:6" s="19" customFormat="1">
      <c r="A139" s="937">
        <v>4.18</v>
      </c>
      <c r="B139" s="938" t="s">
        <v>341</v>
      </c>
      <c r="C139" s="939" t="s">
        <v>23</v>
      </c>
      <c r="D139" s="939">
        <v>25</v>
      </c>
      <c r="E139" s="912"/>
      <c r="F139" s="77"/>
    </row>
    <row r="140" spans="1:6" s="19" customFormat="1">
      <c r="A140" s="931"/>
      <c r="B140" s="932"/>
      <c r="C140" s="933"/>
      <c r="D140" s="936"/>
      <c r="E140" s="912"/>
      <c r="F140" s="77"/>
    </row>
    <row r="141" spans="1:6" s="19" customFormat="1">
      <c r="A141" s="937">
        <v>4.1900000000000004</v>
      </c>
      <c r="B141" s="938" t="s">
        <v>342</v>
      </c>
      <c r="C141" s="939" t="s">
        <v>23</v>
      </c>
      <c r="D141" s="939">
        <v>36</v>
      </c>
      <c r="E141" s="912"/>
      <c r="F141" s="77"/>
    </row>
    <row r="142" spans="1:6" s="19" customFormat="1">
      <c r="A142" s="931"/>
      <c r="B142" s="932"/>
      <c r="C142" s="933"/>
      <c r="D142" s="936"/>
      <c r="E142" s="912"/>
      <c r="F142" s="77"/>
    </row>
    <row r="143" spans="1:6" s="19" customFormat="1">
      <c r="A143" s="947">
        <v>4.2</v>
      </c>
      <c r="B143" s="938" t="s">
        <v>343</v>
      </c>
      <c r="C143" s="939" t="s">
        <v>23</v>
      </c>
      <c r="D143" s="939">
        <v>5</v>
      </c>
      <c r="E143" s="912"/>
      <c r="F143" s="77"/>
    </row>
    <row r="144" spans="1:6" s="19" customFormat="1">
      <c r="A144" s="931"/>
      <c r="B144" s="932"/>
      <c r="C144" s="933"/>
      <c r="D144" s="936"/>
      <c r="E144" s="912"/>
      <c r="F144" s="77"/>
    </row>
    <row r="145" spans="1:6" s="19" customFormat="1">
      <c r="A145" s="937">
        <v>4.21</v>
      </c>
      <c r="B145" s="938" t="s">
        <v>344</v>
      </c>
      <c r="C145" s="939" t="s">
        <v>41</v>
      </c>
      <c r="D145" s="939">
        <v>19</v>
      </c>
      <c r="E145" s="912"/>
      <c r="F145" s="77"/>
    </row>
    <row r="146" spans="1:6" s="19" customFormat="1">
      <c r="A146" s="931"/>
      <c r="B146" s="932"/>
      <c r="C146" s="933"/>
      <c r="D146" s="936"/>
      <c r="E146" s="912"/>
      <c r="F146" s="77"/>
    </row>
    <row r="147" spans="1:6" s="19" customFormat="1">
      <c r="A147" s="931"/>
      <c r="B147" s="951" t="s">
        <v>330</v>
      </c>
      <c r="C147" s="933"/>
      <c r="D147" s="933"/>
      <c r="E147" s="912"/>
      <c r="F147" s="77"/>
    </row>
    <row r="148" spans="1:6" s="19" customFormat="1" ht="29.4" customHeight="1">
      <c r="A148" s="937" t="s">
        <v>345</v>
      </c>
      <c r="B148" s="938" t="s">
        <v>346</v>
      </c>
      <c r="C148" s="939" t="s">
        <v>41</v>
      </c>
      <c r="D148" s="939">
        <v>1</v>
      </c>
      <c r="E148" s="912"/>
      <c r="F148" s="77"/>
    </row>
    <row r="149" spans="1:6" s="19" customFormat="1">
      <c r="A149" s="931"/>
      <c r="B149" s="932"/>
      <c r="C149" s="933"/>
      <c r="D149" s="936"/>
      <c r="E149" s="912"/>
      <c r="F149" s="77"/>
    </row>
    <row r="150" spans="1:6" s="19" customFormat="1">
      <c r="A150" s="931"/>
      <c r="B150" s="951" t="s">
        <v>337</v>
      </c>
      <c r="C150" s="933"/>
      <c r="D150" s="933"/>
      <c r="E150" s="912"/>
      <c r="F150" s="77"/>
    </row>
    <row r="151" spans="1:6" s="19" customFormat="1" ht="27.6">
      <c r="A151" s="937">
        <v>4.2300000000000004</v>
      </c>
      <c r="B151" s="938" t="s">
        <v>346</v>
      </c>
      <c r="C151" s="939" t="s">
        <v>41</v>
      </c>
      <c r="D151" s="939">
        <v>1</v>
      </c>
      <c r="E151" s="912"/>
      <c r="F151" s="77"/>
    </row>
    <row r="152" spans="1:6" s="19" customFormat="1">
      <c r="A152" s="931"/>
      <c r="B152" s="932"/>
      <c r="C152" s="933"/>
      <c r="D152" s="936"/>
      <c r="E152" s="912"/>
      <c r="F152" s="77"/>
    </row>
    <row r="153" spans="1:6" s="19" customFormat="1">
      <c r="A153" s="931"/>
      <c r="B153" s="951" t="s">
        <v>331</v>
      </c>
      <c r="C153" s="933"/>
      <c r="D153" s="933"/>
      <c r="E153" s="912"/>
      <c r="F153" s="77"/>
    </row>
    <row r="154" spans="1:6" s="19" customFormat="1" ht="27.6">
      <c r="A154" s="937">
        <v>4.24</v>
      </c>
      <c r="B154" s="938" t="s">
        <v>347</v>
      </c>
      <c r="C154" s="939" t="s">
        <v>23</v>
      </c>
      <c r="D154" s="939">
        <v>12</v>
      </c>
      <c r="E154" s="912"/>
      <c r="F154" s="77"/>
    </row>
    <row r="155" spans="1:6" s="19" customFormat="1">
      <c r="A155" s="931"/>
      <c r="B155" s="932"/>
      <c r="C155" s="933"/>
      <c r="D155" s="936"/>
      <c r="E155" s="912"/>
      <c r="F155" s="77"/>
    </row>
    <row r="156" spans="1:6" s="19" customFormat="1">
      <c r="A156" s="931"/>
      <c r="B156" s="951" t="s">
        <v>337</v>
      </c>
      <c r="C156" s="933"/>
      <c r="D156" s="933"/>
      <c r="E156" s="912"/>
      <c r="F156" s="77"/>
    </row>
    <row r="157" spans="1:6" s="19" customFormat="1" ht="27.6">
      <c r="A157" s="937">
        <v>4.25</v>
      </c>
      <c r="B157" s="938" t="s">
        <v>348</v>
      </c>
      <c r="C157" s="939" t="s">
        <v>23</v>
      </c>
      <c r="D157" s="939">
        <v>24</v>
      </c>
      <c r="E157" s="912"/>
      <c r="F157" s="77"/>
    </row>
    <row r="158" spans="1:6" s="19" customFormat="1">
      <c r="A158" s="931"/>
      <c r="B158" s="932"/>
      <c r="C158" s="933"/>
      <c r="D158" s="936"/>
      <c r="E158" s="912"/>
      <c r="F158" s="77"/>
    </row>
    <row r="159" spans="1:6" s="19" customFormat="1">
      <c r="A159" s="937">
        <v>4.26</v>
      </c>
      <c r="B159" s="938" t="s">
        <v>349</v>
      </c>
      <c r="C159" s="939" t="s">
        <v>23</v>
      </c>
      <c r="D159" s="939">
        <v>44</v>
      </c>
      <c r="E159" s="912"/>
      <c r="F159" s="77"/>
    </row>
    <row r="160" spans="1:6" s="19" customFormat="1">
      <c r="A160" s="931"/>
      <c r="B160" s="932"/>
      <c r="C160" s="933"/>
      <c r="D160" s="936"/>
      <c r="E160" s="912"/>
      <c r="F160" s="77"/>
    </row>
    <row r="161" spans="1:6" s="19" customFormat="1">
      <c r="A161" s="931"/>
      <c r="B161" s="951" t="s">
        <v>350</v>
      </c>
      <c r="C161" s="933"/>
      <c r="D161" s="933"/>
      <c r="E161" s="912"/>
      <c r="F161" s="77"/>
    </row>
    <row r="162" spans="1:6" s="697" customFormat="1" ht="33" customHeight="1">
      <c r="A162" s="931">
        <v>4.2699999999999996</v>
      </c>
      <c r="B162" s="952" t="s">
        <v>351</v>
      </c>
      <c r="C162" s="953" t="s">
        <v>23</v>
      </c>
      <c r="D162" s="953">
        <v>11</v>
      </c>
      <c r="E162" s="954"/>
      <c r="F162" s="115"/>
    </row>
    <row r="163" spans="1:6" s="19" customFormat="1">
      <c r="A163" s="931"/>
      <c r="B163" s="932"/>
      <c r="C163" s="933"/>
      <c r="D163" s="936"/>
      <c r="E163" s="912"/>
      <c r="F163" s="77"/>
    </row>
    <row r="164" spans="1:6" s="19" customFormat="1" ht="24" customHeight="1" thickBot="1">
      <c r="A164" s="1179" t="s">
        <v>36</v>
      </c>
      <c r="B164" s="1180"/>
      <c r="C164" s="1180"/>
      <c r="D164" s="1180"/>
      <c r="E164" s="1181"/>
      <c r="F164" s="87"/>
    </row>
    <row r="165" spans="1:6" s="19" customFormat="1">
      <c r="A165" s="948">
        <v>5</v>
      </c>
      <c r="B165" s="441" t="s">
        <v>165</v>
      </c>
      <c r="C165" s="442"/>
      <c r="D165" s="443"/>
      <c r="E165" s="462"/>
      <c r="F165" s="64"/>
    </row>
    <row r="166" spans="1:6" s="19" customFormat="1">
      <c r="A166" s="931"/>
      <c r="B166" s="932"/>
      <c r="C166" s="933"/>
      <c r="D166" s="936"/>
      <c r="E166" s="912"/>
      <c r="F166" s="77"/>
    </row>
    <row r="167" spans="1:6" s="19" customFormat="1" ht="82.8">
      <c r="A167" s="931"/>
      <c r="B167" s="955" t="s">
        <v>58</v>
      </c>
      <c r="C167" s="933"/>
      <c r="D167" s="933"/>
      <c r="E167" s="912"/>
      <c r="F167" s="77"/>
    </row>
    <row r="168" spans="1:6" s="19" customFormat="1">
      <c r="A168" s="931"/>
      <c r="B168" s="932"/>
      <c r="C168" s="933"/>
      <c r="D168" s="936"/>
      <c r="E168" s="912"/>
      <c r="F168" s="77"/>
    </row>
    <row r="169" spans="1:6" s="19" customFormat="1" ht="41.4">
      <c r="A169" s="931">
        <v>5.0999999999999996</v>
      </c>
      <c r="B169" s="932" t="s">
        <v>352</v>
      </c>
      <c r="C169" s="933" t="s">
        <v>41</v>
      </c>
      <c r="D169" s="933">
        <v>116</v>
      </c>
      <c r="E169" s="912"/>
      <c r="F169" s="77"/>
    </row>
    <row r="170" spans="1:6" s="19" customFormat="1">
      <c r="A170" s="931"/>
      <c r="B170" s="932"/>
      <c r="C170" s="933"/>
      <c r="D170" s="933"/>
      <c r="E170" s="912"/>
      <c r="F170" s="77"/>
    </row>
    <row r="171" spans="1:6" s="19" customFormat="1" ht="41.4">
      <c r="A171" s="432">
        <v>5.2</v>
      </c>
      <c r="B171" s="440" t="s">
        <v>353</v>
      </c>
      <c r="C171" s="421" t="s">
        <v>23</v>
      </c>
      <c r="D171" s="421">
        <v>14</v>
      </c>
      <c r="E171" s="422"/>
      <c r="F171" s="70"/>
    </row>
    <row r="172" spans="1:6" s="19" customFormat="1">
      <c r="A172" s="931"/>
      <c r="B172" s="932"/>
      <c r="C172" s="933"/>
      <c r="D172" s="936"/>
      <c r="E172" s="912"/>
      <c r="F172" s="77"/>
    </row>
    <row r="173" spans="1:6" s="19" customFormat="1">
      <c r="A173" s="926">
        <v>6</v>
      </c>
      <c r="B173" s="927" t="s">
        <v>354</v>
      </c>
      <c r="C173" s="928"/>
      <c r="D173" s="933"/>
      <c r="E173" s="912"/>
      <c r="F173" s="77"/>
    </row>
    <row r="174" spans="1:6" s="19" customFormat="1">
      <c r="A174" s="931"/>
      <c r="B174" s="932"/>
      <c r="C174" s="933"/>
      <c r="D174" s="936"/>
      <c r="E174" s="912"/>
      <c r="F174" s="77"/>
    </row>
    <row r="175" spans="1:6" s="19" customFormat="1" ht="41.4">
      <c r="A175" s="931">
        <v>6.1</v>
      </c>
      <c r="B175" s="935" t="s">
        <v>355</v>
      </c>
      <c r="C175" s="933" t="s">
        <v>53</v>
      </c>
      <c r="D175" s="933">
        <v>4</v>
      </c>
      <c r="E175" s="912"/>
      <c r="F175" s="77"/>
    </row>
    <row r="176" spans="1:6" s="19" customFormat="1">
      <c r="A176" s="931"/>
      <c r="B176" s="932"/>
      <c r="C176" s="933"/>
      <c r="D176" s="936"/>
      <c r="E176" s="912"/>
      <c r="F176" s="77"/>
    </row>
    <row r="177" spans="1:6" s="19" customFormat="1">
      <c r="A177" s="926">
        <v>7</v>
      </c>
      <c r="B177" s="927" t="s">
        <v>356</v>
      </c>
      <c r="C177" s="928"/>
      <c r="D177" s="933"/>
      <c r="E177" s="912"/>
      <c r="F177" s="77"/>
    </row>
    <row r="178" spans="1:6" s="19" customFormat="1">
      <c r="A178" s="931"/>
      <c r="B178" s="932"/>
      <c r="C178" s="933"/>
      <c r="D178" s="936"/>
      <c r="E178" s="912"/>
      <c r="F178" s="77"/>
    </row>
    <row r="179" spans="1:6" s="19" customFormat="1" ht="41.4">
      <c r="A179" s="931">
        <v>7.1</v>
      </c>
      <c r="B179" s="935" t="s">
        <v>357</v>
      </c>
      <c r="C179" s="933" t="s">
        <v>23</v>
      </c>
      <c r="D179" s="933">
        <v>8.9</v>
      </c>
      <c r="E179" s="912"/>
      <c r="F179" s="77"/>
    </row>
    <row r="180" spans="1:6" s="19" customFormat="1">
      <c r="A180" s="931"/>
      <c r="B180" s="932"/>
      <c r="C180" s="933"/>
      <c r="D180" s="936"/>
      <c r="E180" s="912"/>
      <c r="F180" s="77"/>
    </row>
    <row r="181" spans="1:6" s="19" customFormat="1">
      <c r="A181" s="937">
        <v>7.2</v>
      </c>
      <c r="B181" s="938" t="s">
        <v>358</v>
      </c>
      <c r="C181" s="939" t="s">
        <v>23</v>
      </c>
      <c r="D181" s="939">
        <v>11</v>
      </c>
      <c r="E181" s="912"/>
      <c r="F181" s="77"/>
    </row>
    <row r="182" spans="1:6" s="19" customFormat="1">
      <c r="A182" s="931"/>
      <c r="B182" s="932"/>
      <c r="C182" s="933"/>
      <c r="D182" s="936"/>
      <c r="E182" s="912"/>
      <c r="F182" s="77"/>
    </row>
    <row r="183" spans="1:6" s="19" customFormat="1" ht="27.6">
      <c r="A183" s="931"/>
      <c r="B183" s="935" t="s">
        <v>359</v>
      </c>
      <c r="C183" s="933"/>
      <c r="D183" s="933"/>
      <c r="E183" s="912"/>
      <c r="F183" s="77"/>
    </row>
    <row r="184" spans="1:6" s="19" customFormat="1">
      <c r="A184" s="931"/>
      <c r="B184" s="932"/>
      <c r="C184" s="933"/>
      <c r="D184" s="936"/>
      <c r="E184" s="912"/>
      <c r="F184" s="77"/>
    </row>
    <row r="185" spans="1:6" s="19" customFormat="1">
      <c r="A185" s="937">
        <v>7.3</v>
      </c>
      <c r="B185" s="938" t="s">
        <v>360</v>
      </c>
      <c r="C185" s="939" t="s">
        <v>23</v>
      </c>
      <c r="D185" s="939">
        <v>17</v>
      </c>
      <c r="E185" s="912"/>
      <c r="F185" s="77"/>
    </row>
    <row r="186" spans="1:6" s="19" customFormat="1">
      <c r="A186" s="931"/>
      <c r="B186" s="932"/>
      <c r="C186" s="933"/>
      <c r="D186" s="936"/>
      <c r="E186" s="912"/>
      <c r="F186" s="77"/>
    </row>
    <row r="187" spans="1:6" s="19" customFormat="1" ht="24" customHeight="1" thickBot="1">
      <c r="A187" s="1179" t="s">
        <v>36</v>
      </c>
      <c r="B187" s="1180"/>
      <c r="C187" s="1180"/>
      <c r="D187" s="1180"/>
      <c r="E187" s="1181"/>
      <c r="F187" s="152"/>
    </row>
    <row r="188" spans="1:6" s="19" customFormat="1">
      <c r="A188" s="948">
        <v>8</v>
      </c>
      <c r="B188" s="441" t="s">
        <v>361</v>
      </c>
      <c r="C188" s="442"/>
      <c r="D188" s="443"/>
      <c r="E188" s="444"/>
      <c r="F188" s="153"/>
    </row>
    <row r="189" spans="1:6" s="19" customFormat="1">
      <c r="A189" s="931"/>
      <c r="B189" s="932"/>
      <c r="C189" s="933"/>
      <c r="D189" s="936"/>
      <c r="E189" s="912"/>
      <c r="F189" s="77"/>
    </row>
    <row r="190" spans="1:6" s="19" customFormat="1">
      <c r="A190" s="931"/>
      <c r="B190" s="927" t="s">
        <v>362</v>
      </c>
      <c r="C190" s="933"/>
      <c r="D190" s="933"/>
      <c r="E190" s="912"/>
      <c r="F190" s="77"/>
    </row>
    <row r="191" spans="1:6" s="19" customFormat="1">
      <c r="A191" s="931"/>
      <c r="B191" s="932"/>
      <c r="C191" s="933"/>
      <c r="D191" s="936"/>
      <c r="E191" s="912"/>
      <c r="F191" s="77"/>
    </row>
    <row r="192" spans="1:6" s="19" customFormat="1" ht="110.4">
      <c r="A192" s="931">
        <v>8.1</v>
      </c>
      <c r="B192" s="599" t="s">
        <v>468</v>
      </c>
      <c r="C192" s="933" t="s">
        <v>53</v>
      </c>
      <c r="D192" s="933">
        <v>6</v>
      </c>
      <c r="E192" s="912"/>
      <c r="F192" s="77"/>
    </row>
    <row r="193" spans="1:6" s="19" customFormat="1">
      <c r="A193" s="931"/>
      <c r="B193" s="932"/>
      <c r="C193" s="933"/>
      <c r="D193" s="936"/>
      <c r="E193" s="912"/>
      <c r="F193" s="77"/>
    </row>
    <row r="194" spans="1:6" s="19" customFormat="1" ht="43.5" customHeight="1">
      <c r="A194" s="931">
        <v>8.1999999999999993</v>
      </c>
      <c r="B194" s="599" t="s">
        <v>662</v>
      </c>
      <c r="C194" s="933" t="s">
        <v>53</v>
      </c>
      <c r="D194" s="933">
        <v>28</v>
      </c>
      <c r="E194" s="912"/>
      <c r="F194" s="77"/>
    </row>
    <row r="195" spans="1:6" s="19" customFormat="1">
      <c r="A195" s="931"/>
      <c r="B195" s="932"/>
      <c r="C195" s="933"/>
      <c r="D195" s="936"/>
      <c r="E195" s="912"/>
      <c r="F195" s="77"/>
    </row>
    <row r="196" spans="1:6" s="19" customFormat="1" ht="41.4">
      <c r="A196" s="931">
        <v>8.3000000000000007</v>
      </c>
      <c r="B196" s="956" t="s">
        <v>663</v>
      </c>
      <c r="C196" s="933" t="s">
        <v>53</v>
      </c>
      <c r="D196" s="933">
        <v>42</v>
      </c>
      <c r="E196" s="912"/>
      <c r="F196" s="77"/>
    </row>
    <row r="197" spans="1:6" s="19" customFormat="1">
      <c r="A197" s="931"/>
      <c r="B197" s="932"/>
      <c r="C197" s="933"/>
      <c r="D197" s="936"/>
      <c r="E197" s="912"/>
      <c r="F197" s="77"/>
    </row>
    <row r="198" spans="1:6" s="19" customFormat="1" ht="41.4">
      <c r="A198" s="931">
        <v>8.4</v>
      </c>
      <c r="B198" s="957" t="s">
        <v>363</v>
      </c>
      <c r="C198" s="933" t="s">
        <v>53</v>
      </c>
      <c r="D198" s="933">
        <v>84</v>
      </c>
      <c r="E198" s="912"/>
      <c r="F198" s="77"/>
    </row>
    <row r="199" spans="1:6" s="19" customFormat="1">
      <c r="A199" s="931"/>
      <c r="B199" s="932"/>
      <c r="C199" s="933"/>
      <c r="D199" s="936"/>
      <c r="E199" s="912"/>
      <c r="F199" s="77"/>
    </row>
    <row r="200" spans="1:6" s="19" customFormat="1">
      <c r="A200" s="937">
        <v>8.5</v>
      </c>
      <c r="B200" s="605" t="s">
        <v>364</v>
      </c>
      <c r="C200" s="939" t="s">
        <v>53</v>
      </c>
      <c r="D200" s="939">
        <v>84</v>
      </c>
      <c r="E200" s="912"/>
      <c r="F200" s="77"/>
    </row>
    <row r="201" spans="1:6" s="19" customFormat="1">
      <c r="A201" s="931"/>
      <c r="B201" s="932"/>
      <c r="C201" s="933"/>
      <c r="D201" s="936"/>
      <c r="E201" s="912"/>
      <c r="F201" s="77"/>
    </row>
    <row r="202" spans="1:6" s="19" customFormat="1" ht="41.4">
      <c r="A202" s="931">
        <v>8.6</v>
      </c>
      <c r="B202" s="958" t="s">
        <v>365</v>
      </c>
      <c r="C202" s="933" t="s">
        <v>53</v>
      </c>
      <c r="D202" s="933">
        <v>84</v>
      </c>
      <c r="E202" s="912"/>
      <c r="F202" s="77"/>
    </row>
    <row r="203" spans="1:6" s="19" customFormat="1">
      <c r="A203" s="931"/>
      <c r="B203" s="958"/>
      <c r="C203" s="933"/>
      <c r="D203" s="933"/>
      <c r="E203" s="912"/>
      <c r="F203" s="77"/>
    </row>
    <row r="204" spans="1:6" s="19" customFormat="1" ht="27.6">
      <c r="A204" s="432">
        <v>8.6999999999999993</v>
      </c>
      <c r="B204" s="186" t="s">
        <v>664</v>
      </c>
      <c r="C204" s="421" t="s">
        <v>53</v>
      </c>
      <c r="D204" s="421">
        <v>42</v>
      </c>
      <c r="E204" s="422"/>
      <c r="F204" s="70"/>
    </row>
    <row r="205" spans="1:6" s="19" customFormat="1">
      <c r="A205" s="931"/>
      <c r="B205" s="932"/>
      <c r="C205" s="933"/>
      <c r="D205" s="936"/>
      <c r="E205" s="912"/>
      <c r="F205" s="77"/>
    </row>
    <row r="206" spans="1:6" s="19" customFormat="1">
      <c r="A206" s="931"/>
      <c r="B206" s="959" t="s">
        <v>366</v>
      </c>
      <c r="C206" s="933"/>
      <c r="D206" s="933"/>
      <c r="E206" s="912"/>
      <c r="F206" s="77"/>
    </row>
    <row r="207" spans="1:6" s="19" customFormat="1">
      <c r="A207" s="931"/>
      <c r="B207" s="932"/>
      <c r="C207" s="933"/>
      <c r="D207" s="936"/>
      <c r="E207" s="912"/>
      <c r="F207" s="77"/>
    </row>
    <row r="208" spans="1:6" s="19" customFormat="1" ht="41.4">
      <c r="A208" s="931">
        <v>8.8000000000000007</v>
      </c>
      <c r="B208" s="599" t="s">
        <v>665</v>
      </c>
      <c r="C208" s="933" t="s">
        <v>367</v>
      </c>
      <c r="D208" s="933">
        <v>44</v>
      </c>
      <c r="E208" s="912"/>
      <c r="F208" s="77"/>
    </row>
    <row r="209" spans="1:6" s="19" customFormat="1">
      <c r="A209" s="931"/>
      <c r="B209" s="932"/>
      <c r="C209" s="933"/>
      <c r="D209" s="936"/>
      <c r="E209" s="912"/>
      <c r="F209" s="77"/>
    </row>
    <row r="210" spans="1:6" s="19" customFormat="1" ht="41.4">
      <c r="A210" s="931">
        <v>8.9</v>
      </c>
      <c r="B210" s="599" t="s">
        <v>666</v>
      </c>
      <c r="C210" s="933" t="s">
        <v>367</v>
      </c>
      <c r="D210" s="933">
        <v>44</v>
      </c>
      <c r="E210" s="912"/>
      <c r="F210" s="77"/>
    </row>
    <row r="211" spans="1:6" s="19" customFormat="1">
      <c r="A211" s="931"/>
      <c r="B211" s="932"/>
      <c r="C211" s="933"/>
      <c r="D211" s="936"/>
      <c r="E211" s="912"/>
      <c r="F211" s="77"/>
    </row>
    <row r="212" spans="1:6" s="19" customFormat="1">
      <c r="A212" s="931"/>
      <c r="B212" s="959" t="s">
        <v>368</v>
      </c>
      <c r="C212" s="933"/>
      <c r="D212" s="933"/>
      <c r="E212" s="912"/>
      <c r="F212" s="77"/>
    </row>
    <row r="213" spans="1:6" s="19" customFormat="1">
      <c r="A213" s="931"/>
      <c r="B213" s="932"/>
      <c r="C213" s="933"/>
      <c r="D213" s="936"/>
      <c r="E213" s="912"/>
      <c r="F213" s="77"/>
    </row>
    <row r="214" spans="1:6" s="19" customFormat="1" ht="96.6">
      <c r="A214" s="960">
        <v>8.1</v>
      </c>
      <c r="B214" s="599" t="s">
        <v>667</v>
      </c>
      <c r="C214" s="933" t="s">
        <v>53</v>
      </c>
      <c r="D214" s="933">
        <v>126</v>
      </c>
      <c r="E214" s="912"/>
      <c r="F214" s="77"/>
    </row>
    <row r="215" spans="1:6" s="19" customFormat="1" ht="27.6" customHeight="1" thickBot="1">
      <c r="A215" s="1179" t="s">
        <v>36</v>
      </c>
      <c r="B215" s="1180"/>
      <c r="C215" s="1180"/>
      <c r="D215" s="1180"/>
      <c r="E215" s="1181"/>
      <c r="F215" s="152"/>
    </row>
    <row r="216" spans="1:6" s="19" customFormat="1">
      <c r="A216" s="948">
        <v>9</v>
      </c>
      <c r="B216" s="441" t="s">
        <v>271</v>
      </c>
      <c r="C216" s="442"/>
      <c r="D216" s="443"/>
      <c r="E216" s="462"/>
      <c r="F216" s="64"/>
    </row>
    <row r="217" spans="1:6" s="19" customFormat="1">
      <c r="A217" s="931"/>
      <c r="B217" s="932"/>
      <c r="C217" s="933"/>
      <c r="D217" s="936"/>
      <c r="E217" s="912"/>
      <c r="F217" s="77"/>
    </row>
    <row r="218" spans="1:6" s="19" customFormat="1" ht="27.6">
      <c r="A218" s="926"/>
      <c r="B218" s="935" t="s">
        <v>272</v>
      </c>
      <c r="C218" s="928"/>
      <c r="D218" s="933"/>
      <c r="E218" s="912"/>
      <c r="F218" s="77"/>
    </row>
    <row r="219" spans="1:6" s="19" customFormat="1">
      <c r="A219" s="931"/>
      <c r="B219" s="932"/>
      <c r="C219" s="933"/>
      <c r="D219" s="936"/>
      <c r="E219" s="912"/>
      <c r="F219" s="77"/>
    </row>
    <row r="220" spans="1:6" s="19" customFormat="1" ht="72">
      <c r="A220" s="931">
        <v>9.1</v>
      </c>
      <c r="B220" s="599" t="s">
        <v>1143</v>
      </c>
      <c r="C220" s="933" t="s">
        <v>53</v>
      </c>
      <c r="D220" s="933">
        <v>4</v>
      </c>
      <c r="E220" s="912"/>
      <c r="F220" s="77"/>
    </row>
    <row r="221" spans="1:6" s="19" customFormat="1">
      <c r="A221" s="931"/>
      <c r="B221" s="932"/>
      <c r="C221" s="933"/>
      <c r="D221" s="936"/>
      <c r="E221" s="912"/>
      <c r="F221" s="77"/>
    </row>
    <row r="222" spans="1:6" s="19" customFormat="1" ht="41.4">
      <c r="A222" s="931">
        <v>9.1999999999999993</v>
      </c>
      <c r="B222" s="932" t="s">
        <v>369</v>
      </c>
      <c r="C222" s="933" t="s">
        <v>53</v>
      </c>
      <c r="D222" s="933">
        <v>1</v>
      </c>
      <c r="E222" s="912"/>
      <c r="F222" s="77"/>
    </row>
    <row r="223" spans="1:6" s="19" customFormat="1">
      <c r="A223" s="931"/>
      <c r="B223" s="932"/>
      <c r="C223" s="933"/>
      <c r="D223" s="936"/>
      <c r="E223" s="912"/>
      <c r="F223" s="77"/>
    </row>
    <row r="224" spans="1:6" s="19" customFormat="1" ht="69">
      <c r="A224" s="931">
        <v>9.3000000000000007</v>
      </c>
      <c r="B224" s="935" t="s">
        <v>370</v>
      </c>
      <c r="C224" s="933" t="s">
        <v>41</v>
      </c>
      <c r="D224" s="933">
        <v>35</v>
      </c>
      <c r="E224" s="912"/>
      <c r="F224" s="77"/>
    </row>
    <row r="225" spans="1:6" s="19" customFormat="1">
      <c r="A225" s="931"/>
      <c r="B225" s="932"/>
      <c r="C225" s="933"/>
      <c r="D225" s="936"/>
      <c r="E225" s="912"/>
      <c r="F225" s="77"/>
    </row>
    <row r="226" spans="1:6" s="19" customFormat="1" ht="55.2">
      <c r="A226" s="931">
        <v>9.4</v>
      </c>
      <c r="B226" s="935" t="s">
        <v>371</v>
      </c>
      <c r="C226" s="933" t="s">
        <v>41</v>
      </c>
      <c r="D226" s="933">
        <v>30</v>
      </c>
      <c r="E226" s="912"/>
      <c r="F226" s="77"/>
    </row>
    <row r="227" spans="1:6" s="19" customFormat="1">
      <c r="A227" s="931"/>
      <c r="B227" s="932"/>
      <c r="C227" s="933"/>
      <c r="D227" s="936"/>
      <c r="E227" s="912"/>
      <c r="F227" s="77"/>
    </row>
    <row r="228" spans="1:6" s="19" customFormat="1">
      <c r="A228" s="950">
        <v>10</v>
      </c>
      <c r="B228" s="927" t="s">
        <v>184</v>
      </c>
      <c r="C228" s="928"/>
      <c r="D228" s="933"/>
      <c r="E228" s="912"/>
      <c r="F228" s="77"/>
    </row>
    <row r="229" spans="1:6" s="19" customFormat="1">
      <c r="A229" s="931"/>
      <c r="B229" s="932"/>
      <c r="C229" s="933"/>
      <c r="D229" s="936"/>
      <c r="E229" s="912"/>
      <c r="F229" s="77"/>
    </row>
    <row r="230" spans="1:6" s="19" customFormat="1" ht="55.2">
      <c r="A230" s="931">
        <v>10.1</v>
      </c>
      <c r="B230" s="938" t="s">
        <v>372</v>
      </c>
      <c r="C230" s="933" t="s">
        <v>53</v>
      </c>
      <c r="D230" s="933">
        <v>1</v>
      </c>
      <c r="E230" s="912"/>
      <c r="F230" s="77"/>
    </row>
    <row r="231" spans="1:6" s="19" customFormat="1">
      <c r="A231" s="931"/>
      <c r="B231" s="932"/>
      <c r="C231" s="933"/>
      <c r="D231" s="936"/>
      <c r="E231" s="912"/>
      <c r="F231" s="77"/>
    </row>
    <row r="232" spans="1:6" s="19" customFormat="1" ht="41.4">
      <c r="A232" s="931">
        <v>10.199999999999999</v>
      </c>
      <c r="B232" s="961" t="s">
        <v>373</v>
      </c>
      <c r="C232" s="933" t="s">
        <v>53</v>
      </c>
      <c r="D232" s="600">
        <v>4</v>
      </c>
      <c r="E232" s="912"/>
      <c r="F232" s="77"/>
    </row>
    <row r="233" spans="1:6" s="19" customFormat="1">
      <c r="A233" s="931"/>
      <c r="B233" s="932"/>
      <c r="C233" s="933"/>
      <c r="D233" s="936"/>
      <c r="E233" s="912"/>
      <c r="F233" s="77"/>
    </row>
    <row r="234" spans="1:6" s="19" customFormat="1">
      <c r="A234" s="937">
        <v>10.3</v>
      </c>
      <c r="B234" s="938" t="s">
        <v>374</v>
      </c>
      <c r="C234" s="939" t="s">
        <v>53</v>
      </c>
      <c r="D234" s="606">
        <v>6</v>
      </c>
      <c r="E234" s="912"/>
      <c r="F234" s="77"/>
    </row>
    <row r="235" spans="1:6" s="19" customFormat="1">
      <c r="A235" s="931"/>
      <c r="B235" s="932"/>
      <c r="C235" s="933"/>
      <c r="D235" s="936"/>
      <c r="E235" s="912"/>
      <c r="F235" s="77"/>
    </row>
    <row r="236" spans="1:6" s="19" customFormat="1" ht="27.6">
      <c r="A236" s="931">
        <v>10.4</v>
      </c>
      <c r="B236" s="961" t="s">
        <v>375</v>
      </c>
      <c r="C236" s="933" t="s">
        <v>53</v>
      </c>
      <c r="D236" s="600">
        <v>4</v>
      </c>
      <c r="E236" s="912"/>
      <c r="F236" s="77"/>
    </row>
    <row r="237" spans="1:6" s="19" customFormat="1">
      <c r="A237" s="931"/>
      <c r="B237" s="932"/>
      <c r="C237" s="933"/>
      <c r="D237" s="936"/>
      <c r="E237" s="912"/>
      <c r="F237" s="77"/>
    </row>
    <row r="238" spans="1:6" s="19" customFormat="1" ht="41.4">
      <c r="A238" s="931">
        <v>10.5</v>
      </c>
      <c r="B238" s="962" t="s">
        <v>376</v>
      </c>
      <c r="C238" s="933" t="s">
        <v>53</v>
      </c>
      <c r="D238" s="933">
        <v>1</v>
      </c>
      <c r="E238" s="912"/>
      <c r="F238" s="77"/>
    </row>
    <row r="239" spans="1:6" s="19" customFormat="1">
      <c r="A239" s="931"/>
      <c r="B239" s="932"/>
      <c r="C239" s="933"/>
      <c r="D239" s="936"/>
      <c r="E239" s="912"/>
      <c r="F239" s="77"/>
    </row>
    <row r="240" spans="1:6" s="19" customFormat="1" ht="27.6">
      <c r="A240" s="931">
        <v>10.6</v>
      </c>
      <c r="B240" s="962" t="s">
        <v>377</v>
      </c>
      <c r="C240" s="933" t="s">
        <v>53</v>
      </c>
      <c r="D240" s="933">
        <v>12</v>
      </c>
      <c r="E240" s="912"/>
      <c r="F240" s="77"/>
    </row>
    <row r="241" spans="1:6" s="19" customFormat="1">
      <c r="A241" s="931"/>
      <c r="B241" s="932"/>
      <c r="C241" s="933"/>
      <c r="D241" s="936"/>
      <c r="E241" s="912"/>
      <c r="F241" s="77"/>
    </row>
    <row r="242" spans="1:6" s="19" customFormat="1" ht="27.6">
      <c r="A242" s="931">
        <v>10.7</v>
      </c>
      <c r="B242" s="962" t="s">
        <v>378</v>
      </c>
      <c r="C242" s="933" t="s">
        <v>53</v>
      </c>
      <c r="D242" s="933">
        <v>4</v>
      </c>
      <c r="E242" s="912"/>
      <c r="F242" s="77"/>
    </row>
    <row r="243" spans="1:6" s="19" customFormat="1">
      <c r="A243" s="931"/>
      <c r="B243" s="932"/>
      <c r="C243" s="933"/>
      <c r="D243" s="936"/>
      <c r="E243" s="912"/>
      <c r="F243" s="77"/>
    </row>
    <row r="244" spans="1:6" s="19" customFormat="1" ht="41.4">
      <c r="A244" s="963">
        <v>10.8</v>
      </c>
      <c r="B244" s="956" t="s">
        <v>690</v>
      </c>
      <c r="C244" s="933" t="s">
        <v>53</v>
      </c>
      <c r="D244" s="933">
        <v>1</v>
      </c>
      <c r="E244" s="912"/>
      <c r="F244" s="77"/>
    </row>
    <row r="245" spans="1:6" s="19" customFormat="1">
      <c r="A245" s="931"/>
      <c r="B245" s="649"/>
      <c r="C245" s="933"/>
      <c r="D245" s="936"/>
      <c r="E245" s="912"/>
      <c r="F245" s="77"/>
    </row>
    <row r="246" spans="1:6" s="19" customFormat="1" ht="27.6">
      <c r="A246" s="947">
        <v>10.1</v>
      </c>
      <c r="B246" s="605" t="s">
        <v>691</v>
      </c>
      <c r="C246" s="939" t="s">
        <v>53</v>
      </c>
      <c r="D246" s="939">
        <v>5</v>
      </c>
      <c r="E246" s="912"/>
      <c r="F246" s="77"/>
    </row>
    <row r="247" spans="1:6" s="19" customFormat="1">
      <c r="A247" s="931"/>
      <c r="B247" s="932"/>
      <c r="C247" s="933"/>
      <c r="D247" s="936"/>
      <c r="E247" s="912"/>
      <c r="F247" s="77"/>
    </row>
    <row r="248" spans="1:6" s="19" customFormat="1" ht="41.4">
      <c r="A248" s="960">
        <v>10.11</v>
      </c>
      <c r="B248" s="958" t="s">
        <v>379</v>
      </c>
      <c r="C248" s="933" t="s">
        <v>53</v>
      </c>
      <c r="D248" s="933">
        <v>2</v>
      </c>
      <c r="E248" s="912"/>
      <c r="F248" s="77"/>
    </row>
    <row r="249" spans="1:6" s="19" customFormat="1">
      <c r="A249" s="931"/>
      <c r="B249" s="932"/>
      <c r="C249" s="933"/>
      <c r="D249" s="936"/>
      <c r="E249" s="912"/>
      <c r="F249" s="77"/>
    </row>
    <row r="250" spans="1:6" s="19" customFormat="1" ht="55.8" thickBot="1">
      <c r="A250" s="435">
        <v>10.119999999999999</v>
      </c>
      <c r="B250" s="445" t="s">
        <v>380</v>
      </c>
      <c r="C250" s="437" t="s">
        <v>381</v>
      </c>
      <c r="D250" s="437" t="s">
        <v>65</v>
      </c>
      <c r="E250" s="431"/>
      <c r="F250" s="177"/>
    </row>
    <row r="251" spans="1:6" s="19" customFormat="1" ht="55.2">
      <c r="A251" s="432">
        <v>10.130000000000001</v>
      </c>
      <c r="B251" s="187" t="s">
        <v>668</v>
      </c>
      <c r="C251" s="421" t="s">
        <v>53</v>
      </c>
      <c r="D251" s="421">
        <v>4</v>
      </c>
      <c r="E251" s="422"/>
      <c r="F251" s="70"/>
    </row>
    <row r="252" spans="1:6" s="19" customFormat="1">
      <c r="A252" s="931"/>
      <c r="B252" s="932"/>
      <c r="C252" s="933"/>
      <c r="D252" s="936"/>
      <c r="E252" s="912"/>
      <c r="F252" s="77"/>
    </row>
    <row r="253" spans="1:6" s="19" customFormat="1" ht="27.6">
      <c r="A253" s="937">
        <v>10.14</v>
      </c>
      <c r="B253" s="938" t="s">
        <v>382</v>
      </c>
      <c r="C253" s="939" t="s">
        <v>381</v>
      </c>
      <c r="D253" s="939" t="s">
        <v>65</v>
      </c>
      <c r="E253" s="912"/>
      <c r="F253" s="77"/>
    </row>
    <row r="254" spans="1:6" s="19" customFormat="1">
      <c r="A254" s="931"/>
      <c r="B254" s="932"/>
      <c r="C254" s="933"/>
      <c r="D254" s="936"/>
      <c r="E254" s="912"/>
      <c r="F254" s="77"/>
    </row>
    <row r="255" spans="1:6" s="19" customFormat="1" ht="69">
      <c r="A255" s="931">
        <v>10.15</v>
      </c>
      <c r="B255" s="935" t="s">
        <v>383</v>
      </c>
      <c r="C255" s="933" t="s">
        <v>41</v>
      </c>
      <c r="D255" s="933">
        <v>70</v>
      </c>
      <c r="E255" s="912"/>
      <c r="F255" s="77"/>
    </row>
    <row r="256" spans="1:6" s="19" customFormat="1">
      <c r="A256" s="931"/>
      <c r="B256" s="932"/>
      <c r="C256" s="933"/>
      <c r="D256" s="936"/>
      <c r="E256" s="912"/>
      <c r="F256" s="77"/>
    </row>
    <row r="257" spans="1:6" s="19" customFormat="1">
      <c r="A257" s="937">
        <v>10.16</v>
      </c>
      <c r="B257" s="938" t="s">
        <v>384</v>
      </c>
      <c r="C257" s="939" t="s">
        <v>41</v>
      </c>
      <c r="D257" s="939">
        <v>10</v>
      </c>
      <c r="E257" s="912"/>
      <c r="F257" s="77"/>
    </row>
    <row r="258" spans="1:6" s="19" customFormat="1">
      <c r="A258" s="931"/>
      <c r="B258" s="932"/>
      <c r="C258" s="933"/>
      <c r="D258" s="936"/>
      <c r="E258" s="912"/>
      <c r="F258" s="77"/>
    </row>
    <row r="259" spans="1:6" s="19" customFormat="1" ht="96.6">
      <c r="A259" s="931">
        <v>10.17</v>
      </c>
      <c r="B259" s="599" t="s">
        <v>669</v>
      </c>
      <c r="C259" s="933" t="s">
        <v>53</v>
      </c>
      <c r="D259" s="933">
        <v>2</v>
      </c>
      <c r="E259" s="912"/>
      <c r="F259" s="77"/>
    </row>
    <row r="260" spans="1:6" s="19" customFormat="1">
      <c r="A260" s="931"/>
      <c r="B260" s="932"/>
      <c r="C260" s="933"/>
      <c r="D260" s="936"/>
      <c r="E260" s="912"/>
      <c r="F260" s="77"/>
    </row>
    <row r="261" spans="1:6" s="19" customFormat="1" ht="41.4">
      <c r="A261" s="931">
        <v>10.18</v>
      </c>
      <c r="B261" s="599" t="s">
        <v>670</v>
      </c>
      <c r="C261" s="933" t="s">
        <v>53</v>
      </c>
      <c r="D261" s="933">
        <v>2</v>
      </c>
      <c r="E261" s="912"/>
      <c r="F261" s="77"/>
    </row>
    <row r="262" spans="1:6" s="19" customFormat="1">
      <c r="A262" s="931"/>
      <c r="B262" s="932"/>
      <c r="C262" s="933"/>
      <c r="D262" s="936"/>
      <c r="E262" s="912"/>
      <c r="F262" s="77"/>
    </row>
    <row r="263" spans="1:6" s="19" customFormat="1" ht="27.6">
      <c r="A263" s="931">
        <v>10.19</v>
      </c>
      <c r="B263" s="956" t="s">
        <v>671</v>
      </c>
      <c r="C263" s="933" t="s">
        <v>53</v>
      </c>
      <c r="D263" s="933">
        <v>2</v>
      </c>
      <c r="E263" s="912"/>
      <c r="F263" s="77"/>
    </row>
    <row r="264" spans="1:6" s="19" customFormat="1">
      <c r="A264" s="931"/>
      <c r="B264" s="932"/>
      <c r="C264" s="933"/>
      <c r="D264" s="936"/>
      <c r="E264" s="912"/>
      <c r="F264" s="77"/>
    </row>
    <row r="265" spans="1:6" s="446" customFormat="1" ht="41.4">
      <c r="A265" s="960">
        <v>10.199999999999999</v>
      </c>
      <c r="B265" s="956" t="s">
        <v>942</v>
      </c>
      <c r="C265" s="933" t="s">
        <v>53</v>
      </c>
      <c r="D265" s="933">
        <v>2</v>
      </c>
      <c r="E265" s="912"/>
      <c r="F265" s="77"/>
    </row>
    <row r="266" spans="1:6" s="19" customFormat="1">
      <c r="A266" s="931"/>
      <c r="B266" s="932"/>
      <c r="C266" s="933"/>
      <c r="D266" s="936"/>
      <c r="E266" s="912"/>
      <c r="F266" s="77"/>
    </row>
    <row r="267" spans="1:6" s="19" customFormat="1" ht="69">
      <c r="A267" s="960">
        <v>10.210000000000001</v>
      </c>
      <c r="B267" s="935" t="s">
        <v>385</v>
      </c>
      <c r="C267" s="933" t="s">
        <v>381</v>
      </c>
      <c r="D267" s="933" t="s">
        <v>65</v>
      </c>
      <c r="E267" s="912"/>
      <c r="F267" s="77"/>
    </row>
    <row r="268" spans="1:6" s="19" customFormat="1">
      <c r="A268" s="931"/>
      <c r="B268" s="932"/>
      <c r="C268" s="933"/>
      <c r="D268" s="936"/>
      <c r="E268" s="912"/>
      <c r="F268" s="77"/>
    </row>
    <row r="269" spans="1:6" s="19" customFormat="1" ht="41.4">
      <c r="A269" s="947">
        <v>10.220000000000001</v>
      </c>
      <c r="B269" s="938" t="s">
        <v>943</v>
      </c>
      <c r="C269" s="939" t="s">
        <v>381</v>
      </c>
      <c r="D269" s="939" t="s">
        <v>65</v>
      </c>
      <c r="E269" s="912"/>
      <c r="F269" s="77"/>
    </row>
    <row r="270" spans="1:6" s="19" customFormat="1">
      <c r="A270" s="931"/>
      <c r="B270" s="932"/>
      <c r="C270" s="933"/>
      <c r="D270" s="936"/>
      <c r="E270" s="912"/>
      <c r="F270" s="77"/>
    </row>
    <row r="271" spans="1:6" s="19" customFormat="1" ht="69">
      <c r="A271" s="423">
        <v>10.25</v>
      </c>
      <c r="B271" s="154" t="s">
        <v>672</v>
      </c>
      <c r="C271" s="933" t="s">
        <v>53</v>
      </c>
      <c r="D271" s="447">
        <v>19</v>
      </c>
      <c r="E271" s="912"/>
      <c r="F271" s="77"/>
    </row>
    <row r="272" spans="1:6" s="19" customFormat="1" ht="14.4" thickBot="1">
      <c r="A272" s="435"/>
      <c r="B272" s="436"/>
      <c r="C272" s="437"/>
      <c r="D272" s="438"/>
      <c r="E272" s="431"/>
      <c r="F272" s="177"/>
    </row>
    <row r="273" spans="1:6" s="19" customFormat="1" ht="55.2">
      <c r="A273" s="448">
        <v>10.26</v>
      </c>
      <c r="B273" s="188" t="s">
        <v>673</v>
      </c>
      <c r="C273" s="421" t="s">
        <v>367</v>
      </c>
      <c r="D273" s="449">
        <v>30</v>
      </c>
      <c r="E273" s="422"/>
      <c r="F273" s="70"/>
    </row>
    <row r="274" spans="1:6" s="19" customFormat="1">
      <c r="A274" s="931"/>
      <c r="B274" s="932"/>
      <c r="C274" s="933"/>
      <c r="D274" s="936"/>
      <c r="E274" s="912"/>
      <c r="F274" s="77"/>
    </row>
    <row r="275" spans="1:6" s="19" customFormat="1" ht="55.2">
      <c r="A275" s="423">
        <v>10.27</v>
      </c>
      <c r="B275" s="450" t="s">
        <v>386</v>
      </c>
      <c r="C275" s="933" t="s">
        <v>367</v>
      </c>
      <c r="D275" s="447">
        <v>201</v>
      </c>
      <c r="E275" s="912"/>
      <c r="F275" s="77"/>
    </row>
    <row r="276" spans="1:6" s="19" customFormat="1" ht="21.9" customHeight="1" thickBot="1">
      <c r="A276" s="1179" t="s">
        <v>36</v>
      </c>
      <c r="B276" s="1180"/>
      <c r="C276" s="1180"/>
      <c r="D276" s="1180"/>
      <c r="E276" s="1181"/>
      <c r="F276" s="152"/>
    </row>
    <row r="277" spans="1:6" s="19" customFormat="1">
      <c r="A277" s="948">
        <v>11</v>
      </c>
      <c r="B277" s="441" t="s">
        <v>172</v>
      </c>
      <c r="C277" s="442"/>
      <c r="D277" s="443"/>
      <c r="E277" s="462"/>
      <c r="F277" s="64"/>
    </row>
    <row r="278" spans="1:6" s="19" customFormat="1" ht="55.2">
      <c r="A278" s="931"/>
      <c r="B278" s="964" t="s">
        <v>387</v>
      </c>
      <c r="C278" s="933"/>
      <c r="D278" s="933"/>
      <c r="E278" s="912"/>
      <c r="F278" s="77"/>
    </row>
    <row r="279" spans="1:6" s="19" customFormat="1" ht="41.4">
      <c r="A279" s="931"/>
      <c r="B279" s="965" t="s">
        <v>674</v>
      </c>
      <c r="C279" s="933"/>
      <c r="D279" s="933"/>
      <c r="E279" s="912"/>
      <c r="F279" s="77"/>
    </row>
    <row r="280" spans="1:6" s="19" customFormat="1">
      <c r="A280" s="931"/>
      <c r="B280" s="932"/>
      <c r="C280" s="933"/>
      <c r="D280" s="936"/>
      <c r="E280" s="912"/>
      <c r="F280" s="77"/>
    </row>
    <row r="281" spans="1:6" s="19" customFormat="1">
      <c r="A281" s="931"/>
      <c r="B281" s="959" t="s">
        <v>388</v>
      </c>
      <c r="C281" s="933"/>
      <c r="D281" s="933"/>
      <c r="E281" s="912"/>
      <c r="F281" s="77"/>
    </row>
    <row r="282" spans="1:6" s="19" customFormat="1">
      <c r="A282" s="931"/>
      <c r="B282" s="932"/>
      <c r="C282" s="933"/>
      <c r="D282" s="936"/>
      <c r="E282" s="912"/>
      <c r="F282" s="77"/>
    </row>
    <row r="283" spans="1:6" s="19" customFormat="1" ht="55.2">
      <c r="A283" s="931">
        <v>11.1</v>
      </c>
      <c r="B283" s="935" t="s">
        <v>389</v>
      </c>
      <c r="C283" s="933" t="s">
        <v>53</v>
      </c>
      <c r="D283" s="933">
        <v>2</v>
      </c>
      <c r="E283" s="912"/>
      <c r="F283" s="77"/>
    </row>
    <row r="284" spans="1:6" s="19" customFormat="1">
      <c r="A284" s="931"/>
      <c r="B284" s="932"/>
      <c r="C284" s="933"/>
      <c r="D284" s="936"/>
      <c r="E284" s="912"/>
      <c r="F284" s="77"/>
    </row>
    <row r="285" spans="1:6" s="19" customFormat="1" ht="27.6">
      <c r="A285" s="454"/>
      <c r="B285" s="700" t="s">
        <v>390</v>
      </c>
      <c r="C285" s="420"/>
      <c r="D285" s="421"/>
      <c r="E285" s="422"/>
      <c r="F285" s="77"/>
    </row>
    <row r="286" spans="1:6" s="19" customFormat="1">
      <c r="A286" s="931"/>
      <c r="B286" s="932"/>
      <c r="C286" s="933"/>
      <c r="D286" s="936"/>
      <c r="E286" s="912"/>
      <c r="F286" s="77"/>
    </row>
    <row r="287" spans="1:6" s="19" customFormat="1" ht="69">
      <c r="A287" s="931">
        <v>11.2</v>
      </c>
      <c r="B287" s="599" t="s">
        <v>391</v>
      </c>
      <c r="C287" s="933" t="s">
        <v>53</v>
      </c>
      <c r="D287" s="933">
        <v>2</v>
      </c>
      <c r="E287" s="912"/>
      <c r="F287" s="77"/>
    </row>
    <row r="288" spans="1:6" s="19" customFormat="1">
      <c r="A288" s="931"/>
      <c r="B288" s="935"/>
      <c r="C288" s="933"/>
      <c r="D288" s="933"/>
      <c r="E288" s="912"/>
      <c r="F288" s="77"/>
    </row>
    <row r="289" spans="1:6" s="19" customFormat="1" ht="42.9" customHeight="1">
      <c r="A289" s="931">
        <v>11.3</v>
      </c>
      <c r="B289" s="935" t="s">
        <v>392</v>
      </c>
      <c r="C289" s="933" t="s">
        <v>53</v>
      </c>
      <c r="D289" s="933">
        <v>2</v>
      </c>
      <c r="E289" s="912"/>
      <c r="F289" s="77"/>
    </row>
    <row r="290" spans="1:6" s="19" customFormat="1">
      <c r="A290" s="966"/>
      <c r="B290" s="967"/>
      <c r="C290" s="968"/>
      <c r="D290" s="969"/>
      <c r="E290" s="912"/>
      <c r="F290" s="77"/>
    </row>
    <row r="291" spans="1:6" s="19" customFormat="1" ht="55.2">
      <c r="A291" s="931">
        <v>11.4</v>
      </c>
      <c r="B291" s="935" t="s">
        <v>393</v>
      </c>
      <c r="C291" s="933" t="s">
        <v>53</v>
      </c>
      <c r="D291" s="933">
        <v>2</v>
      </c>
      <c r="E291" s="912"/>
      <c r="F291" s="77"/>
    </row>
    <row r="292" spans="1:6" s="19" customFormat="1">
      <c r="A292" s="970"/>
      <c r="B292" s="935"/>
      <c r="C292" s="933"/>
      <c r="D292" s="933"/>
      <c r="E292" s="912"/>
      <c r="F292" s="77"/>
    </row>
    <row r="293" spans="1:6" s="19" customFormat="1" ht="27.6">
      <c r="A293" s="971">
        <v>11.5</v>
      </c>
      <c r="B293" s="938" t="s">
        <v>394</v>
      </c>
      <c r="C293" s="939" t="s">
        <v>53</v>
      </c>
      <c r="D293" s="939">
        <v>2</v>
      </c>
      <c r="E293" s="912"/>
      <c r="F293" s="77"/>
    </row>
    <row r="294" spans="1:6" s="19" customFormat="1">
      <c r="A294" s="972"/>
      <c r="B294" s="935"/>
      <c r="C294" s="933"/>
      <c r="D294" s="933"/>
      <c r="E294" s="912"/>
      <c r="F294" s="77"/>
    </row>
    <row r="295" spans="1:6" s="19" customFormat="1">
      <c r="A295" s="971">
        <v>11.6</v>
      </c>
      <c r="B295" s="938" t="s">
        <v>682</v>
      </c>
      <c r="C295" s="939" t="s">
        <v>53</v>
      </c>
      <c r="D295" s="939">
        <v>6</v>
      </c>
      <c r="E295" s="912"/>
      <c r="F295" s="973"/>
    </row>
    <row r="296" spans="1:6" s="19" customFormat="1">
      <c r="A296" s="972"/>
      <c r="B296" s="935"/>
      <c r="C296" s="933"/>
      <c r="D296" s="933"/>
      <c r="E296" s="912"/>
      <c r="F296" s="77"/>
    </row>
    <row r="297" spans="1:6" s="446" customFormat="1" ht="27.6">
      <c r="A297" s="971">
        <v>11.7</v>
      </c>
      <c r="B297" s="938" t="s">
        <v>395</v>
      </c>
      <c r="C297" s="939" t="s">
        <v>53</v>
      </c>
      <c r="D297" s="939">
        <v>2</v>
      </c>
      <c r="E297" s="912"/>
      <c r="F297" s="77"/>
    </row>
    <row r="298" spans="1:6" s="446" customFormat="1">
      <c r="A298" s="963"/>
      <c r="B298" s="932"/>
      <c r="C298" s="933"/>
      <c r="D298" s="933"/>
      <c r="E298" s="912"/>
      <c r="F298" s="77"/>
    </row>
    <row r="299" spans="1:6" s="446" customFormat="1">
      <c r="A299" s="971">
        <v>11.8</v>
      </c>
      <c r="B299" s="938" t="s">
        <v>396</v>
      </c>
      <c r="C299" s="939" t="s">
        <v>53</v>
      </c>
      <c r="D299" s="939">
        <v>2</v>
      </c>
      <c r="E299" s="912"/>
      <c r="F299" s="77"/>
    </row>
    <row r="300" spans="1:6" s="446" customFormat="1" ht="14.4" thickBot="1">
      <c r="A300" s="698"/>
      <c r="B300" s="436"/>
      <c r="C300" s="437"/>
      <c r="D300" s="437"/>
      <c r="E300" s="431"/>
      <c r="F300" s="177"/>
    </row>
    <row r="301" spans="1:6" s="446" customFormat="1" ht="58.5" customHeight="1">
      <c r="A301" s="451">
        <v>11.9</v>
      </c>
      <c r="B301" s="452" t="s">
        <v>397</v>
      </c>
      <c r="C301" s="421" t="s">
        <v>53</v>
      </c>
      <c r="D301" s="421">
        <v>2</v>
      </c>
      <c r="E301" s="912"/>
      <c r="F301" s="70"/>
    </row>
    <row r="302" spans="1:6" s="446" customFormat="1">
      <c r="A302" s="931"/>
      <c r="B302" s="932"/>
      <c r="C302" s="933"/>
      <c r="D302" s="933"/>
      <c r="E302" s="912"/>
      <c r="F302" s="77"/>
    </row>
    <row r="303" spans="1:6" s="446" customFormat="1">
      <c r="A303" s="947">
        <v>11.1</v>
      </c>
      <c r="B303" s="938" t="s">
        <v>398</v>
      </c>
      <c r="C303" s="939" t="s">
        <v>53</v>
      </c>
      <c r="D303" s="939">
        <v>2</v>
      </c>
      <c r="E303" s="912"/>
      <c r="F303" s="77"/>
    </row>
    <row r="304" spans="1:6" s="446" customFormat="1">
      <c r="A304" s="931"/>
      <c r="B304" s="932"/>
      <c r="C304" s="933"/>
      <c r="D304" s="933"/>
      <c r="E304" s="912"/>
      <c r="F304" s="77"/>
    </row>
    <row r="305" spans="1:9" s="446" customFormat="1" ht="27.6">
      <c r="A305" s="947">
        <v>11.11</v>
      </c>
      <c r="B305" s="938" t="s">
        <v>399</v>
      </c>
      <c r="C305" s="939" t="s">
        <v>53</v>
      </c>
      <c r="D305" s="939">
        <v>2</v>
      </c>
      <c r="E305" s="912"/>
      <c r="F305" s="77"/>
      <c r="I305" s="699">
        <f>E305*2</f>
        <v>0</v>
      </c>
    </row>
    <row r="306" spans="1:9" s="446" customFormat="1">
      <c r="A306" s="931"/>
      <c r="B306" s="932"/>
      <c r="C306" s="933"/>
      <c r="D306" s="933"/>
      <c r="E306" s="912"/>
      <c r="F306" s="77"/>
    </row>
    <row r="307" spans="1:9" s="446" customFormat="1">
      <c r="A307" s="947">
        <v>11.12</v>
      </c>
      <c r="B307" s="938" t="s">
        <v>400</v>
      </c>
      <c r="C307" s="939" t="s">
        <v>53</v>
      </c>
      <c r="D307" s="939">
        <v>2</v>
      </c>
      <c r="E307" s="912"/>
      <c r="F307" s="77"/>
    </row>
    <row r="308" spans="1:9" s="446" customFormat="1">
      <c r="A308" s="931"/>
      <c r="B308" s="932"/>
      <c r="C308" s="933"/>
      <c r="D308" s="933"/>
      <c r="E308" s="912"/>
      <c r="F308" s="77"/>
    </row>
    <row r="309" spans="1:9" s="446" customFormat="1" ht="27.6">
      <c r="A309" s="947">
        <v>11.13</v>
      </c>
      <c r="B309" s="938" t="s">
        <v>675</v>
      </c>
      <c r="C309" s="939" t="s">
        <v>53</v>
      </c>
      <c r="D309" s="939">
        <v>2</v>
      </c>
      <c r="E309" s="912"/>
      <c r="F309" s="77"/>
    </row>
    <row r="310" spans="1:9" s="446" customFormat="1">
      <c r="A310" s="931"/>
      <c r="B310" s="932"/>
      <c r="C310" s="933"/>
      <c r="D310" s="933"/>
      <c r="E310" s="912"/>
      <c r="F310" s="77"/>
    </row>
    <row r="311" spans="1:9" s="446" customFormat="1" ht="29.4" customHeight="1">
      <c r="A311" s="931">
        <v>11.14</v>
      </c>
      <c r="B311" s="935" t="s">
        <v>402</v>
      </c>
      <c r="C311" s="933" t="s">
        <v>53</v>
      </c>
      <c r="D311" s="933">
        <v>2</v>
      </c>
      <c r="E311" s="912"/>
      <c r="F311" s="77"/>
    </row>
    <row r="312" spans="1:9" s="446" customFormat="1">
      <c r="A312" s="931"/>
      <c r="B312" s="932"/>
      <c r="C312" s="933"/>
      <c r="D312" s="933"/>
      <c r="E312" s="912"/>
      <c r="F312" s="77"/>
    </row>
    <row r="313" spans="1:9" s="446" customFormat="1">
      <c r="A313" s="947">
        <v>11.15</v>
      </c>
      <c r="B313" s="938" t="s">
        <v>403</v>
      </c>
      <c r="C313" s="939" t="s">
        <v>53</v>
      </c>
      <c r="D313" s="939">
        <v>2</v>
      </c>
      <c r="E313" s="912"/>
      <c r="F313" s="77"/>
    </row>
    <row r="314" spans="1:9" s="446" customFormat="1">
      <c r="A314" s="931"/>
      <c r="B314" s="932"/>
      <c r="C314" s="933"/>
      <c r="D314" s="933"/>
      <c r="E314" s="912"/>
      <c r="F314" s="77"/>
    </row>
    <row r="315" spans="1:9" s="446" customFormat="1" ht="27.6">
      <c r="A315" s="947">
        <v>11.16</v>
      </c>
      <c r="B315" s="938" t="s">
        <v>404</v>
      </c>
      <c r="C315" s="939" t="s">
        <v>53</v>
      </c>
      <c r="D315" s="939">
        <v>2</v>
      </c>
      <c r="E315" s="912"/>
      <c r="F315" s="77"/>
    </row>
    <row r="316" spans="1:9" s="446" customFormat="1">
      <c r="A316" s="931"/>
      <c r="B316" s="932"/>
      <c r="C316" s="933"/>
      <c r="D316" s="933"/>
      <c r="E316" s="912"/>
      <c r="F316" s="77"/>
    </row>
    <row r="317" spans="1:9" s="446" customFormat="1">
      <c r="A317" s="947">
        <v>11.17</v>
      </c>
      <c r="B317" s="938" t="s">
        <v>405</v>
      </c>
      <c r="C317" s="939" t="s">
        <v>53</v>
      </c>
      <c r="D317" s="939">
        <v>2</v>
      </c>
      <c r="E317" s="912"/>
      <c r="F317" s="77"/>
    </row>
    <row r="318" spans="1:9" s="446" customFormat="1">
      <c r="A318" s="931"/>
      <c r="B318" s="932"/>
      <c r="C318" s="933"/>
      <c r="D318" s="933"/>
      <c r="E318" s="912"/>
      <c r="F318" s="77"/>
    </row>
    <row r="319" spans="1:9" s="446" customFormat="1" ht="27.6">
      <c r="A319" s="947">
        <v>11.18</v>
      </c>
      <c r="B319" s="938" t="s">
        <v>676</v>
      </c>
      <c r="C319" s="939" t="s">
        <v>53</v>
      </c>
      <c r="D319" s="939">
        <v>2</v>
      </c>
      <c r="E319" s="912"/>
      <c r="F319" s="77"/>
    </row>
    <row r="320" spans="1:9" s="446" customFormat="1">
      <c r="A320" s="931"/>
      <c r="B320" s="932"/>
      <c r="C320" s="933"/>
      <c r="D320" s="933"/>
      <c r="E320" s="912"/>
      <c r="F320" s="77"/>
    </row>
    <row r="321" spans="1:6" s="446" customFormat="1" ht="27.6">
      <c r="A321" s="947">
        <v>11.19</v>
      </c>
      <c r="B321" s="938" t="s">
        <v>407</v>
      </c>
      <c r="C321" s="939" t="s">
        <v>53</v>
      </c>
      <c r="D321" s="939">
        <v>2</v>
      </c>
      <c r="E321" s="912"/>
      <c r="F321" s="77"/>
    </row>
    <row r="322" spans="1:6" s="446" customFormat="1">
      <c r="A322" s="931"/>
      <c r="B322" s="932"/>
      <c r="C322" s="933"/>
      <c r="D322" s="936"/>
      <c r="E322" s="912"/>
      <c r="F322" s="77"/>
    </row>
    <row r="323" spans="1:6" s="446" customFormat="1" ht="27.6">
      <c r="A323" s="931"/>
      <c r="B323" s="964" t="s">
        <v>408</v>
      </c>
      <c r="C323" s="933"/>
      <c r="D323" s="933"/>
      <c r="E323" s="912"/>
      <c r="F323" s="77"/>
    </row>
    <row r="324" spans="1:6" s="446" customFormat="1">
      <c r="A324" s="931"/>
      <c r="B324" s="932"/>
      <c r="C324" s="933"/>
      <c r="D324" s="936"/>
      <c r="E324" s="912"/>
      <c r="F324" s="77"/>
    </row>
    <row r="325" spans="1:6" s="446" customFormat="1" ht="41.4">
      <c r="A325" s="947">
        <v>11.2</v>
      </c>
      <c r="B325" s="938" t="s">
        <v>409</v>
      </c>
      <c r="C325" s="933" t="s">
        <v>53</v>
      </c>
      <c r="D325" s="933">
        <v>2</v>
      </c>
      <c r="E325" s="912"/>
      <c r="F325" s="77"/>
    </row>
    <row r="326" spans="1:6" s="446" customFormat="1">
      <c r="A326" s="931"/>
      <c r="B326" s="932"/>
      <c r="C326" s="933"/>
      <c r="D326" s="936"/>
      <c r="E326" s="912"/>
      <c r="F326" s="77"/>
    </row>
    <row r="327" spans="1:6" s="446" customFormat="1" ht="41.4">
      <c r="A327" s="931">
        <v>11.19</v>
      </c>
      <c r="B327" s="938" t="s">
        <v>410</v>
      </c>
      <c r="C327" s="933" t="s">
        <v>53</v>
      </c>
      <c r="D327" s="933">
        <v>2</v>
      </c>
      <c r="E327" s="912"/>
      <c r="F327" s="77"/>
    </row>
    <row r="328" spans="1:6" s="446" customFormat="1">
      <c r="A328" s="931"/>
      <c r="B328" s="932"/>
      <c r="C328" s="933"/>
      <c r="D328" s="936"/>
      <c r="E328" s="912"/>
      <c r="F328" s="77"/>
    </row>
    <row r="329" spans="1:6" s="446" customFormat="1" ht="27.6">
      <c r="A329" s="960">
        <v>11.2</v>
      </c>
      <c r="B329" s="938" t="s">
        <v>411</v>
      </c>
      <c r="C329" s="933" t="s">
        <v>53</v>
      </c>
      <c r="D329" s="933">
        <v>2</v>
      </c>
      <c r="E329" s="912"/>
      <c r="F329" s="77"/>
    </row>
    <row r="330" spans="1:6" s="446" customFormat="1">
      <c r="A330" s="931"/>
      <c r="B330" s="932"/>
      <c r="C330" s="933"/>
      <c r="D330" s="936"/>
      <c r="E330" s="912"/>
      <c r="F330" s="77"/>
    </row>
    <row r="331" spans="1:6" s="446" customFormat="1" ht="27.6">
      <c r="A331" s="937">
        <v>11.21</v>
      </c>
      <c r="B331" s="938" t="s">
        <v>412</v>
      </c>
      <c r="C331" s="939" t="s">
        <v>53</v>
      </c>
      <c r="D331" s="939">
        <v>4</v>
      </c>
      <c r="E331" s="912"/>
      <c r="F331" s="77"/>
    </row>
    <row r="332" spans="1:6" s="446" customFormat="1">
      <c r="A332" s="931"/>
      <c r="B332" s="932"/>
      <c r="C332" s="933"/>
      <c r="D332" s="936"/>
      <c r="E332" s="912"/>
      <c r="F332" s="77"/>
    </row>
    <row r="333" spans="1:6" s="446" customFormat="1" ht="41.4">
      <c r="A333" s="937">
        <v>11.22</v>
      </c>
      <c r="B333" s="935" t="s">
        <v>437</v>
      </c>
      <c r="C333" s="933" t="s">
        <v>53</v>
      </c>
      <c r="D333" s="933">
        <v>2</v>
      </c>
      <c r="E333" s="912"/>
      <c r="F333" s="77"/>
    </row>
    <row r="334" spans="1:6" s="446" customFormat="1">
      <c r="A334" s="931"/>
      <c r="B334" s="932"/>
      <c r="C334" s="933"/>
      <c r="D334" s="936"/>
      <c r="E334" s="912"/>
      <c r="F334" s="77"/>
    </row>
    <row r="335" spans="1:6" s="446" customFormat="1">
      <c r="A335" s="960">
        <v>11.23</v>
      </c>
      <c r="B335" s="938" t="s">
        <v>683</v>
      </c>
      <c r="C335" s="933" t="s">
        <v>53</v>
      </c>
      <c r="D335" s="933">
        <v>2</v>
      </c>
      <c r="E335" s="912"/>
      <c r="F335" s="77"/>
    </row>
    <row r="336" spans="1:6" s="446" customFormat="1">
      <c r="A336" s="931"/>
      <c r="B336" s="932"/>
      <c r="C336" s="933"/>
      <c r="D336" s="936"/>
      <c r="E336" s="912"/>
      <c r="F336" s="77"/>
    </row>
    <row r="337" spans="1:6" s="446" customFormat="1" ht="41.4">
      <c r="A337" s="960">
        <v>11.24</v>
      </c>
      <c r="B337" s="935" t="s">
        <v>413</v>
      </c>
      <c r="C337" s="933" t="s">
        <v>53</v>
      </c>
      <c r="D337" s="933">
        <v>2</v>
      </c>
      <c r="E337" s="912"/>
      <c r="F337" s="77"/>
    </row>
    <row r="338" spans="1:6" s="446" customFormat="1">
      <c r="A338" s="960"/>
      <c r="B338" s="932"/>
      <c r="C338" s="933"/>
      <c r="D338" s="936"/>
      <c r="E338" s="912"/>
      <c r="F338" s="77"/>
    </row>
    <row r="339" spans="1:6" s="446" customFormat="1">
      <c r="A339" s="947">
        <v>11.25</v>
      </c>
      <c r="B339" s="938" t="s">
        <v>414</v>
      </c>
      <c r="C339" s="939" t="s">
        <v>53</v>
      </c>
      <c r="D339" s="939">
        <v>2</v>
      </c>
      <c r="E339" s="912"/>
      <c r="F339" s="77"/>
    </row>
    <row r="340" spans="1:6" s="446" customFormat="1">
      <c r="A340" s="931"/>
      <c r="B340" s="932"/>
      <c r="C340" s="933"/>
      <c r="D340" s="936"/>
      <c r="E340" s="912"/>
      <c r="F340" s="77"/>
    </row>
    <row r="341" spans="1:6" s="446" customFormat="1" ht="41.4">
      <c r="A341" s="960">
        <v>11.26</v>
      </c>
      <c r="B341" s="932" t="s">
        <v>415</v>
      </c>
      <c r="C341" s="933" t="s">
        <v>53</v>
      </c>
      <c r="D341" s="933">
        <v>2</v>
      </c>
      <c r="E341" s="912"/>
      <c r="F341" s="77"/>
    </row>
    <row r="342" spans="1:6" s="446" customFormat="1">
      <c r="A342" s="931"/>
      <c r="B342" s="932"/>
      <c r="C342" s="933"/>
      <c r="D342" s="936"/>
      <c r="E342" s="912"/>
      <c r="F342" s="77"/>
    </row>
    <row r="343" spans="1:6" s="446" customFormat="1" ht="27.6">
      <c r="A343" s="448"/>
      <c r="B343" s="453" t="s">
        <v>416</v>
      </c>
      <c r="C343" s="421"/>
      <c r="D343" s="421"/>
      <c r="E343" s="422"/>
      <c r="F343" s="77"/>
    </row>
    <row r="344" spans="1:6" s="446" customFormat="1">
      <c r="A344" s="931"/>
      <c r="B344" s="932"/>
      <c r="C344" s="933"/>
      <c r="D344" s="936"/>
      <c r="E344" s="912"/>
      <c r="F344" s="77"/>
    </row>
    <row r="345" spans="1:6" s="446" customFormat="1" ht="57.6" customHeight="1">
      <c r="A345" s="960">
        <v>11.27</v>
      </c>
      <c r="B345" s="935" t="s">
        <v>417</v>
      </c>
      <c r="C345" s="933" t="s">
        <v>53</v>
      </c>
      <c r="D345" s="933">
        <v>2</v>
      </c>
      <c r="E345" s="912"/>
      <c r="F345" s="77"/>
    </row>
    <row r="346" spans="1:6" s="446" customFormat="1">
      <c r="A346" s="931"/>
      <c r="B346" s="932"/>
      <c r="C346" s="933"/>
      <c r="D346" s="936"/>
      <c r="E346" s="912"/>
      <c r="F346" s="77"/>
    </row>
    <row r="347" spans="1:6" s="446" customFormat="1" ht="27.6">
      <c r="A347" s="937">
        <v>11.28</v>
      </c>
      <c r="B347" s="938" t="s">
        <v>418</v>
      </c>
      <c r="C347" s="939" t="s">
        <v>53</v>
      </c>
      <c r="D347" s="939">
        <v>4</v>
      </c>
      <c r="E347" s="912"/>
      <c r="F347" s="77"/>
    </row>
    <row r="348" spans="1:6" s="446" customFormat="1">
      <c r="A348" s="931"/>
      <c r="B348" s="932"/>
      <c r="C348" s="933"/>
      <c r="D348" s="936"/>
      <c r="E348" s="912"/>
      <c r="F348" s="77"/>
    </row>
    <row r="349" spans="1:6" s="446" customFormat="1" ht="27.6">
      <c r="A349" s="937">
        <v>11.29</v>
      </c>
      <c r="B349" s="938" t="s">
        <v>419</v>
      </c>
      <c r="C349" s="939" t="s">
        <v>53</v>
      </c>
      <c r="D349" s="939">
        <v>2</v>
      </c>
      <c r="E349" s="912"/>
      <c r="F349" s="77"/>
    </row>
    <row r="350" spans="1:6" s="446" customFormat="1">
      <c r="A350" s="931"/>
      <c r="B350" s="932"/>
      <c r="C350" s="933"/>
      <c r="D350" s="936"/>
      <c r="E350" s="912"/>
      <c r="F350" s="77"/>
    </row>
    <row r="351" spans="1:6" s="446" customFormat="1" ht="27.6">
      <c r="A351" s="960">
        <v>11.3</v>
      </c>
      <c r="B351" s="938" t="s">
        <v>420</v>
      </c>
      <c r="C351" s="939" t="s">
        <v>53</v>
      </c>
      <c r="D351" s="939">
        <v>2</v>
      </c>
      <c r="E351" s="912"/>
      <c r="F351" s="77"/>
    </row>
    <row r="352" spans="1:6" s="446" customFormat="1">
      <c r="A352" s="931"/>
      <c r="B352" s="932"/>
      <c r="C352" s="933"/>
      <c r="D352" s="936"/>
      <c r="E352" s="912"/>
      <c r="F352" s="77"/>
    </row>
    <row r="353" spans="1:6" s="446" customFormat="1">
      <c r="A353" s="937">
        <v>11.31</v>
      </c>
      <c r="B353" s="938" t="s">
        <v>421</v>
      </c>
      <c r="C353" s="939" t="s">
        <v>53</v>
      </c>
      <c r="D353" s="939">
        <v>1</v>
      </c>
      <c r="E353" s="912"/>
      <c r="F353" s="77"/>
    </row>
    <row r="354" spans="1:6" s="446" customFormat="1">
      <c r="A354" s="931"/>
      <c r="B354" s="932"/>
      <c r="C354" s="933"/>
      <c r="D354" s="936"/>
      <c r="E354" s="912"/>
      <c r="F354" s="77"/>
    </row>
    <row r="355" spans="1:6" s="446" customFormat="1" ht="27.6">
      <c r="A355" s="937">
        <v>11.32</v>
      </c>
      <c r="B355" s="938" t="s">
        <v>422</v>
      </c>
      <c r="C355" s="939" t="s">
        <v>53</v>
      </c>
      <c r="D355" s="939">
        <v>2</v>
      </c>
      <c r="E355" s="912"/>
      <c r="F355" s="77"/>
    </row>
    <row r="356" spans="1:6" s="446" customFormat="1">
      <c r="A356" s="931"/>
      <c r="B356" s="932"/>
      <c r="C356" s="933"/>
      <c r="D356" s="936"/>
      <c r="E356" s="912"/>
      <c r="F356" s="77"/>
    </row>
    <row r="357" spans="1:6" s="446" customFormat="1" ht="27.6">
      <c r="A357" s="937">
        <v>11.33</v>
      </c>
      <c r="B357" s="938" t="s">
        <v>423</v>
      </c>
      <c r="C357" s="939" t="s">
        <v>53</v>
      </c>
      <c r="D357" s="939">
        <v>1</v>
      </c>
      <c r="E357" s="912"/>
      <c r="F357" s="77"/>
    </row>
    <row r="358" spans="1:6" s="446" customFormat="1">
      <c r="A358" s="931"/>
      <c r="B358" s="932"/>
      <c r="C358" s="933"/>
      <c r="D358" s="936"/>
      <c r="E358" s="912"/>
      <c r="F358" s="77"/>
    </row>
    <row r="359" spans="1:6" s="446" customFormat="1" ht="27.6">
      <c r="A359" s="937">
        <v>11.34</v>
      </c>
      <c r="B359" s="938" t="s">
        <v>442</v>
      </c>
      <c r="C359" s="939" t="s">
        <v>53</v>
      </c>
      <c r="D359" s="939">
        <v>1</v>
      </c>
      <c r="E359" s="912"/>
      <c r="F359" s="77"/>
    </row>
    <row r="360" spans="1:6" s="446" customFormat="1">
      <c r="A360" s="931"/>
      <c r="B360" s="932"/>
      <c r="C360" s="933"/>
      <c r="D360" s="936"/>
      <c r="E360" s="912"/>
      <c r="F360" s="77"/>
    </row>
    <row r="361" spans="1:6" s="446" customFormat="1" ht="27.6">
      <c r="A361" s="931">
        <v>11.35</v>
      </c>
      <c r="B361" s="935" t="s">
        <v>424</v>
      </c>
      <c r="C361" s="933" t="s">
        <v>53</v>
      </c>
      <c r="D361" s="933">
        <v>1</v>
      </c>
      <c r="E361" s="912"/>
      <c r="F361" s="77"/>
    </row>
    <row r="362" spans="1:6" s="446" customFormat="1">
      <c r="A362" s="931"/>
      <c r="B362" s="932"/>
      <c r="C362" s="933"/>
      <c r="D362" s="936"/>
      <c r="E362" s="912"/>
      <c r="F362" s="77"/>
    </row>
    <row r="363" spans="1:6" s="446" customFormat="1">
      <c r="A363" s="947">
        <v>11.36</v>
      </c>
      <c r="B363" s="938" t="s">
        <v>425</v>
      </c>
      <c r="C363" s="939" t="s">
        <v>53</v>
      </c>
      <c r="D363" s="939">
        <v>1</v>
      </c>
      <c r="E363" s="912"/>
      <c r="F363" s="77"/>
    </row>
    <row r="364" spans="1:6" s="446" customFormat="1">
      <c r="A364" s="931"/>
      <c r="B364" s="932"/>
      <c r="C364" s="933"/>
      <c r="D364" s="936"/>
      <c r="E364" s="912"/>
      <c r="F364" s="77"/>
    </row>
    <row r="365" spans="1:6" s="446" customFormat="1" ht="27.6">
      <c r="A365" s="937">
        <v>11.37</v>
      </c>
      <c r="B365" s="938" t="s">
        <v>426</v>
      </c>
      <c r="C365" s="939" t="s">
        <v>53</v>
      </c>
      <c r="D365" s="939">
        <v>1</v>
      </c>
      <c r="E365" s="912"/>
      <c r="F365" s="77"/>
    </row>
    <row r="366" spans="1:6" s="446" customFormat="1">
      <c r="A366" s="931"/>
      <c r="B366" s="932"/>
      <c r="C366" s="933"/>
      <c r="D366" s="936"/>
      <c r="E366" s="912"/>
      <c r="F366" s="77"/>
    </row>
    <row r="367" spans="1:6" s="446" customFormat="1">
      <c r="A367" s="937">
        <v>11.38</v>
      </c>
      <c r="B367" s="938" t="s">
        <v>427</v>
      </c>
      <c r="C367" s="939" t="s">
        <v>53</v>
      </c>
      <c r="D367" s="939">
        <v>1</v>
      </c>
      <c r="E367" s="912"/>
      <c r="F367" s="77"/>
    </row>
    <row r="368" spans="1:6" s="446" customFormat="1" ht="14.4" thickBot="1">
      <c r="A368" s="435"/>
      <c r="B368" s="436"/>
      <c r="C368" s="437"/>
      <c r="D368" s="438"/>
      <c r="E368" s="431"/>
      <c r="F368" s="177"/>
    </row>
    <row r="369" spans="1:6" s="446" customFormat="1" ht="27.6">
      <c r="A369" s="432"/>
      <c r="B369" s="453" t="s">
        <v>428</v>
      </c>
      <c r="C369" s="421"/>
      <c r="D369" s="421"/>
      <c r="E369" s="422"/>
      <c r="F369" s="70"/>
    </row>
    <row r="370" spans="1:6" s="446" customFormat="1">
      <c r="A370" s="931"/>
      <c r="B370" s="932"/>
      <c r="C370" s="933"/>
      <c r="D370" s="936"/>
      <c r="E370" s="912"/>
      <c r="F370" s="77"/>
    </row>
    <row r="371" spans="1:6" s="446" customFormat="1" ht="41.4">
      <c r="A371" s="931">
        <v>11.39</v>
      </c>
      <c r="B371" s="935" t="s">
        <v>429</v>
      </c>
      <c r="C371" s="933" t="s">
        <v>53</v>
      </c>
      <c r="D371" s="933">
        <v>2</v>
      </c>
      <c r="E371" s="912"/>
      <c r="F371" s="77"/>
    </row>
    <row r="372" spans="1:6" s="446" customFormat="1">
      <c r="A372" s="931"/>
      <c r="B372" s="932"/>
      <c r="C372" s="933"/>
      <c r="D372" s="936"/>
      <c r="E372" s="912"/>
      <c r="F372" s="77"/>
    </row>
    <row r="373" spans="1:6" s="446" customFormat="1" ht="27.6">
      <c r="A373" s="947">
        <v>11.4</v>
      </c>
      <c r="B373" s="935" t="s">
        <v>684</v>
      </c>
      <c r="C373" s="939" t="s">
        <v>53</v>
      </c>
      <c r="D373" s="939">
        <v>2</v>
      </c>
      <c r="E373" s="912"/>
      <c r="F373" s="77"/>
    </row>
    <row r="374" spans="1:6" s="446" customFormat="1">
      <c r="A374" s="931"/>
      <c r="B374" s="932"/>
      <c r="C374" s="933"/>
      <c r="D374" s="936"/>
      <c r="E374" s="912"/>
      <c r="F374" s="77"/>
    </row>
    <row r="375" spans="1:6" s="446" customFormat="1" ht="55.2">
      <c r="A375" s="931">
        <v>11.41</v>
      </c>
      <c r="B375" s="935" t="s">
        <v>430</v>
      </c>
      <c r="C375" s="933" t="s">
        <v>53</v>
      </c>
      <c r="D375" s="933">
        <v>2</v>
      </c>
      <c r="E375" s="912"/>
      <c r="F375" s="77"/>
    </row>
    <row r="376" spans="1:6" s="446" customFormat="1">
      <c r="A376" s="931"/>
      <c r="B376" s="932"/>
      <c r="C376" s="933"/>
      <c r="D376" s="936"/>
      <c r="E376" s="912"/>
      <c r="F376" s="77"/>
    </row>
    <row r="377" spans="1:6" s="446" customFormat="1" ht="31.5" customHeight="1">
      <c r="A377" s="931">
        <v>11.42</v>
      </c>
      <c r="B377" s="935" t="s">
        <v>431</v>
      </c>
      <c r="C377" s="933" t="s">
        <v>53</v>
      </c>
      <c r="D377" s="933">
        <v>2</v>
      </c>
      <c r="E377" s="912"/>
      <c r="F377" s="77"/>
    </row>
    <row r="378" spans="1:6" s="446" customFormat="1">
      <c r="A378" s="931"/>
      <c r="B378" s="932"/>
      <c r="C378" s="933"/>
      <c r="D378" s="936"/>
      <c r="E378" s="912"/>
      <c r="F378" s="77"/>
    </row>
    <row r="379" spans="1:6" s="446" customFormat="1" ht="27.6">
      <c r="A379" s="432"/>
      <c r="B379" s="419" t="s">
        <v>432</v>
      </c>
      <c r="C379" s="421"/>
      <c r="D379" s="421"/>
      <c r="E379" s="422"/>
      <c r="F379" s="77"/>
    </row>
    <row r="380" spans="1:6" s="446" customFormat="1">
      <c r="A380" s="931"/>
      <c r="B380" s="932"/>
      <c r="C380" s="933"/>
      <c r="D380" s="936"/>
      <c r="E380" s="912"/>
      <c r="F380" s="77"/>
    </row>
    <row r="381" spans="1:6" s="446" customFormat="1" ht="41.4">
      <c r="A381" s="931">
        <v>11.43</v>
      </c>
      <c r="B381" s="935" t="s">
        <v>433</v>
      </c>
      <c r="C381" s="933" t="s">
        <v>53</v>
      </c>
      <c r="D381" s="933">
        <v>2</v>
      </c>
      <c r="E381" s="912"/>
      <c r="F381" s="77"/>
    </row>
    <row r="382" spans="1:6" s="446" customFormat="1">
      <c r="A382" s="931"/>
      <c r="B382" s="932"/>
      <c r="C382" s="933"/>
      <c r="D382" s="936"/>
      <c r="E382" s="912"/>
      <c r="F382" s="77"/>
    </row>
    <row r="383" spans="1:6" s="446" customFormat="1">
      <c r="A383" s="937">
        <v>11.44</v>
      </c>
      <c r="B383" s="938" t="s">
        <v>685</v>
      </c>
      <c r="C383" s="939" t="s">
        <v>53</v>
      </c>
      <c r="D383" s="939">
        <v>2</v>
      </c>
      <c r="E383" s="912"/>
      <c r="F383" s="77"/>
    </row>
    <row r="384" spans="1:6" s="446" customFormat="1">
      <c r="A384" s="931"/>
      <c r="B384" s="932"/>
      <c r="C384" s="933"/>
      <c r="D384" s="936"/>
      <c r="E384" s="912"/>
      <c r="F384" s="77"/>
    </row>
    <row r="385" spans="1:6" s="446" customFormat="1" ht="27.6">
      <c r="A385" s="937">
        <v>11.45</v>
      </c>
      <c r="B385" s="938" t="s">
        <v>435</v>
      </c>
      <c r="C385" s="939" t="s">
        <v>53</v>
      </c>
      <c r="D385" s="939">
        <v>2</v>
      </c>
      <c r="E385" s="912"/>
      <c r="F385" s="77"/>
    </row>
    <row r="386" spans="1:6" s="446" customFormat="1">
      <c r="A386" s="931"/>
      <c r="B386" s="932"/>
      <c r="C386" s="933"/>
      <c r="D386" s="936"/>
      <c r="E386" s="912"/>
      <c r="F386" s="77"/>
    </row>
    <row r="387" spans="1:6" s="446" customFormat="1" ht="27.6">
      <c r="A387" s="931"/>
      <c r="B387" s="964" t="s">
        <v>436</v>
      </c>
      <c r="C387" s="933"/>
      <c r="D387" s="933"/>
      <c r="E387" s="912"/>
      <c r="F387" s="77"/>
    </row>
    <row r="388" spans="1:6" s="446" customFormat="1" ht="42.9" customHeight="1">
      <c r="A388" s="960">
        <v>11.46</v>
      </c>
      <c r="B388" s="935" t="s">
        <v>687</v>
      </c>
      <c r="C388" s="933" t="s">
        <v>53</v>
      </c>
      <c r="D388" s="933">
        <v>1</v>
      </c>
      <c r="E388" s="912"/>
      <c r="F388" s="77"/>
    </row>
    <row r="389" spans="1:6" s="446" customFormat="1">
      <c r="A389" s="931"/>
      <c r="B389" s="932"/>
      <c r="C389" s="933"/>
      <c r="D389" s="936"/>
      <c r="E389" s="912"/>
      <c r="F389" s="77"/>
    </row>
    <row r="390" spans="1:6" s="446" customFormat="1">
      <c r="A390" s="937">
        <v>11.47</v>
      </c>
      <c r="B390" s="938" t="s">
        <v>688</v>
      </c>
      <c r="C390" s="939" t="s">
        <v>53</v>
      </c>
      <c r="D390" s="939">
        <v>1</v>
      </c>
      <c r="E390" s="912"/>
      <c r="F390" s="77"/>
    </row>
    <row r="391" spans="1:6" s="446" customFormat="1">
      <c r="A391" s="931"/>
      <c r="B391" s="932"/>
      <c r="C391" s="933"/>
      <c r="D391" s="936"/>
      <c r="E391" s="912"/>
      <c r="F391" s="77"/>
    </row>
    <row r="392" spans="1:6" s="446" customFormat="1" ht="27.6">
      <c r="A392" s="926"/>
      <c r="B392" s="964" t="s">
        <v>77</v>
      </c>
      <c r="C392" s="928"/>
      <c r="D392" s="933"/>
      <c r="E392" s="912"/>
      <c r="F392" s="77"/>
    </row>
    <row r="393" spans="1:6" s="446" customFormat="1">
      <c r="A393" s="931"/>
      <c r="B393" s="932"/>
      <c r="C393" s="933"/>
      <c r="D393" s="936"/>
      <c r="E393" s="912"/>
      <c r="F393" s="77"/>
    </row>
    <row r="394" spans="1:6" s="446" customFormat="1">
      <c r="A394" s="931"/>
      <c r="B394" s="959" t="s">
        <v>388</v>
      </c>
      <c r="C394" s="933"/>
      <c r="D394" s="933"/>
      <c r="E394" s="912"/>
      <c r="F394" s="77"/>
    </row>
    <row r="395" spans="1:6" s="446" customFormat="1">
      <c r="A395" s="931"/>
      <c r="B395" s="932"/>
      <c r="C395" s="933"/>
      <c r="D395" s="936"/>
      <c r="E395" s="912"/>
      <c r="F395" s="77"/>
    </row>
    <row r="396" spans="1:6" s="446" customFormat="1" ht="55.2">
      <c r="A396" s="931">
        <v>11.48</v>
      </c>
      <c r="B396" s="935" t="s">
        <v>389</v>
      </c>
      <c r="C396" s="933" t="s">
        <v>53</v>
      </c>
      <c r="D396" s="933">
        <v>2</v>
      </c>
      <c r="E396" s="912"/>
      <c r="F396" s="77"/>
    </row>
    <row r="397" spans="1:6" s="446" customFormat="1" ht="14.4" thickBot="1">
      <c r="A397" s="435"/>
      <c r="B397" s="436"/>
      <c r="C397" s="437"/>
      <c r="D397" s="438"/>
      <c r="E397" s="431"/>
      <c r="F397" s="177"/>
    </row>
    <row r="398" spans="1:6" s="446" customFormat="1" ht="27.6">
      <c r="A398" s="454"/>
      <c r="B398" s="700" t="s">
        <v>390</v>
      </c>
      <c r="C398" s="420"/>
      <c r="D398" s="421"/>
      <c r="E398" s="422"/>
      <c r="F398" s="70"/>
    </row>
    <row r="399" spans="1:6" s="446" customFormat="1">
      <c r="A399" s="931"/>
      <c r="B399" s="932"/>
      <c r="C399" s="933"/>
      <c r="D399" s="933"/>
      <c r="E399" s="912"/>
      <c r="F399" s="77"/>
    </row>
    <row r="400" spans="1:6" s="446" customFormat="1" ht="69">
      <c r="A400" s="931">
        <v>11.49</v>
      </c>
      <c r="B400" s="935" t="s">
        <v>391</v>
      </c>
      <c r="C400" s="933" t="s">
        <v>53</v>
      </c>
      <c r="D400" s="933">
        <v>2</v>
      </c>
      <c r="E400" s="912"/>
      <c r="F400" s="77"/>
    </row>
    <row r="401" spans="1:6" s="446" customFormat="1" ht="41.4">
      <c r="A401" s="960">
        <v>11.5</v>
      </c>
      <c r="B401" s="935" t="s">
        <v>392</v>
      </c>
      <c r="C401" s="933" t="s">
        <v>53</v>
      </c>
      <c r="D401" s="933">
        <v>2</v>
      </c>
      <c r="E401" s="912"/>
      <c r="F401" s="77"/>
    </row>
    <row r="402" spans="1:6" s="446" customFormat="1">
      <c r="A402" s="974"/>
      <c r="B402" s="967"/>
      <c r="C402" s="968"/>
      <c r="D402" s="969"/>
      <c r="E402" s="912"/>
      <c r="F402" s="77"/>
    </row>
    <row r="403" spans="1:6" s="446" customFormat="1" ht="55.2">
      <c r="A403" s="931">
        <v>11.51</v>
      </c>
      <c r="B403" s="935" t="s">
        <v>393</v>
      </c>
      <c r="C403" s="933" t="s">
        <v>53</v>
      </c>
      <c r="D403" s="933">
        <v>2</v>
      </c>
      <c r="E403" s="912"/>
      <c r="F403" s="77"/>
    </row>
    <row r="404" spans="1:6" s="446" customFormat="1">
      <c r="A404" s="931"/>
      <c r="B404" s="935"/>
      <c r="C404" s="933"/>
      <c r="D404" s="933"/>
      <c r="E404" s="912"/>
      <c r="F404" s="77"/>
    </row>
    <row r="405" spans="1:6" s="446" customFormat="1" ht="27.6">
      <c r="A405" s="947">
        <v>11.52</v>
      </c>
      <c r="B405" s="938" t="s">
        <v>394</v>
      </c>
      <c r="C405" s="939" t="s">
        <v>53</v>
      </c>
      <c r="D405" s="939">
        <v>2</v>
      </c>
      <c r="E405" s="912"/>
      <c r="F405" s="77"/>
    </row>
    <row r="406" spans="1:6" s="446" customFormat="1">
      <c r="A406" s="931"/>
      <c r="B406" s="935"/>
      <c r="C406" s="933"/>
      <c r="D406" s="933"/>
      <c r="E406" s="912"/>
      <c r="F406" s="77"/>
    </row>
    <row r="407" spans="1:6" s="446" customFormat="1">
      <c r="A407" s="947">
        <v>11.53</v>
      </c>
      <c r="B407" s="938" t="s">
        <v>682</v>
      </c>
      <c r="C407" s="939" t="s">
        <v>53</v>
      </c>
      <c r="D407" s="939">
        <v>3</v>
      </c>
      <c r="E407" s="912"/>
      <c r="F407" s="77"/>
    </row>
    <row r="408" spans="1:6" s="446" customFormat="1">
      <c r="A408" s="931"/>
      <c r="B408" s="935"/>
      <c r="C408" s="933"/>
      <c r="D408" s="933"/>
      <c r="E408" s="912"/>
      <c r="F408" s="77"/>
    </row>
    <row r="409" spans="1:6" s="446" customFormat="1" ht="27.6">
      <c r="A409" s="947">
        <v>11.54</v>
      </c>
      <c r="B409" s="938" t="s">
        <v>395</v>
      </c>
      <c r="C409" s="939" t="s">
        <v>53</v>
      </c>
      <c r="D409" s="939">
        <v>2</v>
      </c>
      <c r="E409" s="912"/>
      <c r="F409" s="77"/>
    </row>
    <row r="410" spans="1:6" s="446" customFormat="1">
      <c r="A410" s="931"/>
      <c r="B410" s="932"/>
      <c r="C410" s="933"/>
      <c r="D410" s="933"/>
      <c r="E410" s="912"/>
      <c r="F410" s="77"/>
    </row>
    <row r="411" spans="1:6" s="446" customFormat="1">
      <c r="A411" s="947">
        <v>11.55</v>
      </c>
      <c r="B411" s="938" t="s">
        <v>396</v>
      </c>
      <c r="C411" s="939" t="s">
        <v>53</v>
      </c>
      <c r="D411" s="939">
        <v>2</v>
      </c>
      <c r="E411" s="912"/>
      <c r="F411" s="77"/>
    </row>
    <row r="412" spans="1:6" s="446" customFormat="1">
      <c r="A412" s="931"/>
      <c r="B412" s="932"/>
      <c r="C412" s="933"/>
      <c r="D412" s="933"/>
      <c r="E412" s="912"/>
      <c r="F412" s="77"/>
    </row>
    <row r="413" spans="1:6" s="446" customFormat="1" ht="55.2">
      <c r="A413" s="931">
        <v>11.56</v>
      </c>
      <c r="B413" s="935" t="s">
        <v>397</v>
      </c>
      <c r="C413" s="933" t="s">
        <v>53</v>
      </c>
      <c r="D413" s="933">
        <v>2</v>
      </c>
      <c r="E413" s="912"/>
      <c r="F413" s="77"/>
    </row>
    <row r="414" spans="1:6" s="446" customFormat="1">
      <c r="A414" s="931"/>
      <c r="B414" s="932"/>
      <c r="C414" s="933"/>
      <c r="D414" s="933"/>
      <c r="E414" s="912"/>
      <c r="F414" s="77"/>
    </row>
    <row r="415" spans="1:6" s="446" customFormat="1">
      <c r="A415" s="947">
        <v>11.57</v>
      </c>
      <c r="B415" s="938" t="s">
        <v>398</v>
      </c>
      <c r="C415" s="939" t="s">
        <v>53</v>
      </c>
      <c r="D415" s="939">
        <v>2</v>
      </c>
      <c r="E415" s="912"/>
      <c r="F415" s="77"/>
    </row>
    <row r="416" spans="1:6" s="446" customFormat="1">
      <c r="A416" s="931"/>
      <c r="B416" s="932"/>
      <c r="C416" s="933"/>
      <c r="D416" s="933"/>
      <c r="E416" s="912"/>
      <c r="F416" s="77"/>
    </row>
    <row r="417" spans="1:6" s="446" customFormat="1" ht="27.6">
      <c r="A417" s="947">
        <v>11.58</v>
      </c>
      <c r="B417" s="938" t="s">
        <v>399</v>
      </c>
      <c r="C417" s="939" t="s">
        <v>53</v>
      </c>
      <c r="D417" s="939">
        <v>2</v>
      </c>
      <c r="E417" s="912"/>
      <c r="F417" s="77"/>
    </row>
    <row r="418" spans="1:6" s="446" customFormat="1">
      <c r="A418" s="931"/>
      <c r="B418" s="932"/>
      <c r="C418" s="933"/>
      <c r="D418" s="933"/>
      <c r="E418" s="912"/>
      <c r="F418" s="77"/>
    </row>
    <row r="419" spans="1:6" s="446" customFormat="1">
      <c r="A419" s="947">
        <v>11.59</v>
      </c>
      <c r="B419" s="938" t="s">
        <v>400</v>
      </c>
      <c r="C419" s="939" t="s">
        <v>53</v>
      </c>
      <c r="D419" s="939">
        <v>1</v>
      </c>
      <c r="E419" s="912"/>
      <c r="F419" s="77"/>
    </row>
    <row r="420" spans="1:6" s="446" customFormat="1">
      <c r="A420" s="931"/>
      <c r="B420" s="932"/>
      <c r="C420" s="933"/>
      <c r="D420" s="933"/>
      <c r="E420" s="912"/>
      <c r="F420" s="77"/>
    </row>
    <row r="421" spans="1:6" s="446" customFormat="1" ht="27.6">
      <c r="A421" s="947">
        <v>11.6</v>
      </c>
      <c r="B421" s="938" t="s">
        <v>401</v>
      </c>
      <c r="C421" s="939" t="s">
        <v>53</v>
      </c>
      <c r="D421" s="939">
        <v>1</v>
      </c>
      <c r="E421" s="912"/>
      <c r="F421" s="77"/>
    </row>
    <row r="422" spans="1:6" s="446" customFormat="1">
      <c r="A422" s="931"/>
      <c r="B422" s="932"/>
      <c r="C422" s="933"/>
      <c r="D422" s="933"/>
      <c r="E422" s="912"/>
      <c r="F422" s="77"/>
    </row>
    <row r="423" spans="1:6" s="446" customFormat="1" ht="27.6">
      <c r="A423" s="931">
        <v>11.61</v>
      </c>
      <c r="B423" s="935" t="s">
        <v>402</v>
      </c>
      <c r="C423" s="933" t="s">
        <v>53</v>
      </c>
      <c r="D423" s="933">
        <v>1</v>
      </c>
      <c r="E423" s="912"/>
      <c r="F423" s="77"/>
    </row>
    <row r="424" spans="1:6" s="446" customFormat="1">
      <c r="A424" s="931"/>
      <c r="B424" s="932"/>
      <c r="C424" s="933"/>
      <c r="D424" s="933"/>
      <c r="E424" s="912"/>
      <c r="F424" s="77"/>
    </row>
    <row r="425" spans="1:6" s="446" customFormat="1">
      <c r="A425" s="947">
        <v>11.62</v>
      </c>
      <c r="B425" s="938" t="s">
        <v>403</v>
      </c>
      <c r="C425" s="939" t="s">
        <v>53</v>
      </c>
      <c r="D425" s="939">
        <v>1</v>
      </c>
      <c r="E425" s="912"/>
      <c r="F425" s="77"/>
    </row>
    <row r="426" spans="1:6" s="446" customFormat="1">
      <c r="A426" s="931"/>
      <c r="B426" s="932"/>
      <c r="C426" s="933"/>
      <c r="D426" s="933"/>
      <c r="E426" s="912"/>
      <c r="F426" s="77"/>
    </row>
    <row r="427" spans="1:6" s="446" customFormat="1" ht="27.6">
      <c r="A427" s="947">
        <v>11.63</v>
      </c>
      <c r="B427" s="938" t="s">
        <v>404</v>
      </c>
      <c r="C427" s="939" t="s">
        <v>53</v>
      </c>
      <c r="D427" s="939">
        <v>1</v>
      </c>
      <c r="E427" s="912"/>
      <c r="F427" s="77"/>
    </row>
    <row r="428" spans="1:6" s="446" customFormat="1">
      <c r="A428" s="931"/>
      <c r="B428" s="932"/>
      <c r="C428" s="933"/>
      <c r="D428" s="933"/>
      <c r="E428" s="912"/>
      <c r="F428" s="77"/>
    </row>
    <row r="429" spans="1:6" s="446" customFormat="1">
      <c r="A429" s="947">
        <v>11.64</v>
      </c>
      <c r="B429" s="938" t="s">
        <v>405</v>
      </c>
      <c r="C429" s="939" t="s">
        <v>53</v>
      </c>
      <c r="D429" s="939">
        <v>1</v>
      </c>
      <c r="E429" s="912"/>
      <c r="F429" s="77"/>
    </row>
    <row r="430" spans="1:6" s="446" customFormat="1">
      <c r="A430" s="931"/>
      <c r="B430" s="932"/>
      <c r="C430" s="933"/>
      <c r="D430" s="933"/>
      <c r="E430" s="912"/>
      <c r="F430" s="77"/>
    </row>
    <row r="431" spans="1:6" s="446" customFormat="1" ht="27.6">
      <c r="A431" s="947"/>
      <c r="B431" s="938" t="s">
        <v>406</v>
      </c>
      <c r="C431" s="939" t="s">
        <v>53</v>
      </c>
      <c r="D431" s="939">
        <v>1</v>
      </c>
      <c r="E431" s="912"/>
      <c r="F431" s="77"/>
    </row>
    <row r="432" spans="1:6" s="446" customFormat="1">
      <c r="A432" s="931"/>
      <c r="B432" s="932"/>
      <c r="C432" s="933"/>
      <c r="D432" s="933"/>
      <c r="E432" s="912"/>
      <c r="F432" s="77"/>
    </row>
    <row r="433" spans="1:6" s="446" customFormat="1" ht="27.6">
      <c r="A433" s="947"/>
      <c r="B433" s="938" t="s">
        <v>407</v>
      </c>
      <c r="C433" s="939" t="s">
        <v>53</v>
      </c>
      <c r="D433" s="939">
        <v>1</v>
      </c>
      <c r="E433" s="912"/>
      <c r="F433" s="77"/>
    </row>
    <row r="434" spans="1:6" s="19" customFormat="1">
      <c r="A434" s="931"/>
      <c r="B434" s="932"/>
      <c r="C434" s="933"/>
      <c r="D434" s="936"/>
      <c r="E434" s="912"/>
      <c r="F434" s="77"/>
    </row>
    <row r="435" spans="1:6" s="19" customFormat="1" ht="27.6">
      <c r="A435" s="931"/>
      <c r="B435" s="964" t="s">
        <v>408</v>
      </c>
      <c r="C435" s="933"/>
      <c r="D435" s="933"/>
      <c r="E435" s="912"/>
      <c r="F435" s="77"/>
    </row>
    <row r="436" spans="1:6" s="19" customFormat="1">
      <c r="A436" s="931"/>
      <c r="B436" s="932"/>
      <c r="C436" s="933"/>
      <c r="D436" s="936"/>
      <c r="E436" s="912"/>
      <c r="F436" s="77"/>
    </row>
    <row r="437" spans="1:6" s="19" customFormat="1" ht="41.4">
      <c r="A437" s="931">
        <v>11.65</v>
      </c>
      <c r="B437" s="938" t="s">
        <v>409</v>
      </c>
      <c r="C437" s="933" t="s">
        <v>53</v>
      </c>
      <c r="D437" s="933">
        <v>2</v>
      </c>
      <c r="E437" s="912"/>
      <c r="F437" s="77"/>
    </row>
    <row r="438" spans="1:6" s="19" customFormat="1">
      <c r="A438" s="931"/>
      <c r="B438" s="932"/>
      <c r="C438" s="933"/>
      <c r="D438" s="936"/>
      <c r="E438" s="912"/>
      <c r="F438" s="77"/>
    </row>
    <row r="439" spans="1:6" s="19" customFormat="1" ht="41.4">
      <c r="A439" s="931">
        <v>11.66</v>
      </c>
      <c r="B439" s="938" t="s">
        <v>410</v>
      </c>
      <c r="C439" s="933" t="s">
        <v>53</v>
      </c>
      <c r="D439" s="933">
        <v>2</v>
      </c>
      <c r="E439" s="912"/>
      <c r="F439" s="77"/>
    </row>
    <row r="440" spans="1:6" s="19" customFormat="1">
      <c r="A440" s="931"/>
      <c r="B440" s="932"/>
      <c r="C440" s="933"/>
      <c r="D440" s="936"/>
      <c r="E440" s="912"/>
      <c r="F440" s="77"/>
    </row>
    <row r="441" spans="1:6" s="19" customFormat="1" ht="27.6">
      <c r="A441" s="960">
        <v>11.67</v>
      </c>
      <c r="B441" s="938" t="s">
        <v>411</v>
      </c>
      <c r="C441" s="933" t="s">
        <v>53</v>
      </c>
      <c r="D441" s="933">
        <v>2</v>
      </c>
      <c r="E441" s="912"/>
      <c r="F441" s="77"/>
    </row>
    <row r="442" spans="1:6" s="19" customFormat="1">
      <c r="A442" s="931"/>
      <c r="B442" s="932"/>
      <c r="C442" s="933"/>
      <c r="D442" s="936"/>
      <c r="E442" s="912"/>
      <c r="F442" s="77"/>
    </row>
    <row r="443" spans="1:6" s="19" customFormat="1" ht="27.6">
      <c r="A443" s="931">
        <v>11.68</v>
      </c>
      <c r="B443" s="938" t="s">
        <v>412</v>
      </c>
      <c r="C443" s="933" t="s">
        <v>53</v>
      </c>
      <c r="D443" s="933">
        <v>4</v>
      </c>
      <c r="E443" s="912"/>
      <c r="F443" s="77"/>
    </row>
    <row r="444" spans="1:6" s="19" customFormat="1">
      <c r="A444" s="931"/>
      <c r="B444" s="932"/>
      <c r="C444" s="933"/>
      <c r="D444" s="936"/>
      <c r="E444" s="912"/>
      <c r="F444" s="77"/>
    </row>
    <row r="445" spans="1:6" s="19" customFormat="1" ht="41.4">
      <c r="A445" s="960">
        <v>11.69</v>
      </c>
      <c r="B445" s="935" t="s">
        <v>437</v>
      </c>
      <c r="C445" s="933" t="s">
        <v>53</v>
      </c>
      <c r="D445" s="933">
        <v>2</v>
      </c>
      <c r="E445" s="912"/>
      <c r="F445" s="77"/>
    </row>
    <row r="446" spans="1:6" s="19" customFormat="1">
      <c r="A446" s="931"/>
      <c r="B446" s="932"/>
      <c r="C446" s="933"/>
      <c r="D446" s="936"/>
      <c r="E446" s="912"/>
      <c r="F446" s="77"/>
    </row>
    <row r="447" spans="1:6" s="19" customFormat="1">
      <c r="A447" s="947">
        <v>11.7</v>
      </c>
      <c r="B447" s="938" t="s">
        <v>683</v>
      </c>
      <c r="C447" s="939" t="s">
        <v>53</v>
      </c>
      <c r="D447" s="939">
        <v>2</v>
      </c>
      <c r="E447" s="912"/>
      <c r="F447" s="77"/>
    </row>
    <row r="448" spans="1:6" s="19" customFormat="1">
      <c r="A448" s="931"/>
      <c r="B448" s="932"/>
      <c r="C448" s="933"/>
      <c r="D448" s="936"/>
      <c r="E448" s="912"/>
      <c r="F448" s="77"/>
    </row>
    <row r="449" spans="1:6" s="19" customFormat="1" ht="41.4">
      <c r="A449" s="960">
        <v>11.71</v>
      </c>
      <c r="B449" s="935" t="s">
        <v>438</v>
      </c>
      <c r="C449" s="933" t="s">
        <v>53</v>
      </c>
      <c r="D449" s="933">
        <v>2</v>
      </c>
      <c r="E449" s="912"/>
      <c r="F449" s="77"/>
    </row>
    <row r="450" spans="1:6" s="19" customFormat="1">
      <c r="A450" s="931"/>
      <c r="B450" s="932"/>
      <c r="C450" s="933"/>
      <c r="D450" s="936"/>
      <c r="E450" s="912"/>
      <c r="F450" s="77"/>
    </row>
    <row r="451" spans="1:6" s="19" customFormat="1">
      <c r="A451" s="947">
        <v>11.72</v>
      </c>
      <c r="B451" s="938" t="s">
        <v>414</v>
      </c>
      <c r="C451" s="939" t="s">
        <v>53</v>
      </c>
      <c r="D451" s="939">
        <v>2</v>
      </c>
      <c r="E451" s="912"/>
      <c r="F451" s="77"/>
    </row>
    <row r="452" spans="1:6" s="19" customFormat="1">
      <c r="A452" s="931"/>
      <c r="B452" s="932"/>
      <c r="C452" s="933"/>
      <c r="D452" s="936"/>
      <c r="E452" s="912"/>
      <c r="F452" s="77"/>
    </row>
    <row r="453" spans="1:6" s="19" customFormat="1" ht="41.4">
      <c r="A453" s="960">
        <v>11.73</v>
      </c>
      <c r="B453" s="938" t="s">
        <v>415</v>
      </c>
      <c r="C453" s="933" t="s">
        <v>53</v>
      </c>
      <c r="D453" s="933">
        <v>2</v>
      </c>
      <c r="E453" s="912"/>
      <c r="F453" s="77"/>
    </row>
    <row r="454" spans="1:6" s="19" customFormat="1">
      <c r="A454" s="931"/>
      <c r="B454" s="932"/>
      <c r="C454" s="933"/>
      <c r="D454" s="936"/>
      <c r="E454" s="912"/>
      <c r="F454" s="77"/>
    </row>
    <row r="455" spans="1:6" s="19" customFormat="1" ht="27.6">
      <c r="A455" s="448"/>
      <c r="B455" s="943" t="s">
        <v>416</v>
      </c>
      <c r="C455" s="421"/>
      <c r="D455" s="421"/>
      <c r="E455" s="422"/>
      <c r="F455" s="77"/>
    </row>
    <row r="456" spans="1:6" s="19" customFormat="1">
      <c r="A456" s="931"/>
      <c r="B456" s="932"/>
      <c r="C456" s="933"/>
      <c r="D456" s="936"/>
      <c r="E456" s="912"/>
      <c r="F456" s="77"/>
    </row>
    <row r="457" spans="1:6" s="19" customFormat="1" ht="41.4">
      <c r="A457" s="960">
        <v>11.74</v>
      </c>
      <c r="B457" s="935" t="s">
        <v>439</v>
      </c>
      <c r="C457" s="933" t="s">
        <v>53</v>
      </c>
      <c r="D457" s="933">
        <v>2</v>
      </c>
      <c r="E457" s="912"/>
      <c r="F457" s="77"/>
    </row>
    <row r="458" spans="1:6" s="19" customFormat="1">
      <c r="A458" s="931"/>
      <c r="B458" s="932"/>
      <c r="C458" s="933"/>
      <c r="D458" s="936"/>
      <c r="E458" s="912"/>
      <c r="F458" s="77"/>
    </row>
    <row r="459" spans="1:6" s="19" customFormat="1" ht="27.6">
      <c r="A459" s="937">
        <v>11.75</v>
      </c>
      <c r="B459" s="935" t="s">
        <v>440</v>
      </c>
      <c r="C459" s="939" t="s">
        <v>53</v>
      </c>
      <c r="D459" s="939">
        <v>4</v>
      </c>
      <c r="E459" s="912"/>
      <c r="F459" s="77"/>
    </row>
    <row r="460" spans="1:6" s="19" customFormat="1">
      <c r="A460" s="931"/>
      <c r="B460" s="932"/>
      <c r="C460" s="933"/>
      <c r="D460" s="936"/>
      <c r="E460" s="912"/>
      <c r="F460" s="77"/>
    </row>
    <row r="461" spans="1:6" s="19" customFormat="1" ht="27.6">
      <c r="A461" s="937">
        <v>11.76</v>
      </c>
      <c r="B461" s="938" t="s">
        <v>419</v>
      </c>
      <c r="C461" s="939" t="s">
        <v>53</v>
      </c>
      <c r="D461" s="939">
        <v>2</v>
      </c>
      <c r="E461" s="912"/>
      <c r="F461" s="77"/>
    </row>
    <row r="462" spans="1:6" s="19" customFormat="1">
      <c r="A462" s="931"/>
      <c r="B462" s="932"/>
      <c r="C462" s="933"/>
      <c r="D462" s="936"/>
      <c r="E462" s="912"/>
      <c r="F462" s="77"/>
    </row>
    <row r="463" spans="1:6" s="19" customFormat="1" ht="27.6">
      <c r="A463" s="937">
        <v>11.77</v>
      </c>
      <c r="B463" s="938" t="s">
        <v>420</v>
      </c>
      <c r="C463" s="939" t="s">
        <v>53</v>
      </c>
      <c r="D463" s="939">
        <v>2</v>
      </c>
      <c r="E463" s="912"/>
      <c r="F463" s="77"/>
    </row>
    <row r="464" spans="1:6" s="19" customFormat="1">
      <c r="A464" s="931"/>
      <c r="B464" s="932"/>
      <c r="C464" s="933"/>
      <c r="D464" s="936"/>
      <c r="E464" s="912"/>
      <c r="F464" s="77"/>
    </row>
    <row r="465" spans="1:6" s="19" customFormat="1" ht="14.4" thickBot="1">
      <c r="A465" s="428">
        <v>11.78</v>
      </c>
      <c r="B465" s="429" t="s">
        <v>441</v>
      </c>
      <c r="C465" s="430" t="s">
        <v>53</v>
      </c>
      <c r="D465" s="430">
        <v>1</v>
      </c>
      <c r="E465" s="431"/>
      <c r="F465" s="177"/>
    </row>
    <row r="466" spans="1:6" s="19" customFormat="1">
      <c r="A466" s="432"/>
      <c r="B466" s="433"/>
      <c r="C466" s="421"/>
      <c r="D466" s="434"/>
      <c r="E466" s="422"/>
      <c r="F466" s="70"/>
    </row>
    <row r="467" spans="1:6" s="19" customFormat="1" ht="27.6">
      <c r="A467" s="937">
        <v>11.79</v>
      </c>
      <c r="B467" s="938" t="s">
        <v>422</v>
      </c>
      <c r="C467" s="939" t="s">
        <v>53</v>
      </c>
      <c r="D467" s="939">
        <v>2</v>
      </c>
      <c r="E467" s="912"/>
      <c r="F467" s="77"/>
    </row>
    <row r="468" spans="1:6" s="19" customFormat="1" ht="27.6">
      <c r="A468" s="947">
        <v>11.8</v>
      </c>
      <c r="B468" s="938" t="s">
        <v>423</v>
      </c>
      <c r="C468" s="939" t="s">
        <v>53</v>
      </c>
      <c r="D468" s="939">
        <v>1</v>
      </c>
      <c r="E468" s="912"/>
      <c r="F468" s="77"/>
    </row>
    <row r="469" spans="1:6" s="19" customFormat="1">
      <c r="A469" s="931"/>
      <c r="B469" s="932"/>
      <c r="C469" s="933"/>
      <c r="D469" s="936"/>
      <c r="E469" s="912"/>
      <c r="F469" s="77"/>
    </row>
    <row r="470" spans="1:6" s="19" customFormat="1" ht="27.6">
      <c r="A470" s="937">
        <v>11.81</v>
      </c>
      <c r="B470" s="938" t="s">
        <v>442</v>
      </c>
      <c r="C470" s="939" t="s">
        <v>53</v>
      </c>
      <c r="D470" s="939">
        <v>1</v>
      </c>
      <c r="E470" s="912"/>
      <c r="F470" s="77"/>
    </row>
    <row r="471" spans="1:6" s="19" customFormat="1">
      <c r="A471" s="931"/>
      <c r="B471" s="932"/>
      <c r="C471" s="933"/>
      <c r="D471" s="936"/>
      <c r="E471" s="912"/>
      <c r="F471" s="77"/>
    </row>
    <row r="472" spans="1:6" s="19" customFormat="1" ht="27.6">
      <c r="A472" s="960">
        <v>11.82</v>
      </c>
      <c r="B472" s="935" t="s">
        <v>424</v>
      </c>
      <c r="C472" s="933" t="s">
        <v>53</v>
      </c>
      <c r="D472" s="933">
        <v>1</v>
      </c>
      <c r="E472" s="912"/>
      <c r="F472" s="77"/>
    </row>
    <row r="473" spans="1:6" s="19" customFormat="1">
      <c r="A473" s="931"/>
      <c r="B473" s="932"/>
      <c r="C473" s="933"/>
      <c r="D473" s="936"/>
      <c r="E473" s="912"/>
      <c r="F473" s="77"/>
    </row>
    <row r="474" spans="1:6" s="19" customFormat="1">
      <c r="A474" s="937">
        <v>11.83</v>
      </c>
      <c r="B474" s="938" t="s">
        <v>425</v>
      </c>
      <c r="C474" s="939" t="s">
        <v>53</v>
      </c>
      <c r="D474" s="939">
        <v>1</v>
      </c>
      <c r="E474" s="912"/>
      <c r="F474" s="77"/>
    </row>
    <row r="475" spans="1:6" s="19" customFormat="1">
      <c r="A475" s="931"/>
      <c r="B475" s="932"/>
      <c r="C475" s="933"/>
      <c r="D475" s="936"/>
      <c r="E475" s="912"/>
      <c r="F475" s="77"/>
    </row>
    <row r="476" spans="1:6" s="19" customFormat="1" ht="27.6">
      <c r="A476" s="937">
        <v>11.84</v>
      </c>
      <c r="B476" s="938" t="s">
        <v>426</v>
      </c>
      <c r="C476" s="939" t="s">
        <v>53</v>
      </c>
      <c r="D476" s="939">
        <v>1</v>
      </c>
      <c r="E476" s="912"/>
      <c r="F476" s="77"/>
    </row>
    <row r="477" spans="1:6" s="19" customFormat="1">
      <c r="A477" s="931"/>
      <c r="B477" s="932"/>
      <c r="C477" s="933"/>
      <c r="D477" s="936"/>
      <c r="E477" s="912"/>
      <c r="F477" s="77"/>
    </row>
    <row r="478" spans="1:6" s="19" customFormat="1">
      <c r="A478" s="937">
        <v>11.85</v>
      </c>
      <c r="B478" s="938" t="s">
        <v>427</v>
      </c>
      <c r="C478" s="939" t="s">
        <v>53</v>
      </c>
      <c r="D478" s="939">
        <v>1</v>
      </c>
      <c r="E478" s="912"/>
      <c r="F478" s="77"/>
    </row>
    <row r="479" spans="1:6" s="19" customFormat="1">
      <c r="A479" s="931"/>
      <c r="B479" s="932"/>
      <c r="C479" s="933"/>
      <c r="D479" s="936"/>
      <c r="E479" s="912"/>
      <c r="F479" s="77"/>
    </row>
    <row r="480" spans="1:6" s="19" customFormat="1" ht="27.6">
      <c r="A480" s="432"/>
      <c r="B480" s="943" t="s">
        <v>428</v>
      </c>
      <c r="C480" s="421"/>
      <c r="D480" s="421"/>
      <c r="E480" s="422"/>
      <c r="F480" s="77"/>
    </row>
    <row r="481" spans="1:6" s="19" customFormat="1">
      <c r="A481" s="931"/>
      <c r="B481" s="932"/>
      <c r="C481" s="933"/>
      <c r="D481" s="936"/>
      <c r="E481" s="912"/>
      <c r="F481" s="77"/>
    </row>
    <row r="482" spans="1:6" s="19" customFormat="1" ht="41.4">
      <c r="A482" s="960">
        <v>11.86</v>
      </c>
      <c r="B482" s="935" t="s">
        <v>443</v>
      </c>
      <c r="C482" s="933" t="s">
        <v>53</v>
      </c>
      <c r="D482" s="933">
        <v>2</v>
      </c>
      <c r="E482" s="912"/>
      <c r="F482" s="77"/>
    </row>
    <row r="483" spans="1:6" s="19" customFormat="1">
      <c r="A483" s="931"/>
      <c r="B483" s="932"/>
      <c r="C483" s="933"/>
      <c r="D483" s="936"/>
      <c r="E483" s="912"/>
      <c r="F483" s="77"/>
    </row>
    <row r="484" spans="1:6" s="19" customFormat="1" ht="27.6">
      <c r="A484" s="937">
        <v>11.87</v>
      </c>
      <c r="B484" s="935" t="s">
        <v>444</v>
      </c>
      <c r="C484" s="939" t="s">
        <v>53</v>
      </c>
      <c r="D484" s="939">
        <v>2</v>
      </c>
      <c r="E484" s="912"/>
      <c r="F484" s="77"/>
    </row>
    <row r="485" spans="1:6" s="19" customFormat="1">
      <c r="A485" s="931"/>
      <c r="B485" s="932"/>
      <c r="C485" s="933"/>
      <c r="D485" s="936"/>
      <c r="E485" s="912"/>
      <c r="F485" s="77"/>
    </row>
    <row r="486" spans="1:6" s="19" customFormat="1" ht="55.2">
      <c r="A486" s="931">
        <v>11.88</v>
      </c>
      <c r="B486" s="935" t="s">
        <v>445</v>
      </c>
      <c r="C486" s="933" t="s">
        <v>53</v>
      </c>
      <c r="D486" s="933">
        <v>2</v>
      </c>
      <c r="E486" s="912"/>
      <c r="F486" s="77"/>
    </row>
    <row r="487" spans="1:6" s="19" customFormat="1">
      <c r="A487" s="931"/>
      <c r="B487" s="932"/>
      <c r="C487" s="933"/>
      <c r="D487" s="936"/>
      <c r="E487" s="912"/>
      <c r="F487" s="77"/>
    </row>
    <row r="488" spans="1:6" s="19" customFormat="1" ht="27.6">
      <c r="A488" s="937">
        <v>11.89</v>
      </c>
      <c r="B488" s="935" t="s">
        <v>686</v>
      </c>
      <c r="C488" s="939" t="s">
        <v>53</v>
      </c>
      <c r="D488" s="939">
        <v>2</v>
      </c>
      <c r="E488" s="912"/>
      <c r="F488" s="77"/>
    </row>
    <row r="489" spans="1:6" s="19" customFormat="1" ht="27.6">
      <c r="A489" s="931"/>
      <c r="B489" s="942" t="s">
        <v>432</v>
      </c>
      <c r="C489" s="933"/>
      <c r="D489" s="933"/>
      <c r="E489" s="912"/>
      <c r="F489" s="77"/>
    </row>
    <row r="490" spans="1:6" s="19" customFormat="1">
      <c r="A490" s="931"/>
      <c r="B490" s="932"/>
      <c r="C490" s="933"/>
      <c r="D490" s="936"/>
      <c r="E490" s="912"/>
      <c r="F490" s="77"/>
    </row>
    <row r="491" spans="1:6" s="19" customFormat="1" ht="41.4">
      <c r="A491" s="960">
        <v>11.9</v>
      </c>
      <c r="B491" s="935" t="s">
        <v>433</v>
      </c>
      <c r="C491" s="933" t="s">
        <v>53</v>
      </c>
      <c r="D491" s="933">
        <v>2</v>
      </c>
      <c r="E491" s="912"/>
      <c r="F491" s="77"/>
    </row>
    <row r="492" spans="1:6" s="19" customFormat="1">
      <c r="A492" s="931"/>
      <c r="B492" s="932"/>
      <c r="C492" s="933"/>
      <c r="D492" s="936"/>
      <c r="E492" s="912"/>
      <c r="F492" s="77"/>
    </row>
    <row r="493" spans="1:6" s="19" customFormat="1">
      <c r="A493" s="937">
        <v>11.91</v>
      </c>
      <c r="B493" s="938" t="s">
        <v>434</v>
      </c>
      <c r="C493" s="939" t="s">
        <v>53</v>
      </c>
      <c r="D493" s="939">
        <v>2</v>
      </c>
      <c r="E493" s="912"/>
      <c r="F493" s="77"/>
    </row>
    <row r="494" spans="1:6" s="19" customFormat="1">
      <c r="A494" s="931"/>
      <c r="B494" s="932"/>
      <c r="C494" s="933"/>
      <c r="D494" s="936"/>
      <c r="E494" s="912"/>
      <c r="F494" s="77"/>
    </row>
    <row r="495" spans="1:6" s="446" customFormat="1" ht="27.6">
      <c r="A495" s="947">
        <v>11.92</v>
      </c>
      <c r="B495" s="938" t="s">
        <v>435</v>
      </c>
      <c r="C495" s="939" t="s">
        <v>53</v>
      </c>
      <c r="D495" s="939">
        <v>2</v>
      </c>
      <c r="E495" s="912"/>
      <c r="F495" s="77"/>
    </row>
    <row r="496" spans="1:6" s="19" customFormat="1" ht="14.4" thickBot="1">
      <c r="A496" s="435"/>
      <c r="B496" s="436"/>
      <c r="C496" s="437"/>
      <c r="D496" s="438"/>
      <c r="E496" s="431"/>
      <c r="F496" s="177"/>
    </row>
    <row r="497" spans="1:6" s="19" customFormat="1" ht="27.6">
      <c r="A497" s="432"/>
      <c r="B497" s="419" t="s">
        <v>436</v>
      </c>
      <c r="C497" s="421"/>
      <c r="D497" s="421"/>
      <c r="E497" s="422"/>
      <c r="F497" s="70"/>
    </row>
    <row r="498" spans="1:6" s="19" customFormat="1">
      <c r="A498" s="931"/>
      <c r="B498" s="932"/>
      <c r="C498" s="933"/>
      <c r="D498" s="936"/>
      <c r="E498" s="912"/>
      <c r="F498" s="77"/>
    </row>
    <row r="499" spans="1:6" s="19" customFormat="1" ht="41.4">
      <c r="A499" s="937">
        <v>11.93</v>
      </c>
      <c r="B499" s="599" t="s">
        <v>689</v>
      </c>
      <c r="C499" s="939" t="s">
        <v>53</v>
      </c>
      <c r="D499" s="939">
        <v>1</v>
      </c>
      <c r="E499" s="912"/>
      <c r="F499" s="77"/>
    </row>
    <row r="500" spans="1:6" s="19" customFormat="1">
      <c r="A500" s="931"/>
      <c r="B500" s="932"/>
      <c r="C500" s="933"/>
      <c r="D500" s="936"/>
      <c r="E500" s="912"/>
      <c r="F500" s="77"/>
    </row>
    <row r="501" spans="1:6" s="19" customFormat="1">
      <c r="A501" s="937">
        <v>11.94</v>
      </c>
      <c r="B501" s="605" t="s">
        <v>688</v>
      </c>
      <c r="C501" s="939" t="s">
        <v>53</v>
      </c>
      <c r="D501" s="939">
        <v>1</v>
      </c>
      <c r="E501" s="912"/>
      <c r="F501" s="77"/>
    </row>
    <row r="502" spans="1:6" s="19" customFormat="1" ht="27.9" customHeight="1" thickBot="1">
      <c r="A502" s="1182" t="s">
        <v>36</v>
      </c>
      <c r="B502" s="1183"/>
      <c r="C502" s="1183"/>
      <c r="D502" s="1183"/>
      <c r="E502" s="1184"/>
      <c r="F502" s="185"/>
    </row>
    <row r="503" spans="1:6" s="19" customFormat="1" ht="14.4" thickBot="1">
      <c r="A503" s="455"/>
      <c r="B503" s="1185"/>
      <c r="C503" s="1186"/>
      <c r="D503" s="1186"/>
      <c r="E503" s="1187"/>
      <c r="F503" s="386"/>
    </row>
    <row r="504" spans="1:6" s="19" customFormat="1" ht="14.4" customHeight="1">
      <c r="A504" s="456"/>
      <c r="B504" s="1188" t="s">
        <v>677</v>
      </c>
      <c r="C504" s="1189"/>
      <c r="D504" s="1189"/>
      <c r="E504" s="1190"/>
      <c r="F504" s="94"/>
    </row>
    <row r="505" spans="1:6" s="19" customFormat="1" ht="6.6" customHeight="1">
      <c r="A505" s="423"/>
      <c r="B505" s="1191"/>
      <c r="C505" s="1192"/>
      <c r="D505" s="1192"/>
      <c r="E505" s="1193"/>
      <c r="F505" s="93"/>
    </row>
    <row r="506" spans="1:6" s="19" customFormat="1" ht="14.4" customHeight="1">
      <c r="A506" s="423"/>
      <c r="B506" s="1191" t="s">
        <v>488</v>
      </c>
      <c r="C506" s="1192"/>
      <c r="D506" s="1192"/>
      <c r="E506" s="1193"/>
      <c r="F506" s="93"/>
    </row>
    <row r="507" spans="1:6" s="19" customFormat="1" ht="14.4" customHeight="1">
      <c r="A507" s="423"/>
      <c r="B507" s="1170"/>
      <c r="C507" s="1171"/>
      <c r="D507" s="1171"/>
      <c r="E507" s="1172"/>
      <c r="F507" s="93"/>
    </row>
    <row r="508" spans="1:6" s="19" customFormat="1" ht="14.4" customHeight="1">
      <c r="A508" s="423"/>
      <c r="B508" s="1167" t="s">
        <v>698</v>
      </c>
      <c r="C508" s="1168"/>
      <c r="D508" s="1168"/>
      <c r="E508" s="1169"/>
      <c r="F508" s="93"/>
    </row>
    <row r="509" spans="1:6" s="19" customFormat="1" ht="14.4" customHeight="1">
      <c r="A509" s="423"/>
      <c r="B509" s="1167"/>
      <c r="C509" s="1168"/>
      <c r="D509" s="1168"/>
      <c r="E509" s="1169"/>
      <c r="F509" s="93"/>
    </row>
    <row r="510" spans="1:6" s="19" customFormat="1" ht="14.4" customHeight="1">
      <c r="A510" s="423"/>
      <c r="B510" s="1167" t="s">
        <v>697</v>
      </c>
      <c r="C510" s="1168"/>
      <c r="D510" s="1168"/>
      <c r="E510" s="1169"/>
      <c r="F510" s="93"/>
    </row>
    <row r="511" spans="1:6" s="19" customFormat="1" ht="14.4" customHeight="1">
      <c r="A511" s="423"/>
      <c r="B511" s="1167"/>
      <c r="C511" s="1168"/>
      <c r="D511" s="1168"/>
      <c r="E511" s="1169"/>
      <c r="F511" s="93"/>
    </row>
    <row r="512" spans="1:6" s="19" customFormat="1" ht="14.4" customHeight="1">
      <c r="A512" s="423"/>
      <c r="B512" s="1167" t="s">
        <v>696</v>
      </c>
      <c r="C512" s="1168"/>
      <c r="D512" s="1168"/>
      <c r="E512" s="1169"/>
      <c r="F512" s="93"/>
    </row>
    <row r="513" spans="1:6" s="19" customFormat="1" ht="14.4" customHeight="1">
      <c r="A513" s="423"/>
      <c r="B513" s="1167"/>
      <c r="C513" s="1168"/>
      <c r="D513" s="1168"/>
      <c r="E513" s="1169"/>
      <c r="F513" s="93"/>
    </row>
    <row r="514" spans="1:6" s="19" customFormat="1" ht="14.4" customHeight="1">
      <c r="A514" s="423"/>
      <c r="B514" s="1167" t="s">
        <v>695</v>
      </c>
      <c r="C514" s="1168"/>
      <c r="D514" s="1168"/>
      <c r="E514" s="1169"/>
      <c r="F514" s="93"/>
    </row>
    <row r="515" spans="1:6" s="19" customFormat="1" ht="14.4" customHeight="1">
      <c r="A515" s="423"/>
      <c r="B515" s="1167"/>
      <c r="C515" s="1168"/>
      <c r="D515" s="1168"/>
      <c r="E515" s="1169"/>
      <c r="F515" s="93"/>
    </row>
    <row r="516" spans="1:6" s="19" customFormat="1" ht="14.4" customHeight="1">
      <c r="A516" s="423"/>
      <c r="B516" s="1167" t="s">
        <v>888</v>
      </c>
      <c r="C516" s="1168"/>
      <c r="D516" s="1168"/>
      <c r="E516" s="1169"/>
      <c r="F516" s="93"/>
    </row>
    <row r="517" spans="1:6" s="19" customFormat="1" ht="14.4" customHeight="1">
      <c r="A517" s="423"/>
      <c r="B517" s="1167"/>
      <c r="C517" s="1168"/>
      <c r="D517" s="1168"/>
      <c r="E517" s="1169"/>
      <c r="F517" s="93"/>
    </row>
    <row r="518" spans="1:6" s="19" customFormat="1" ht="14.4" customHeight="1">
      <c r="A518" s="423"/>
      <c r="B518" s="1167" t="s">
        <v>889</v>
      </c>
      <c r="C518" s="1168"/>
      <c r="D518" s="1168"/>
      <c r="E518" s="1169"/>
      <c r="F518" s="93"/>
    </row>
    <row r="519" spans="1:6" s="19" customFormat="1" ht="14.4" customHeight="1">
      <c r="A519" s="423"/>
      <c r="B519" s="1167"/>
      <c r="C519" s="1168"/>
      <c r="D519" s="1168"/>
      <c r="E519" s="1169"/>
      <c r="F519" s="93"/>
    </row>
    <row r="520" spans="1:6" s="19" customFormat="1" ht="14.4" customHeight="1">
      <c r="A520" s="423"/>
      <c r="B520" s="1167" t="s">
        <v>890</v>
      </c>
      <c r="C520" s="1168"/>
      <c r="D520" s="1168"/>
      <c r="E520" s="1169"/>
      <c r="F520" s="93"/>
    </row>
    <row r="521" spans="1:6" s="19" customFormat="1" ht="14.4" customHeight="1">
      <c r="A521" s="423"/>
      <c r="B521" s="1170"/>
      <c r="C521" s="1171"/>
      <c r="D521" s="1171"/>
      <c r="E521" s="1172"/>
      <c r="F521" s="93"/>
    </row>
    <row r="522" spans="1:6" s="19" customFormat="1" ht="14.4" customHeight="1">
      <c r="A522" s="423"/>
      <c r="B522" s="1170"/>
      <c r="C522" s="1171"/>
      <c r="D522" s="1171"/>
      <c r="E522" s="1172"/>
      <c r="F522" s="93"/>
    </row>
    <row r="523" spans="1:6" s="19" customFormat="1" ht="14.4" customHeight="1">
      <c r="A523" s="423"/>
      <c r="B523" s="1176"/>
      <c r="C523" s="1177"/>
      <c r="D523" s="1177"/>
      <c r="E523" s="1178"/>
      <c r="F523" s="151"/>
    </row>
    <row r="524" spans="1:6" s="19" customFormat="1" ht="38.4" customHeight="1" thickBot="1">
      <c r="A524" s="1173" t="s">
        <v>692</v>
      </c>
      <c r="B524" s="1174"/>
      <c r="C524" s="1174"/>
      <c r="D524" s="1174"/>
      <c r="E524" s="1175"/>
      <c r="F524" s="189"/>
    </row>
  </sheetData>
  <mergeCells count="30">
    <mergeCell ref="B1:F1"/>
    <mergeCell ref="A32:E32"/>
    <mergeCell ref="A87:E87"/>
    <mergeCell ref="A164:E164"/>
    <mergeCell ref="A187:E187"/>
    <mergeCell ref="B505:E505"/>
    <mergeCell ref="B506:E506"/>
    <mergeCell ref="B507:E507"/>
    <mergeCell ref="B508:E508"/>
    <mergeCell ref="B509:E509"/>
    <mergeCell ref="A215:E215"/>
    <mergeCell ref="A276:E276"/>
    <mergeCell ref="A502:E502"/>
    <mergeCell ref="B503:E503"/>
    <mergeCell ref="B504:E504"/>
    <mergeCell ref="B519:E519"/>
    <mergeCell ref="B522:E522"/>
    <mergeCell ref="B520:E520"/>
    <mergeCell ref="B521:E521"/>
    <mergeCell ref="A524:E524"/>
    <mergeCell ref="B523:E523"/>
    <mergeCell ref="B510:E510"/>
    <mergeCell ref="B511:E511"/>
    <mergeCell ref="B512:E512"/>
    <mergeCell ref="B517:E517"/>
    <mergeCell ref="B518:E518"/>
    <mergeCell ref="B513:E513"/>
    <mergeCell ref="B514:E514"/>
    <mergeCell ref="B515:E515"/>
    <mergeCell ref="B516:E516"/>
  </mergeCells>
  <pageMargins left="0.7" right="0.7" top="0.75" bottom="0.75" header="0.3" footer="0.3"/>
  <pageSetup paperSize="9" scale="88" fitToHeight="0" orientation="portrait" r:id="rId1"/>
  <rowBreaks count="16" manualBreakCount="16">
    <brk id="32" max="5" man="1"/>
    <brk id="87" max="5" man="1"/>
    <brk id="128" max="5" man="1"/>
    <brk id="164" max="5" man="1"/>
    <brk id="187" max="5" man="1"/>
    <brk id="215" max="5" man="1"/>
    <brk id="227" max="5" man="1"/>
    <brk id="254" max="5" man="1"/>
    <brk id="276" max="5" man="1"/>
    <brk id="300" max="5" man="1"/>
    <brk id="334" max="5" man="1"/>
    <brk id="368" max="5" man="1"/>
    <brk id="397" max="5" man="1"/>
    <brk id="434" max="5" man="1"/>
    <brk id="465" max="5" man="1"/>
    <brk id="502"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06"/>
  <sheetViews>
    <sheetView view="pageBreakPreview" topLeftCell="A7" zoomScale="90" zoomScaleNormal="90" zoomScaleSheetLayoutView="90" workbookViewId="0">
      <selection activeCell="F15" sqref="F15"/>
    </sheetView>
  </sheetViews>
  <sheetFormatPr defaultColWidth="9.6640625" defaultRowHeight="15.6"/>
  <cols>
    <col min="1" max="1" width="9.6640625" style="707"/>
    <col min="2" max="2" width="47" style="707" customWidth="1"/>
    <col min="3" max="3" width="12" style="740" customWidth="1"/>
    <col min="4" max="4" width="14" style="741" customWidth="1"/>
    <col min="5" max="5" width="14.5546875" style="742" customWidth="1"/>
    <col min="6" max="6" width="15.88671875" style="743" customWidth="1"/>
    <col min="7" max="16384" width="9.6640625" style="707"/>
  </cols>
  <sheetData>
    <row r="1" spans="1:6">
      <c r="A1" s="889"/>
      <c r="B1" s="1207" t="s">
        <v>453</v>
      </c>
      <c r="C1" s="1207"/>
      <c r="D1" s="1207"/>
      <c r="E1" s="1207"/>
      <c r="F1" s="1208"/>
    </row>
    <row r="2" spans="1:6">
      <c r="A2" s="706"/>
      <c r="B2" s="709"/>
      <c r="C2" s="708"/>
      <c r="D2" s="709"/>
      <c r="E2" s="710"/>
      <c r="F2" s="852"/>
    </row>
    <row r="3" spans="1:6" ht="15.75" customHeight="1">
      <c r="A3" s="706"/>
      <c r="B3" s="709" t="s">
        <v>949</v>
      </c>
      <c r="C3" s="708"/>
      <c r="D3" s="709"/>
      <c r="E3" s="710"/>
      <c r="F3" s="852"/>
    </row>
    <row r="4" spans="1:6" ht="16.2" thickBot="1">
      <c r="A4" s="706"/>
      <c r="B4" s="709"/>
      <c r="C4" s="708"/>
      <c r="D4" s="709"/>
      <c r="E4" s="710"/>
      <c r="F4" s="852"/>
    </row>
    <row r="5" spans="1:6">
      <c r="A5" s="711" t="s">
        <v>0</v>
      </c>
      <c r="B5" s="712" t="s">
        <v>1</v>
      </c>
      <c r="C5" s="713" t="s">
        <v>2</v>
      </c>
      <c r="D5" s="714" t="s">
        <v>3</v>
      </c>
      <c r="E5" s="715" t="s">
        <v>4</v>
      </c>
      <c r="F5" s="716" t="s">
        <v>5</v>
      </c>
    </row>
    <row r="6" spans="1:6" ht="16.2" thickBot="1">
      <c r="A6" s="717" t="s">
        <v>6</v>
      </c>
      <c r="B6" s="718"/>
      <c r="C6" s="719"/>
      <c r="D6" s="720"/>
      <c r="E6" s="721" t="s">
        <v>203</v>
      </c>
      <c r="F6" s="722" t="s">
        <v>203</v>
      </c>
    </row>
    <row r="7" spans="1:6">
      <c r="A7" s="723"/>
      <c r="B7" s="724"/>
      <c r="C7" s="725"/>
      <c r="D7" s="726"/>
      <c r="E7" s="727"/>
      <c r="F7" s="728"/>
    </row>
    <row r="8" spans="1:6">
      <c r="A8" s="744"/>
      <c r="B8" s="745"/>
      <c r="C8" s="745"/>
      <c r="D8" s="746"/>
      <c r="E8" s="747"/>
      <c r="F8" s="748"/>
    </row>
    <row r="9" spans="1:6">
      <c r="A9" s="749"/>
      <c r="B9" s="750" t="s">
        <v>950</v>
      </c>
      <c r="C9" s="751"/>
      <c r="D9" s="752"/>
      <c r="E9" s="753"/>
      <c r="F9" s="754"/>
    </row>
    <row r="10" spans="1:6">
      <c r="A10" s="755" t="s">
        <v>951</v>
      </c>
      <c r="B10" s="756" t="s">
        <v>952</v>
      </c>
      <c r="C10" s="757" t="s">
        <v>953</v>
      </c>
      <c r="D10" s="752">
        <v>0.03</v>
      </c>
      <c r="E10" s="753"/>
      <c r="F10" s="754"/>
    </row>
    <row r="11" spans="1:6">
      <c r="A11" s="749"/>
      <c r="B11" s="758"/>
      <c r="C11" s="751"/>
      <c r="D11" s="752"/>
      <c r="E11" s="753"/>
      <c r="F11" s="754"/>
    </row>
    <row r="12" spans="1:6">
      <c r="A12" s="759"/>
      <c r="B12" s="760" t="s">
        <v>954</v>
      </c>
      <c r="C12" s="745"/>
      <c r="D12" s="746"/>
      <c r="E12" s="747"/>
      <c r="F12" s="761"/>
    </row>
    <row r="13" spans="1:6">
      <c r="A13" s="759"/>
      <c r="B13" s="762"/>
      <c r="C13" s="745"/>
      <c r="D13" s="746"/>
      <c r="E13" s="747"/>
      <c r="F13" s="761"/>
    </row>
    <row r="14" spans="1:6">
      <c r="A14" s="729"/>
      <c r="B14" s="763" t="s">
        <v>955</v>
      </c>
      <c r="C14" s="730"/>
      <c r="D14" s="731"/>
      <c r="E14" s="732"/>
      <c r="F14" s="733"/>
    </row>
    <row r="15" spans="1:6" ht="78">
      <c r="A15" s="764"/>
      <c r="B15" s="765" t="s">
        <v>956</v>
      </c>
      <c r="C15" s="766"/>
      <c r="D15" s="767"/>
      <c r="E15" s="768"/>
      <c r="F15" s="769"/>
    </row>
    <row r="16" spans="1:6">
      <c r="A16" s="764"/>
      <c r="B16" s="770"/>
      <c r="C16" s="766"/>
      <c r="D16" s="767"/>
      <c r="E16" s="768"/>
      <c r="F16" s="769"/>
    </row>
    <row r="17" spans="1:6" ht="31.2">
      <c r="A17" s="771" t="s">
        <v>957</v>
      </c>
      <c r="B17" s="765" t="s">
        <v>958</v>
      </c>
      <c r="C17" s="766" t="s">
        <v>1147</v>
      </c>
      <c r="D17" s="767">
        <v>19.7</v>
      </c>
      <c r="E17" s="772"/>
      <c r="F17" s="769"/>
    </row>
    <row r="18" spans="1:6">
      <c r="A18" s="771"/>
      <c r="B18" s="773"/>
      <c r="C18" s="766"/>
      <c r="D18" s="767"/>
      <c r="E18" s="772"/>
      <c r="F18" s="769"/>
    </row>
    <row r="19" spans="1:6" ht="18">
      <c r="A19" s="771" t="s">
        <v>959</v>
      </c>
      <c r="B19" s="773" t="s">
        <v>1148</v>
      </c>
      <c r="C19" s="766" t="s">
        <v>1147</v>
      </c>
      <c r="D19" s="767">
        <v>19.7</v>
      </c>
      <c r="E19" s="772"/>
      <c r="F19" s="769"/>
    </row>
    <row r="20" spans="1:6">
      <c r="A20" s="771"/>
      <c r="B20" s="773"/>
      <c r="C20" s="766"/>
      <c r="D20" s="767"/>
      <c r="E20" s="772"/>
      <c r="F20" s="769"/>
    </row>
    <row r="21" spans="1:6" ht="18">
      <c r="A21" s="771" t="s">
        <v>960</v>
      </c>
      <c r="B21" s="773" t="s">
        <v>1149</v>
      </c>
      <c r="C21" s="766" t="s">
        <v>1147</v>
      </c>
      <c r="D21" s="767">
        <v>39.25</v>
      </c>
      <c r="E21" s="772"/>
      <c r="F21" s="769"/>
    </row>
    <row r="22" spans="1:6">
      <c r="A22" s="771"/>
      <c r="B22" s="773"/>
      <c r="C22" s="766"/>
      <c r="D22" s="767"/>
      <c r="E22" s="772"/>
      <c r="F22" s="769"/>
    </row>
    <row r="23" spans="1:6" ht="18">
      <c r="A23" s="771" t="s">
        <v>961</v>
      </c>
      <c r="B23" s="773" t="s">
        <v>1150</v>
      </c>
      <c r="C23" s="766" t="s">
        <v>1147</v>
      </c>
      <c r="D23" s="774">
        <v>78.5</v>
      </c>
      <c r="E23" s="772"/>
      <c r="F23" s="769"/>
    </row>
    <row r="24" spans="1:6">
      <c r="A24" s="771"/>
      <c r="B24" s="773"/>
      <c r="C24" s="766"/>
      <c r="D24" s="767"/>
      <c r="E24" s="772"/>
      <c r="F24" s="769"/>
    </row>
    <row r="25" spans="1:6" ht="18">
      <c r="A25" s="771" t="s">
        <v>962</v>
      </c>
      <c r="B25" s="773" t="s">
        <v>1151</v>
      </c>
      <c r="C25" s="766" t="s">
        <v>1147</v>
      </c>
      <c r="D25" s="774">
        <f>D23</f>
        <v>78.5</v>
      </c>
      <c r="E25" s="772"/>
      <c r="F25" s="769"/>
    </row>
    <row r="26" spans="1:6">
      <c r="A26" s="771"/>
      <c r="B26" s="773"/>
      <c r="C26" s="766"/>
      <c r="D26" s="774"/>
      <c r="E26" s="772"/>
      <c r="F26" s="769"/>
    </row>
    <row r="27" spans="1:6">
      <c r="A27" s="764"/>
      <c r="B27" s="770" t="s">
        <v>1152</v>
      </c>
      <c r="C27" s="766"/>
      <c r="D27" s="767"/>
      <c r="E27" s="768"/>
      <c r="F27" s="769"/>
    </row>
    <row r="28" spans="1:6" ht="31.2">
      <c r="A28" s="775" t="s">
        <v>963</v>
      </c>
      <c r="B28" s="773" t="s">
        <v>1153</v>
      </c>
      <c r="C28" s="766" t="s">
        <v>1147</v>
      </c>
      <c r="D28" s="767">
        <v>11.78</v>
      </c>
      <c r="E28" s="768"/>
      <c r="F28" s="769"/>
    </row>
    <row r="29" spans="1:6">
      <c r="A29" s="771"/>
      <c r="B29" s="773"/>
      <c r="C29" s="766"/>
      <c r="D29" s="767"/>
      <c r="E29" s="768"/>
      <c r="F29" s="769"/>
    </row>
    <row r="30" spans="1:6" ht="31.2">
      <c r="A30" s="776" t="s">
        <v>964</v>
      </c>
      <c r="B30" s="777" t="s">
        <v>965</v>
      </c>
      <c r="C30" s="734" t="s">
        <v>1147</v>
      </c>
      <c r="D30" s="767">
        <v>23.55</v>
      </c>
      <c r="E30" s="768"/>
      <c r="F30" s="769"/>
    </row>
    <row r="31" spans="1:6">
      <c r="A31" s="776"/>
      <c r="B31" s="777"/>
      <c r="C31" s="734"/>
      <c r="D31" s="731"/>
      <c r="E31" s="732"/>
      <c r="F31" s="733"/>
    </row>
    <row r="32" spans="1:6" ht="18">
      <c r="A32" s="778" t="s">
        <v>966</v>
      </c>
      <c r="B32" s="777" t="s">
        <v>967</v>
      </c>
      <c r="C32" s="734" t="s">
        <v>1147</v>
      </c>
      <c r="D32" s="731">
        <v>4</v>
      </c>
      <c r="E32" s="768"/>
      <c r="F32" s="769"/>
    </row>
    <row r="33" spans="1:6">
      <c r="A33" s="778"/>
      <c r="B33" s="777"/>
      <c r="C33" s="734"/>
      <c r="D33" s="731"/>
      <c r="E33" s="768"/>
      <c r="F33" s="733"/>
    </row>
    <row r="34" spans="1:6">
      <c r="A34" s="729"/>
      <c r="B34" s="779" t="s">
        <v>1154</v>
      </c>
      <c r="C34" s="730"/>
      <c r="D34" s="731"/>
      <c r="E34" s="768"/>
      <c r="F34" s="733"/>
    </row>
    <row r="35" spans="1:6" ht="31.2">
      <c r="A35" s="780" t="s">
        <v>1155</v>
      </c>
      <c r="B35" s="781" t="s">
        <v>1156</v>
      </c>
      <c r="C35" s="730" t="s">
        <v>1157</v>
      </c>
      <c r="D35" s="774">
        <v>78.5</v>
      </c>
      <c r="E35" s="768"/>
      <c r="F35" s="769"/>
    </row>
    <row r="36" spans="1:6">
      <c r="A36" s="744"/>
      <c r="B36" s="762"/>
      <c r="C36" s="745"/>
      <c r="D36" s="746"/>
      <c r="E36" s="768"/>
      <c r="F36" s="748"/>
    </row>
    <row r="37" spans="1:6">
      <c r="A37" s="744"/>
      <c r="B37" s="760" t="s">
        <v>968</v>
      </c>
      <c r="C37" s="745"/>
      <c r="D37" s="746"/>
      <c r="E37" s="768"/>
      <c r="F37" s="748"/>
    </row>
    <row r="38" spans="1:6">
      <c r="A38" s="782"/>
      <c r="B38" s="770" t="s">
        <v>1158</v>
      </c>
      <c r="C38" s="766"/>
      <c r="D38" s="767"/>
      <c r="E38" s="768"/>
      <c r="F38" s="769"/>
    </row>
    <row r="39" spans="1:6" ht="31.2">
      <c r="A39" s="783" t="s">
        <v>969</v>
      </c>
      <c r="B39" s="784" t="s">
        <v>970</v>
      </c>
      <c r="C39" s="766" t="s">
        <v>1147</v>
      </c>
      <c r="D39" s="767">
        <v>3.7</v>
      </c>
      <c r="E39" s="768"/>
      <c r="F39" s="769"/>
    </row>
    <row r="40" spans="1:6">
      <c r="A40" s="785"/>
      <c r="B40" s="773"/>
      <c r="C40" s="766"/>
      <c r="D40" s="767"/>
      <c r="E40" s="768"/>
      <c r="F40" s="769"/>
    </row>
    <row r="41" spans="1:6" ht="18">
      <c r="A41" s="786" t="s">
        <v>971</v>
      </c>
      <c r="B41" s="765" t="s">
        <v>972</v>
      </c>
      <c r="C41" s="766" t="s">
        <v>1147</v>
      </c>
      <c r="D41" s="767">
        <v>26</v>
      </c>
      <c r="E41" s="768"/>
      <c r="F41" s="769"/>
    </row>
    <row r="42" spans="1:6">
      <c r="A42" s="785"/>
      <c r="B42" s="773"/>
      <c r="C42" s="766"/>
      <c r="D42" s="767"/>
      <c r="E42" s="768"/>
      <c r="F42" s="769"/>
    </row>
    <row r="43" spans="1:6" ht="18">
      <c r="A43" s="786" t="s">
        <v>971</v>
      </c>
      <c r="B43" s="765" t="s">
        <v>973</v>
      </c>
      <c r="C43" s="766" t="s">
        <v>1147</v>
      </c>
      <c r="D43" s="767">
        <v>10.4</v>
      </c>
      <c r="E43" s="768"/>
      <c r="F43" s="769"/>
    </row>
    <row r="44" spans="1:6">
      <c r="A44" s="785"/>
      <c r="B44" s="765"/>
      <c r="C44" s="766"/>
      <c r="D44" s="768"/>
      <c r="E44" s="768"/>
      <c r="F44" s="769"/>
    </row>
    <row r="45" spans="1:6" ht="18">
      <c r="A45" s="786" t="s">
        <v>971</v>
      </c>
      <c r="B45" s="784" t="s">
        <v>974</v>
      </c>
      <c r="C45" s="766" t="s">
        <v>1147</v>
      </c>
      <c r="D45" s="768">
        <v>0.3</v>
      </c>
      <c r="E45" s="768"/>
      <c r="F45" s="769"/>
    </row>
    <row r="46" spans="1:6" ht="16.2" thickBot="1">
      <c r="A46" s="1195" t="s">
        <v>36</v>
      </c>
      <c r="B46" s="1196"/>
      <c r="C46" s="1196"/>
      <c r="D46" s="1196"/>
      <c r="E46" s="1197"/>
      <c r="F46" s="787"/>
    </row>
    <row r="47" spans="1:6">
      <c r="A47" s="883"/>
      <c r="B47" s="884" t="s">
        <v>1159</v>
      </c>
      <c r="C47" s="885"/>
      <c r="D47" s="886"/>
      <c r="E47" s="887"/>
      <c r="F47" s="888"/>
    </row>
    <row r="48" spans="1:6">
      <c r="A48" s="782"/>
      <c r="B48" s="770" t="s">
        <v>1160</v>
      </c>
      <c r="C48" s="766"/>
      <c r="D48" s="767"/>
      <c r="E48" s="768"/>
      <c r="F48" s="769"/>
    </row>
    <row r="49" spans="1:6" ht="18">
      <c r="A49" s="786" t="s">
        <v>975</v>
      </c>
      <c r="B49" s="773" t="s">
        <v>1161</v>
      </c>
      <c r="C49" s="766" t="s">
        <v>1147</v>
      </c>
      <c r="D49" s="767">
        <v>3.7</v>
      </c>
      <c r="E49" s="768"/>
      <c r="F49" s="769"/>
    </row>
    <row r="50" spans="1:6" ht="18">
      <c r="A50" s="785" t="s">
        <v>976</v>
      </c>
      <c r="B50" s="773" t="s">
        <v>977</v>
      </c>
      <c r="C50" s="766" t="s">
        <v>1147</v>
      </c>
      <c r="D50" s="767">
        <v>26</v>
      </c>
      <c r="E50" s="768"/>
      <c r="F50" s="769"/>
    </row>
    <row r="51" spans="1:6">
      <c r="A51" s="785"/>
      <c r="B51" s="773"/>
      <c r="C51" s="766"/>
      <c r="D51" s="767"/>
      <c r="E51" s="768"/>
      <c r="F51" s="769"/>
    </row>
    <row r="52" spans="1:6" ht="18">
      <c r="A52" s="785" t="s">
        <v>978</v>
      </c>
      <c r="B52" s="773" t="s">
        <v>979</v>
      </c>
      <c r="C52" s="766" t="s">
        <v>1147</v>
      </c>
      <c r="D52" s="767">
        <v>10.4</v>
      </c>
      <c r="E52" s="768"/>
      <c r="F52" s="769"/>
    </row>
    <row r="53" spans="1:6">
      <c r="A53" s="785"/>
      <c r="B53" s="773"/>
      <c r="C53" s="766"/>
      <c r="D53" s="768"/>
      <c r="E53" s="768"/>
      <c r="F53" s="769"/>
    </row>
    <row r="54" spans="1:6">
      <c r="A54" s="785" t="s">
        <v>980</v>
      </c>
      <c r="B54" s="784" t="s">
        <v>981</v>
      </c>
      <c r="C54" s="766" t="s">
        <v>14</v>
      </c>
      <c r="D54" s="768">
        <v>0.3</v>
      </c>
      <c r="E54" s="768"/>
      <c r="F54" s="769"/>
    </row>
    <row r="55" spans="1:6">
      <c r="A55" s="785"/>
      <c r="B55" s="784"/>
      <c r="C55" s="766"/>
      <c r="D55" s="768"/>
      <c r="E55" s="768"/>
      <c r="F55" s="769"/>
    </row>
    <row r="56" spans="1:6">
      <c r="A56" s="783"/>
      <c r="B56" s="788" t="s">
        <v>982</v>
      </c>
      <c r="C56" s="766"/>
      <c r="D56" s="767"/>
      <c r="E56" s="768"/>
      <c r="F56" s="769"/>
    </row>
    <row r="57" spans="1:6" ht="18.600000000000001">
      <c r="A57" s="783" t="s">
        <v>983</v>
      </c>
      <c r="B57" s="784" t="s">
        <v>984</v>
      </c>
      <c r="C57" s="766" t="s">
        <v>1162</v>
      </c>
      <c r="D57" s="767">
        <v>25.4</v>
      </c>
      <c r="E57" s="768"/>
      <c r="F57" s="769"/>
    </row>
    <row r="58" spans="1:6" ht="18.600000000000001">
      <c r="A58" s="783" t="s">
        <v>985</v>
      </c>
      <c r="B58" s="784" t="s">
        <v>986</v>
      </c>
      <c r="C58" s="766" t="s">
        <v>1162</v>
      </c>
      <c r="D58" s="767">
        <v>10.9</v>
      </c>
      <c r="E58" s="768"/>
      <c r="F58" s="769"/>
    </row>
    <row r="59" spans="1:6">
      <c r="A59" s="783"/>
      <c r="B59" s="784"/>
      <c r="C59" s="766"/>
      <c r="D59" s="767"/>
      <c r="E59" s="768"/>
      <c r="F59" s="769"/>
    </row>
    <row r="60" spans="1:6" ht="18.600000000000001">
      <c r="A60" s="783" t="s">
        <v>987</v>
      </c>
      <c r="B60" s="784" t="s">
        <v>988</v>
      </c>
      <c r="C60" s="766" t="s">
        <v>1162</v>
      </c>
      <c r="D60" s="767">
        <v>72.5</v>
      </c>
      <c r="E60" s="768"/>
      <c r="F60" s="769"/>
    </row>
    <row r="61" spans="1:6">
      <c r="A61" s="783"/>
      <c r="B61" s="784"/>
      <c r="C61" s="766"/>
      <c r="D61" s="767"/>
      <c r="E61" s="768"/>
      <c r="F61" s="769"/>
    </row>
    <row r="62" spans="1:6" ht="18.600000000000001">
      <c r="A62" s="783" t="s">
        <v>989</v>
      </c>
      <c r="B62" s="784" t="s">
        <v>990</v>
      </c>
      <c r="C62" s="766" t="s">
        <v>1162</v>
      </c>
      <c r="D62" s="767">
        <v>3.5</v>
      </c>
      <c r="E62" s="768"/>
      <c r="F62" s="769"/>
    </row>
    <row r="63" spans="1:6">
      <c r="A63" s="783"/>
      <c r="B63" s="788"/>
      <c r="C63" s="766"/>
      <c r="D63" s="767"/>
      <c r="E63" s="768"/>
      <c r="F63" s="769"/>
    </row>
    <row r="64" spans="1:6">
      <c r="A64" s="782"/>
      <c r="B64" s="789" t="s">
        <v>141</v>
      </c>
      <c r="C64" s="766"/>
      <c r="D64" s="790"/>
      <c r="E64" s="768"/>
      <c r="F64" s="769"/>
    </row>
    <row r="65" spans="1:6">
      <c r="A65" s="783" t="s">
        <v>991</v>
      </c>
      <c r="B65" s="773" t="s">
        <v>992</v>
      </c>
      <c r="C65" s="766" t="s">
        <v>35</v>
      </c>
      <c r="D65" s="791">
        <v>346</v>
      </c>
      <c r="E65" s="768"/>
      <c r="F65" s="769"/>
    </row>
    <row r="66" spans="1:6">
      <c r="A66" s="786" t="s">
        <v>993</v>
      </c>
      <c r="B66" s="765" t="s">
        <v>994</v>
      </c>
      <c r="C66" s="766" t="s">
        <v>35</v>
      </c>
      <c r="D66" s="791">
        <v>3080</v>
      </c>
      <c r="E66" s="768"/>
      <c r="F66" s="769"/>
    </row>
    <row r="67" spans="1:6">
      <c r="A67" s="786" t="s">
        <v>995</v>
      </c>
      <c r="B67" s="773" t="s">
        <v>1163</v>
      </c>
      <c r="C67" s="766" t="s">
        <v>35</v>
      </c>
      <c r="D67" s="791">
        <v>2108</v>
      </c>
      <c r="E67" s="768"/>
      <c r="F67" s="769"/>
    </row>
    <row r="68" spans="1:6">
      <c r="A68" s="785"/>
      <c r="B68" s="773"/>
      <c r="C68" s="792"/>
      <c r="D68" s="767"/>
      <c r="E68" s="768"/>
      <c r="F68" s="769"/>
    </row>
    <row r="69" spans="1:6">
      <c r="A69" s="782"/>
      <c r="B69" s="770" t="s">
        <v>1164</v>
      </c>
      <c r="C69" s="766"/>
      <c r="D69" s="767"/>
      <c r="E69" s="768"/>
      <c r="F69" s="769"/>
    </row>
    <row r="70" spans="1:6" ht="18">
      <c r="A70" s="793" t="s">
        <v>996</v>
      </c>
      <c r="B70" s="773" t="s">
        <v>1165</v>
      </c>
      <c r="C70" s="766" t="s">
        <v>1157</v>
      </c>
      <c r="D70" s="767">
        <v>72.3</v>
      </c>
      <c r="E70" s="768"/>
      <c r="F70" s="769"/>
    </row>
    <row r="71" spans="1:6">
      <c r="A71" s="744"/>
      <c r="B71" s="762"/>
      <c r="C71" s="745"/>
      <c r="D71" s="746"/>
      <c r="E71" s="747"/>
      <c r="F71" s="748"/>
    </row>
    <row r="72" spans="1:6" ht="18">
      <c r="A72" s="794" t="s">
        <v>997</v>
      </c>
      <c r="B72" s="795" t="s">
        <v>998</v>
      </c>
      <c r="C72" s="766" t="s">
        <v>1157</v>
      </c>
      <c r="D72" s="767">
        <v>72.3</v>
      </c>
      <c r="E72" s="747"/>
      <c r="F72" s="769"/>
    </row>
    <row r="73" spans="1:6">
      <c r="A73" s="744"/>
      <c r="B73" s="762"/>
      <c r="C73" s="745"/>
      <c r="D73" s="746"/>
      <c r="E73" s="747"/>
      <c r="F73" s="748"/>
    </row>
    <row r="74" spans="1:6" ht="31.2">
      <c r="A74" s="735"/>
      <c r="B74" s="779" t="s">
        <v>1166</v>
      </c>
      <c r="C74" s="730"/>
      <c r="D74" s="731"/>
      <c r="E74" s="732"/>
      <c r="F74" s="733"/>
    </row>
    <row r="75" spans="1:6" ht="46.8">
      <c r="A75" s="793"/>
      <c r="B75" s="770" t="s">
        <v>999</v>
      </c>
      <c r="C75" s="766"/>
      <c r="D75" s="767"/>
      <c r="E75" s="768"/>
      <c r="F75" s="769"/>
    </row>
    <row r="76" spans="1:6" ht="18.600000000000001">
      <c r="A76" s="744" t="s">
        <v>1167</v>
      </c>
      <c r="B76" s="762" t="s">
        <v>1000</v>
      </c>
      <c r="C76" s="745" t="s">
        <v>1168</v>
      </c>
      <c r="D76" s="746">
        <v>58.5</v>
      </c>
      <c r="E76" s="747"/>
      <c r="F76" s="769"/>
    </row>
    <row r="77" spans="1:6">
      <c r="A77" s="794"/>
      <c r="B77" s="795"/>
      <c r="C77" s="766"/>
      <c r="D77" s="746"/>
      <c r="E77" s="747"/>
      <c r="F77" s="748"/>
    </row>
    <row r="78" spans="1:6" ht="18.600000000000001">
      <c r="A78" s="744" t="s">
        <v>1001</v>
      </c>
      <c r="B78" s="762" t="s">
        <v>1002</v>
      </c>
      <c r="C78" s="745" t="s">
        <v>1168</v>
      </c>
      <c r="D78" s="746">
        <v>35.1</v>
      </c>
      <c r="E78" s="747"/>
      <c r="F78" s="769"/>
    </row>
    <row r="79" spans="1:6">
      <c r="A79" s="759"/>
      <c r="B79" s="760"/>
      <c r="C79" s="745"/>
      <c r="D79" s="746"/>
      <c r="E79" s="747"/>
      <c r="F79" s="761"/>
    </row>
    <row r="80" spans="1:6">
      <c r="A80" s="759"/>
      <c r="B80" s="760" t="s">
        <v>1003</v>
      </c>
      <c r="C80" s="745"/>
      <c r="D80" s="746"/>
      <c r="E80" s="747"/>
      <c r="F80" s="761"/>
    </row>
    <row r="81" spans="1:6" ht="31.2">
      <c r="A81" s="794" t="s">
        <v>1004</v>
      </c>
      <c r="B81" s="762" t="s">
        <v>1005</v>
      </c>
      <c r="C81" s="745" t="s">
        <v>41</v>
      </c>
      <c r="D81" s="746">
        <v>29.3</v>
      </c>
      <c r="E81" s="747"/>
      <c r="F81" s="748"/>
    </row>
    <row r="82" spans="1:6">
      <c r="A82" s="744"/>
      <c r="B82" s="762"/>
      <c r="C82" s="745"/>
      <c r="D82" s="746"/>
      <c r="E82" s="747"/>
      <c r="F82" s="748"/>
    </row>
    <row r="83" spans="1:6" ht="31.2">
      <c r="A83" s="794" t="s">
        <v>1006</v>
      </c>
      <c r="B83" s="762" t="s">
        <v>1007</v>
      </c>
      <c r="C83" s="745" t="s">
        <v>1168</v>
      </c>
      <c r="D83" s="746">
        <v>17.600000000000001</v>
      </c>
      <c r="E83" s="747"/>
      <c r="F83" s="748"/>
    </row>
    <row r="84" spans="1:6">
      <c r="A84" s="744"/>
      <c r="B84" s="762"/>
      <c r="C84" s="745"/>
      <c r="D84" s="746"/>
      <c r="E84" s="747"/>
      <c r="F84" s="748"/>
    </row>
    <row r="85" spans="1:6">
      <c r="A85" s="744"/>
      <c r="B85" s="760" t="s">
        <v>1008</v>
      </c>
      <c r="C85" s="745"/>
      <c r="D85" s="746"/>
      <c r="E85" s="747"/>
      <c r="F85" s="748"/>
    </row>
    <row r="86" spans="1:6" ht="46.8">
      <c r="A86" s="794" t="s">
        <v>1009</v>
      </c>
      <c r="B86" s="762" t="s">
        <v>1010</v>
      </c>
      <c r="C86" s="745" t="s">
        <v>1168</v>
      </c>
      <c r="D86" s="746">
        <v>86</v>
      </c>
      <c r="E86" s="747"/>
      <c r="F86" s="748"/>
    </row>
    <row r="87" spans="1:6">
      <c r="A87" s="744"/>
      <c r="B87" s="762"/>
      <c r="C87" s="745"/>
      <c r="D87" s="746"/>
      <c r="E87" s="747"/>
      <c r="F87" s="748"/>
    </row>
    <row r="88" spans="1:6" ht="46.8">
      <c r="A88" s="794" t="s">
        <v>1011</v>
      </c>
      <c r="B88" s="762" t="s">
        <v>1012</v>
      </c>
      <c r="C88" s="745" t="s">
        <v>1168</v>
      </c>
      <c r="D88" s="746">
        <v>93.5</v>
      </c>
      <c r="E88" s="747"/>
      <c r="F88" s="796"/>
    </row>
    <row r="89" spans="1:6">
      <c r="A89" s="744"/>
      <c r="B89" s="762"/>
      <c r="C89" s="745"/>
      <c r="D89" s="746"/>
      <c r="E89" s="747"/>
      <c r="F89" s="748"/>
    </row>
    <row r="90" spans="1:6" ht="46.8">
      <c r="A90" s="794" t="s">
        <v>1013</v>
      </c>
      <c r="B90" s="762" t="s">
        <v>1014</v>
      </c>
      <c r="C90" s="745" t="s">
        <v>1168</v>
      </c>
      <c r="D90" s="746">
        <v>57.4</v>
      </c>
      <c r="E90" s="747"/>
      <c r="F90" s="796"/>
    </row>
    <row r="91" spans="1:6" ht="16.2" thickBot="1">
      <c r="A91" s="1195" t="s">
        <v>36</v>
      </c>
      <c r="B91" s="1196"/>
      <c r="C91" s="1196"/>
      <c r="D91" s="1196"/>
      <c r="E91" s="1197"/>
      <c r="F91" s="787">
        <f>SUM(F48:F90)</f>
        <v>0</v>
      </c>
    </row>
    <row r="92" spans="1:6">
      <c r="A92" s="877"/>
      <c r="B92" s="878" t="s">
        <v>1015</v>
      </c>
      <c r="C92" s="879"/>
      <c r="D92" s="880"/>
      <c r="E92" s="881"/>
      <c r="F92" s="882"/>
    </row>
    <row r="93" spans="1:6">
      <c r="A93" s="759"/>
      <c r="B93" s="762"/>
      <c r="C93" s="745"/>
      <c r="D93" s="746"/>
      <c r="E93" s="747"/>
      <c r="F93" s="761"/>
    </row>
    <row r="94" spans="1:6" ht="31.2">
      <c r="A94" s="755" t="s">
        <v>1016</v>
      </c>
      <c r="B94" s="750" t="s">
        <v>1017</v>
      </c>
      <c r="C94" s="751"/>
      <c r="D94" s="797"/>
      <c r="E94" s="753"/>
      <c r="F94" s="754"/>
    </row>
    <row r="95" spans="1:6" ht="46.8">
      <c r="A95" s="749"/>
      <c r="B95" s="758" t="s">
        <v>1018</v>
      </c>
      <c r="C95" s="751"/>
      <c r="D95" s="797"/>
      <c r="E95" s="753"/>
      <c r="F95" s="754"/>
    </row>
    <row r="96" spans="1:6" ht="156">
      <c r="A96" s="749"/>
      <c r="B96" s="798" t="s">
        <v>1169</v>
      </c>
      <c r="C96" s="751"/>
      <c r="D96" s="797"/>
      <c r="E96" s="753"/>
      <c r="F96" s="799"/>
    </row>
    <row r="97" spans="1:6" ht="156">
      <c r="A97" s="800" t="s">
        <v>1019</v>
      </c>
      <c r="B97" s="801" t="s">
        <v>1020</v>
      </c>
      <c r="C97" s="802"/>
      <c r="D97" s="803"/>
      <c r="E97" s="804"/>
      <c r="F97" s="805"/>
    </row>
    <row r="98" spans="1:6">
      <c r="A98" s="800"/>
      <c r="B98" s="801"/>
      <c r="C98" s="802"/>
      <c r="D98" s="803"/>
      <c r="E98" s="804"/>
      <c r="F98" s="805"/>
    </row>
    <row r="99" spans="1:6">
      <c r="A99" s="800"/>
      <c r="B99" s="802"/>
      <c r="C99" s="802"/>
      <c r="D99" s="803"/>
      <c r="E99" s="804"/>
      <c r="F99" s="806"/>
    </row>
    <row r="100" spans="1:6">
      <c r="A100" s="800" t="s">
        <v>1021</v>
      </c>
      <c r="B100" s="802" t="s">
        <v>1022</v>
      </c>
      <c r="C100" s="802" t="s">
        <v>1023</v>
      </c>
      <c r="D100" s="807">
        <v>3</v>
      </c>
      <c r="E100" s="808"/>
      <c r="F100" s="748"/>
    </row>
    <row r="101" spans="1:6">
      <c r="A101" s="759"/>
      <c r="B101" s="762"/>
      <c r="C101" s="745"/>
      <c r="D101" s="746"/>
      <c r="E101" s="747"/>
      <c r="F101" s="761"/>
    </row>
    <row r="102" spans="1:6" ht="31.2">
      <c r="A102" s="759"/>
      <c r="B102" s="809" t="s">
        <v>1024</v>
      </c>
      <c r="C102" s="745"/>
      <c r="D102" s="746"/>
      <c r="E102" s="747"/>
      <c r="F102" s="761"/>
    </row>
    <row r="103" spans="1:6">
      <c r="A103" s="759"/>
      <c r="B103" s="810"/>
      <c r="C103" s="745"/>
      <c r="D103" s="746"/>
      <c r="E103" s="747"/>
      <c r="F103" s="761"/>
    </row>
    <row r="104" spans="1:6" ht="62.4">
      <c r="A104" s="759"/>
      <c r="B104" s="762" t="s">
        <v>1025</v>
      </c>
      <c r="C104" s="745"/>
      <c r="D104" s="746"/>
      <c r="E104" s="747"/>
      <c r="F104" s="761"/>
    </row>
    <row r="105" spans="1:6">
      <c r="A105" s="759"/>
      <c r="B105" s="810"/>
      <c r="C105" s="745"/>
      <c r="D105" s="746"/>
      <c r="E105" s="747"/>
      <c r="F105" s="761"/>
    </row>
    <row r="106" spans="1:6">
      <c r="A106" s="759"/>
      <c r="B106" s="809" t="s">
        <v>1026</v>
      </c>
      <c r="C106" s="811"/>
      <c r="D106" s="812"/>
      <c r="E106" s="813"/>
      <c r="F106" s="761"/>
    </row>
    <row r="107" spans="1:6">
      <c r="A107" s="759"/>
      <c r="B107" s="814"/>
      <c r="C107" s="811"/>
      <c r="D107" s="812"/>
      <c r="E107" s="813"/>
      <c r="F107" s="815"/>
    </row>
    <row r="108" spans="1:6">
      <c r="A108" s="744" t="s">
        <v>1209</v>
      </c>
      <c r="B108" s="762" t="s">
        <v>1178</v>
      </c>
      <c r="C108" s="745" t="s">
        <v>1023</v>
      </c>
      <c r="D108" s="746">
        <v>1</v>
      </c>
      <c r="E108" s="860"/>
      <c r="F108" s="748"/>
    </row>
    <row r="109" spans="1:6">
      <c r="A109" s="823"/>
      <c r="B109" s="810"/>
      <c r="C109" s="745"/>
      <c r="D109" s="746"/>
      <c r="E109" s="747"/>
      <c r="F109" s="815"/>
    </row>
    <row r="110" spans="1:6">
      <c r="A110" s="744" t="s">
        <v>1028</v>
      </c>
      <c r="B110" s="810" t="s">
        <v>1179</v>
      </c>
      <c r="C110" s="745" t="s">
        <v>1023</v>
      </c>
      <c r="D110" s="746">
        <v>2</v>
      </c>
      <c r="E110" s="1039"/>
      <c r="F110" s="748"/>
    </row>
    <row r="111" spans="1:6">
      <c r="A111" s="831"/>
      <c r="B111" s="773"/>
      <c r="C111" s="792"/>
      <c r="D111" s="791"/>
      <c r="E111" s="832"/>
      <c r="F111" s="833"/>
    </row>
    <row r="112" spans="1:6">
      <c r="A112" s="785" t="s">
        <v>1216</v>
      </c>
      <c r="B112" s="773" t="s">
        <v>1180</v>
      </c>
      <c r="C112" s="792" t="s">
        <v>1023</v>
      </c>
      <c r="D112" s="791">
        <v>1</v>
      </c>
      <c r="E112" s="772"/>
      <c r="F112" s="859"/>
    </row>
    <row r="113" spans="1:6">
      <c r="A113" s="831"/>
      <c r="B113" s="773"/>
      <c r="C113" s="792"/>
      <c r="D113" s="791"/>
      <c r="E113" s="832"/>
      <c r="F113" s="833"/>
    </row>
    <row r="114" spans="1:6">
      <c r="A114" s="785" t="s">
        <v>1210</v>
      </c>
      <c r="B114" s="773" t="s">
        <v>1181</v>
      </c>
      <c r="C114" s="792" t="s">
        <v>1023</v>
      </c>
      <c r="D114" s="791">
        <v>4</v>
      </c>
      <c r="E114" s="772"/>
      <c r="F114" s="859"/>
    </row>
    <row r="115" spans="1:6">
      <c r="A115" s="785"/>
      <c r="B115" s="773"/>
      <c r="C115" s="792"/>
      <c r="D115" s="791"/>
      <c r="E115" s="772"/>
      <c r="F115" s="859"/>
    </row>
    <row r="116" spans="1:6">
      <c r="A116" s="785" t="s">
        <v>1211</v>
      </c>
      <c r="B116" s="773" t="s">
        <v>1187</v>
      </c>
      <c r="C116" s="792" t="s">
        <v>1023</v>
      </c>
      <c r="D116" s="791">
        <v>4</v>
      </c>
      <c r="E116" s="772"/>
      <c r="F116" s="859"/>
    </row>
    <row r="117" spans="1:6">
      <c r="A117" s="831"/>
      <c r="B117" s="773"/>
      <c r="C117" s="792"/>
      <c r="D117" s="791"/>
      <c r="E117" s="832"/>
      <c r="F117" s="833"/>
    </row>
    <row r="118" spans="1:6" ht="18.600000000000001">
      <c r="A118" s="785" t="s">
        <v>1032</v>
      </c>
      <c r="B118" s="773" t="s">
        <v>1186</v>
      </c>
      <c r="C118" s="792" t="s">
        <v>1023</v>
      </c>
      <c r="D118" s="791">
        <v>2</v>
      </c>
      <c r="E118" s="772"/>
      <c r="F118" s="859"/>
    </row>
    <row r="119" spans="1:6">
      <c r="A119" s="831"/>
      <c r="B119" s="773"/>
      <c r="C119" s="792"/>
      <c r="D119" s="791"/>
      <c r="E119" s="832"/>
      <c r="F119" s="833"/>
    </row>
    <row r="120" spans="1:6" ht="31.2">
      <c r="A120" s="785" t="s">
        <v>1223</v>
      </c>
      <c r="B120" s="773" t="s">
        <v>1182</v>
      </c>
      <c r="C120" s="792" t="s">
        <v>1023</v>
      </c>
      <c r="D120" s="791">
        <v>1</v>
      </c>
      <c r="E120" s="772"/>
      <c r="F120" s="859"/>
    </row>
    <row r="121" spans="1:6">
      <c r="A121" s="785"/>
      <c r="B121" s="773"/>
      <c r="C121" s="792"/>
      <c r="D121" s="791"/>
      <c r="E121" s="772"/>
      <c r="F121" s="859"/>
    </row>
    <row r="122" spans="1:6">
      <c r="A122" s="785" t="s">
        <v>1033</v>
      </c>
      <c r="B122" s="773" t="s">
        <v>1208</v>
      </c>
      <c r="C122" s="792" t="s">
        <v>1023</v>
      </c>
      <c r="D122" s="791">
        <v>1</v>
      </c>
      <c r="E122" s="772"/>
      <c r="F122" s="859"/>
    </row>
    <row r="123" spans="1:6">
      <c r="A123" s="785"/>
      <c r="B123" s="773"/>
      <c r="C123" s="792"/>
      <c r="D123" s="791"/>
      <c r="E123" s="832"/>
      <c r="F123" s="833"/>
    </row>
    <row r="124" spans="1:6">
      <c r="A124" s="785" t="s">
        <v>1222</v>
      </c>
      <c r="B124" s="773" t="s">
        <v>1188</v>
      </c>
      <c r="C124" s="792" t="s">
        <v>1023</v>
      </c>
      <c r="D124" s="791">
        <v>1</v>
      </c>
      <c r="E124" s="772"/>
      <c r="F124" s="859"/>
    </row>
    <row r="125" spans="1:6">
      <c r="A125" s="831"/>
      <c r="B125" s="773"/>
      <c r="C125" s="792"/>
      <c r="D125" s="791"/>
      <c r="E125" s="832"/>
      <c r="F125" s="833"/>
    </row>
    <row r="126" spans="1:6" ht="34.200000000000003">
      <c r="A126" s="785" t="s">
        <v>1034</v>
      </c>
      <c r="B126" s="773" t="s">
        <v>1189</v>
      </c>
      <c r="C126" s="792" t="s">
        <v>1023</v>
      </c>
      <c r="D126" s="791">
        <v>1</v>
      </c>
      <c r="E126" s="772"/>
      <c r="F126" s="859"/>
    </row>
    <row r="127" spans="1:6">
      <c r="A127" s="831"/>
      <c r="B127" s="773"/>
      <c r="C127" s="792"/>
      <c r="D127" s="791"/>
      <c r="E127" s="832"/>
      <c r="F127" s="833"/>
    </row>
    <row r="128" spans="1:6" ht="34.200000000000003">
      <c r="A128" s="785" t="s">
        <v>1040</v>
      </c>
      <c r="B128" s="773" t="s">
        <v>1192</v>
      </c>
      <c r="C128" s="792" t="s">
        <v>1023</v>
      </c>
      <c r="D128" s="791">
        <v>1</v>
      </c>
      <c r="E128" s="772"/>
      <c r="F128" s="859"/>
    </row>
    <row r="129" spans="1:6">
      <c r="A129" s="831"/>
      <c r="B129" s="773"/>
      <c r="C129" s="792"/>
      <c r="D129" s="791"/>
      <c r="E129" s="832"/>
      <c r="F129" s="833"/>
    </row>
    <row r="130" spans="1:6" ht="31.2">
      <c r="A130" s="785" t="s">
        <v>1217</v>
      </c>
      <c r="B130" s="773" t="s">
        <v>1191</v>
      </c>
      <c r="C130" s="792" t="s">
        <v>1023</v>
      </c>
      <c r="D130" s="791">
        <v>1</v>
      </c>
      <c r="E130" s="772"/>
      <c r="F130" s="859"/>
    </row>
    <row r="131" spans="1:6">
      <c r="A131" s="831"/>
      <c r="B131" s="773"/>
      <c r="C131" s="792"/>
      <c r="D131" s="791"/>
      <c r="E131" s="832"/>
      <c r="F131" s="833"/>
    </row>
    <row r="132" spans="1:6">
      <c r="A132" s="785" t="s">
        <v>1219</v>
      </c>
      <c r="B132" s="773" t="s">
        <v>1193</v>
      </c>
      <c r="C132" s="792" t="s">
        <v>1023</v>
      </c>
      <c r="D132" s="791">
        <v>1</v>
      </c>
      <c r="E132" s="772"/>
      <c r="F132" s="859"/>
    </row>
    <row r="133" spans="1:6">
      <c r="A133" s="831"/>
      <c r="B133" s="773"/>
      <c r="C133" s="792"/>
      <c r="D133" s="791"/>
      <c r="E133" s="832"/>
      <c r="F133" s="833"/>
    </row>
    <row r="134" spans="1:6">
      <c r="A134" s="744" t="s">
        <v>1212</v>
      </c>
      <c r="B134" s="745" t="s">
        <v>1190</v>
      </c>
      <c r="C134" s="745" t="s">
        <v>1023</v>
      </c>
      <c r="D134" s="746">
        <v>1</v>
      </c>
      <c r="E134" s="860"/>
      <c r="F134" s="748"/>
    </row>
    <row r="135" spans="1:6">
      <c r="A135" s="831"/>
      <c r="B135" s="773"/>
      <c r="C135" s="792"/>
      <c r="D135" s="791"/>
      <c r="E135" s="832"/>
      <c r="F135" s="833"/>
    </row>
    <row r="136" spans="1:6">
      <c r="A136" s="744" t="s">
        <v>1213</v>
      </c>
      <c r="B136" s="745" t="s">
        <v>1183</v>
      </c>
      <c r="C136" s="745" t="s">
        <v>1023</v>
      </c>
      <c r="D136" s="746">
        <v>1</v>
      </c>
      <c r="E136" s="860"/>
      <c r="F136" s="748"/>
    </row>
    <row r="137" spans="1:6">
      <c r="A137" s="823"/>
      <c r="B137" s="745"/>
      <c r="C137" s="745"/>
      <c r="D137" s="746"/>
      <c r="E137" s="829"/>
      <c r="F137" s="827"/>
    </row>
    <row r="138" spans="1:6">
      <c r="A138" s="744" t="s">
        <v>1220</v>
      </c>
      <c r="B138" s="745" t="s">
        <v>1184</v>
      </c>
      <c r="C138" s="745" t="s">
        <v>1023</v>
      </c>
      <c r="D138" s="746">
        <v>1</v>
      </c>
      <c r="E138" s="747"/>
      <c r="F138" s="748"/>
    </row>
    <row r="139" spans="1:6">
      <c r="A139" s="823"/>
      <c r="B139" s="745"/>
      <c r="C139" s="745"/>
      <c r="D139" s="746"/>
      <c r="E139" s="829"/>
      <c r="F139" s="834"/>
    </row>
    <row r="140" spans="1:6">
      <c r="A140" s="744" t="s">
        <v>1214</v>
      </c>
      <c r="B140" s="810" t="s">
        <v>1185</v>
      </c>
      <c r="C140" s="745" t="s">
        <v>1023</v>
      </c>
      <c r="D140" s="746">
        <v>1</v>
      </c>
      <c r="E140" s="861"/>
      <c r="F140" s="748"/>
    </row>
    <row r="141" spans="1:6">
      <c r="A141" s="823"/>
      <c r="B141" s="810"/>
      <c r="C141" s="745"/>
      <c r="D141" s="746"/>
      <c r="E141" s="829"/>
      <c r="F141" s="834"/>
    </row>
    <row r="142" spans="1:6" ht="31.2">
      <c r="A142" s="744" t="s">
        <v>1218</v>
      </c>
      <c r="B142" s="810" t="s">
        <v>1194</v>
      </c>
      <c r="C142" s="745" t="s">
        <v>1023</v>
      </c>
      <c r="D142" s="746">
        <v>1</v>
      </c>
      <c r="E142" s="1039"/>
      <c r="F142" s="748"/>
    </row>
    <row r="143" spans="1:6">
      <c r="A143" s="823"/>
      <c r="B143" s="828"/>
      <c r="C143" s="824"/>
      <c r="D143" s="825"/>
      <c r="E143" s="829"/>
      <c r="F143" s="834"/>
    </row>
    <row r="144" spans="1:6">
      <c r="A144" s="794"/>
      <c r="B144" s="814"/>
      <c r="C144" s="811"/>
      <c r="D144" s="812"/>
      <c r="E144" s="813"/>
      <c r="F144" s="761"/>
    </row>
    <row r="145" spans="1:6">
      <c r="A145" s="794"/>
      <c r="B145" s="809" t="s">
        <v>1038</v>
      </c>
      <c r="C145" s="811"/>
      <c r="D145" s="812"/>
      <c r="E145" s="813"/>
      <c r="F145" s="761"/>
    </row>
    <row r="146" spans="1:6" s="836" customFormat="1">
      <c r="A146" s="823"/>
      <c r="B146" s="835"/>
      <c r="C146" s="824"/>
      <c r="D146" s="825"/>
      <c r="E146" s="829"/>
      <c r="F146" s="834"/>
    </row>
    <row r="147" spans="1:6" s="836" customFormat="1" ht="31.2">
      <c r="A147" s="744" t="s">
        <v>1035</v>
      </c>
      <c r="B147" s="810" t="s">
        <v>1195</v>
      </c>
      <c r="C147" s="745" t="s">
        <v>1023</v>
      </c>
      <c r="D147" s="746">
        <v>2</v>
      </c>
      <c r="E147" s="747"/>
      <c r="F147" s="748"/>
    </row>
    <row r="148" spans="1:6" s="836" customFormat="1">
      <c r="A148" s="823"/>
      <c r="B148" s="809"/>
      <c r="C148" s="745"/>
      <c r="D148" s="746"/>
      <c r="E148" s="829"/>
      <c r="F148" s="834"/>
    </row>
    <row r="149" spans="1:6" s="836" customFormat="1" ht="18.600000000000001">
      <c r="A149" s="785" t="s">
        <v>1042</v>
      </c>
      <c r="B149" s="773" t="s">
        <v>1206</v>
      </c>
      <c r="C149" s="792" t="s">
        <v>1023</v>
      </c>
      <c r="D149" s="791">
        <v>1</v>
      </c>
      <c r="E149" s="772"/>
      <c r="F149" s="859"/>
    </row>
    <row r="150" spans="1:6" s="836" customFormat="1">
      <c r="A150" s="831"/>
      <c r="B150" s="773"/>
      <c r="C150" s="792"/>
      <c r="D150" s="791"/>
      <c r="E150" s="832"/>
      <c r="F150" s="833"/>
    </row>
    <row r="151" spans="1:6" s="836" customFormat="1">
      <c r="A151" s="785" t="s">
        <v>1027</v>
      </c>
      <c r="B151" s="773" t="s">
        <v>1196</v>
      </c>
      <c r="C151" s="792" t="s">
        <v>1023</v>
      </c>
      <c r="D151" s="791">
        <v>1</v>
      </c>
      <c r="E151" s="772"/>
      <c r="F151" s="859"/>
    </row>
    <row r="152" spans="1:6" s="836" customFormat="1">
      <c r="A152" s="831"/>
      <c r="B152" s="773"/>
      <c r="C152" s="792"/>
      <c r="D152" s="791"/>
      <c r="E152" s="832"/>
      <c r="F152" s="833"/>
    </row>
    <row r="153" spans="1:6" s="836" customFormat="1">
      <c r="A153" s="785" t="s">
        <v>1037</v>
      </c>
      <c r="B153" s="773" t="s">
        <v>1197</v>
      </c>
      <c r="C153" s="792" t="s">
        <v>1023</v>
      </c>
      <c r="D153" s="791">
        <v>1</v>
      </c>
      <c r="E153" s="772"/>
      <c r="F153" s="859"/>
    </row>
    <row r="154" spans="1:6" s="836" customFormat="1">
      <c r="A154" s="831"/>
      <c r="B154" s="773"/>
      <c r="C154" s="792"/>
      <c r="D154" s="791"/>
      <c r="E154" s="832"/>
      <c r="F154" s="833"/>
    </row>
    <row r="155" spans="1:6" s="836" customFormat="1" ht="18.600000000000001">
      <c r="A155" s="785" t="s">
        <v>1221</v>
      </c>
      <c r="B155" s="773" t="s">
        <v>1207</v>
      </c>
      <c r="C155" s="792" t="s">
        <v>1023</v>
      </c>
      <c r="D155" s="791">
        <v>1</v>
      </c>
      <c r="E155" s="772"/>
      <c r="F155" s="859"/>
    </row>
    <row r="156" spans="1:6" s="836" customFormat="1">
      <c r="A156" s="831"/>
      <c r="B156" s="773"/>
      <c r="C156" s="792"/>
      <c r="D156" s="791"/>
      <c r="E156" s="832"/>
      <c r="F156" s="833"/>
    </row>
    <row r="157" spans="1:6" s="836" customFormat="1" ht="31.2">
      <c r="A157" s="785" t="s">
        <v>1039</v>
      </c>
      <c r="B157" s="773" t="s">
        <v>1198</v>
      </c>
      <c r="C157" s="792" t="s">
        <v>1023</v>
      </c>
      <c r="D157" s="791">
        <v>1</v>
      </c>
      <c r="E157" s="772"/>
      <c r="F157" s="859"/>
    </row>
    <row r="158" spans="1:6" s="836" customFormat="1">
      <c r="A158" s="831"/>
      <c r="B158" s="773"/>
      <c r="C158" s="792"/>
      <c r="D158" s="791"/>
      <c r="E158" s="832"/>
      <c r="F158" s="833"/>
    </row>
    <row r="159" spans="1:6" s="836" customFormat="1" ht="31.2">
      <c r="A159" s="785" t="s">
        <v>1041</v>
      </c>
      <c r="B159" s="773" t="s">
        <v>1199</v>
      </c>
      <c r="C159" s="792" t="s">
        <v>1023</v>
      </c>
      <c r="D159" s="791">
        <v>1</v>
      </c>
      <c r="E159" s="772"/>
      <c r="F159" s="859"/>
    </row>
    <row r="160" spans="1:6" s="836" customFormat="1">
      <c r="A160" s="831"/>
      <c r="B160" s="773"/>
      <c r="C160" s="792"/>
      <c r="D160" s="791"/>
      <c r="E160" s="832"/>
      <c r="F160" s="833"/>
    </row>
    <row r="161" spans="1:6" s="836" customFormat="1">
      <c r="A161" s="785" t="s">
        <v>1030</v>
      </c>
      <c r="B161" s="773" t="s">
        <v>1203</v>
      </c>
      <c r="C161" s="792" t="s">
        <v>1023</v>
      </c>
      <c r="D161" s="791">
        <v>1</v>
      </c>
      <c r="E161" s="772"/>
      <c r="F161" s="859"/>
    </row>
    <row r="162" spans="1:6" s="836" customFormat="1">
      <c r="A162" s="785"/>
      <c r="B162" s="773"/>
      <c r="C162" s="792"/>
      <c r="D162" s="791"/>
      <c r="E162" s="832"/>
      <c r="F162" s="833"/>
    </row>
    <row r="163" spans="1:6" s="836" customFormat="1">
      <c r="A163" s="785" t="s">
        <v>1036</v>
      </c>
      <c r="B163" s="773" t="s">
        <v>1204</v>
      </c>
      <c r="C163" s="792" t="s">
        <v>1023</v>
      </c>
      <c r="D163" s="791">
        <v>1</v>
      </c>
      <c r="E163" s="772"/>
      <c r="F163" s="859"/>
    </row>
    <row r="164" spans="1:6" s="836" customFormat="1">
      <c r="A164" s="831"/>
      <c r="B164" s="773"/>
      <c r="C164" s="792"/>
      <c r="D164" s="791"/>
      <c r="E164" s="832"/>
      <c r="F164" s="833"/>
    </row>
    <row r="165" spans="1:6" s="836" customFormat="1">
      <c r="A165" s="744" t="s">
        <v>1031</v>
      </c>
      <c r="B165" s="810" t="s">
        <v>1201</v>
      </c>
      <c r="C165" s="745" t="s">
        <v>1023</v>
      </c>
      <c r="D165" s="746">
        <v>1</v>
      </c>
      <c r="E165" s="860"/>
      <c r="F165" s="748"/>
    </row>
    <row r="166" spans="1:6" s="836" customFormat="1">
      <c r="A166" s="823"/>
      <c r="B166" s="810"/>
      <c r="C166" s="745"/>
      <c r="D166" s="746"/>
      <c r="E166" s="830"/>
      <c r="F166" s="827"/>
    </row>
    <row r="167" spans="1:6">
      <c r="A167" s="744" t="s">
        <v>1043</v>
      </c>
      <c r="B167" s="810" t="s">
        <v>1205</v>
      </c>
      <c r="C167" s="745" t="s">
        <v>1023</v>
      </c>
      <c r="D167" s="746">
        <v>1</v>
      </c>
      <c r="E167" s="1039"/>
      <c r="F167" s="748"/>
    </row>
    <row r="168" spans="1:6">
      <c r="A168" s="823"/>
      <c r="B168" s="810"/>
      <c r="C168" s="745"/>
      <c r="D168" s="746"/>
      <c r="E168" s="1039"/>
      <c r="F168" s="748"/>
    </row>
    <row r="169" spans="1:6">
      <c r="A169" s="744" t="s">
        <v>1044</v>
      </c>
      <c r="B169" s="810" t="s">
        <v>1029</v>
      </c>
      <c r="C169" s="745" t="s">
        <v>1023</v>
      </c>
      <c r="D169" s="746">
        <v>1</v>
      </c>
      <c r="E169" s="1039"/>
      <c r="F169" s="748"/>
    </row>
    <row r="170" spans="1:6" s="836" customFormat="1">
      <c r="A170" s="823"/>
      <c r="B170" s="810"/>
      <c r="C170" s="745"/>
      <c r="D170" s="746"/>
      <c r="E170" s="826"/>
      <c r="F170" s="827"/>
    </row>
    <row r="171" spans="1:6" s="836" customFormat="1">
      <c r="A171" s="744" t="s">
        <v>1215</v>
      </c>
      <c r="B171" s="810" t="s">
        <v>1202</v>
      </c>
      <c r="C171" s="745" t="s">
        <v>1023</v>
      </c>
      <c r="D171" s="746">
        <v>1</v>
      </c>
      <c r="E171" s="860"/>
      <c r="F171" s="748"/>
    </row>
    <row r="172" spans="1:6" s="836" customFormat="1">
      <c r="A172" s="744" t="s">
        <v>1045</v>
      </c>
      <c r="B172" s="810" t="s">
        <v>1200</v>
      </c>
      <c r="C172" s="745" t="s">
        <v>41</v>
      </c>
      <c r="D172" s="746">
        <v>6</v>
      </c>
      <c r="E172" s="753"/>
      <c r="F172" s="748"/>
    </row>
    <row r="173" spans="1:6">
      <c r="A173" s="794"/>
      <c r="B173" s="760"/>
      <c r="C173" s="745"/>
      <c r="D173" s="746"/>
      <c r="E173" s="747"/>
      <c r="F173" s="761"/>
    </row>
    <row r="174" spans="1:6" s="836" customFormat="1">
      <c r="A174" s="823"/>
      <c r="B174" s="760" t="s">
        <v>1046</v>
      </c>
      <c r="C174" s="745"/>
      <c r="D174" s="746"/>
      <c r="E174" s="829"/>
      <c r="F174" s="834"/>
    </row>
    <row r="175" spans="1:6" s="836" customFormat="1" ht="31.2">
      <c r="A175" s="744" t="s">
        <v>1047</v>
      </c>
      <c r="B175" s="762" t="s">
        <v>1048</v>
      </c>
      <c r="C175" s="745" t="s">
        <v>1023</v>
      </c>
      <c r="D175" s="746">
        <v>2</v>
      </c>
      <c r="E175" s="747"/>
      <c r="F175" s="748"/>
    </row>
    <row r="176" spans="1:6" s="836" customFormat="1">
      <c r="A176" s="870"/>
      <c r="B176" s="871"/>
      <c r="C176" s="872"/>
      <c r="D176" s="873"/>
      <c r="E176" s="874"/>
      <c r="F176" s="822"/>
    </row>
    <row r="177" spans="1:6" ht="16.2" thickBot="1">
      <c r="A177" s="1195" t="s">
        <v>36</v>
      </c>
      <c r="B177" s="1196"/>
      <c r="C177" s="1196"/>
      <c r="D177" s="1196"/>
      <c r="E177" s="1197"/>
      <c r="F177" s="787"/>
    </row>
    <row r="178" spans="1:6">
      <c r="A178" s="744"/>
      <c r="B178" s="760" t="s">
        <v>1049</v>
      </c>
      <c r="C178" s="745"/>
      <c r="D178" s="746"/>
      <c r="E178" s="747"/>
      <c r="F178" s="748"/>
    </row>
    <row r="179" spans="1:6">
      <c r="A179" s="759"/>
      <c r="B179" s="762"/>
      <c r="C179" s="745"/>
      <c r="D179" s="746"/>
      <c r="E179" s="747"/>
      <c r="F179" s="761"/>
    </row>
    <row r="180" spans="1:6" ht="31.2">
      <c r="A180" s="744"/>
      <c r="B180" s="762" t="s">
        <v>1050</v>
      </c>
      <c r="C180" s="745"/>
      <c r="D180" s="746"/>
      <c r="E180" s="747"/>
      <c r="F180" s="748"/>
    </row>
    <row r="181" spans="1:6">
      <c r="A181" s="759"/>
      <c r="B181" s="762"/>
      <c r="C181" s="745"/>
      <c r="D181" s="746"/>
      <c r="E181" s="747"/>
      <c r="F181" s="761"/>
    </row>
    <row r="182" spans="1:6" ht="46.8">
      <c r="A182" s="794" t="s">
        <v>1051</v>
      </c>
      <c r="B182" s="762" t="s">
        <v>1052</v>
      </c>
      <c r="C182" s="745" t="s">
        <v>1023</v>
      </c>
      <c r="D182" s="746">
        <v>1</v>
      </c>
      <c r="E182" s="747"/>
      <c r="F182" s="748"/>
    </row>
    <row r="183" spans="1:6">
      <c r="A183" s="744"/>
      <c r="B183" s="762"/>
      <c r="C183" s="745"/>
      <c r="D183" s="746"/>
      <c r="E183" s="747"/>
      <c r="F183" s="748"/>
    </row>
    <row r="184" spans="1:6" ht="46.8">
      <c r="A184" s="794" t="s">
        <v>1051</v>
      </c>
      <c r="B184" s="762" t="s">
        <v>1053</v>
      </c>
      <c r="C184" s="745" t="s">
        <v>1023</v>
      </c>
      <c r="D184" s="746">
        <v>1</v>
      </c>
      <c r="E184" s="747"/>
      <c r="F184" s="748"/>
    </row>
    <row r="185" spans="1:6">
      <c r="A185" s="744"/>
      <c r="B185" s="762"/>
      <c r="C185" s="745"/>
      <c r="D185" s="746"/>
      <c r="E185" s="747"/>
      <c r="F185" s="748"/>
    </row>
    <row r="186" spans="1:6">
      <c r="A186" s="744"/>
      <c r="B186" s="760" t="s">
        <v>1054</v>
      </c>
      <c r="C186" s="745"/>
      <c r="D186" s="746"/>
      <c r="E186" s="747"/>
      <c r="F186" s="748"/>
    </row>
    <row r="187" spans="1:6">
      <c r="A187" s="759"/>
      <c r="B187" s="816"/>
      <c r="C187" s="745"/>
      <c r="D187" s="746"/>
      <c r="E187" s="747"/>
      <c r="F187" s="748"/>
    </row>
    <row r="188" spans="1:6" ht="46.8">
      <c r="A188" s="794" t="s">
        <v>1055</v>
      </c>
      <c r="B188" s="762" t="s">
        <v>1056</v>
      </c>
      <c r="C188" s="745" t="s">
        <v>41</v>
      </c>
      <c r="D188" s="746">
        <v>76</v>
      </c>
      <c r="E188" s="747"/>
      <c r="F188" s="748"/>
    </row>
    <row r="189" spans="1:6">
      <c r="A189" s="759"/>
      <c r="B189" s="762"/>
      <c r="C189" s="745"/>
      <c r="D189" s="746"/>
      <c r="E189" s="747"/>
      <c r="F189" s="761"/>
    </row>
    <row r="190" spans="1:6">
      <c r="A190" s="794" t="s">
        <v>1057</v>
      </c>
      <c r="B190" s="762" t="s">
        <v>1058</v>
      </c>
      <c r="C190" s="745" t="s">
        <v>1023</v>
      </c>
      <c r="D190" s="746">
        <v>1</v>
      </c>
      <c r="E190" s="747"/>
      <c r="F190" s="748"/>
    </row>
    <row r="191" spans="1:6">
      <c r="A191" s="817"/>
      <c r="B191" s="818"/>
      <c r="C191" s="819"/>
      <c r="D191" s="820"/>
      <c r="E191" s="821"/>
      <c r="F191" s="822"/>
    </row>
    <row r="192" spans="1:6" ht="16.2" thickBot="1">
      <c r="A192" s="1195" t="s">
        <v>36</v>
      </c>
      <c r="B192" s="1196"/>
      <c r="C192" s="1196"/>
      <c r="D192" s="1196"/>
      <c r="E192" s="1197"/>
      <c r="F192" s="787"/>
    </row>
    <row r="193" spans="1:6" ht="16.2">
      <c r="A193" s="875"/>
      <c r="B193" s="1212" t="s">
        <v>887</v>
      </c>
      <c r="C193" s="1213"/>
      <c r="D193" s="1213"/>
      <c r="E193" s="1214"/>
      <c r="F193" s="876"/>
    </row>
    <row r="194" spans="1:6">
      <c r="A194" s="736"/>
      <c r="B194" s="1215"/>
      <c r="C194" s="1216"/>
      <c r="D194" s="1216"/>
      <c r="E194" s="1217"/>
      <c r="F194" s="737"/>
    </row>
    <row r="195" spans="1:6">
      <c r="A195" s="736"/>
      <c r="B195" s="1215" t="s">
        <v>694</v>
      </c>
      <c r="C195" s="1216"/>
      <c r="D195" s="1216"/>
      <c r="E195" s="1217"/>
      <c r="F195" s="737"/>
    </row>
    <row r="196" spans="1:6">
      <c r="A196" s="736"/>
      <c r="B196" s="1209" t="s">
        <v>698</v>
      </c>
      <c r="C196" s="1210"/>
      <c r="D196" s="1210"/>
      <c r="E196" s="1211"/>
      <c r="F196" s="737"/>
    </row>
    <row r="197" spans="1:6">
      <c r="A197" s="736"/>
      <c r="B197" s="1209"/>
      <c r="C197" s="1210"/>
      <c r="D197" s="1210"/>
      <c r="E197" s="1211"/>
      <c r="F197" s="737"/>
    </row>
    <row r="198" spans="1:6">
      <c r="A198" s="736"/>
      <c r="B198" s="1209" t="s">
        <v>697</v>
      </c>
      <c r="C198" s="1210"/>
      <c r="D198" s="1210"/>
      <c r="E198" s="1211"/>
      <c r="F198" s="737"/>
    </row>
    <row r="199" spans="1:6">
      <c r="A199" s="736"/>
      <c r="B199" s="1209"/>
      <c r="C199" s="1210"/>
      <c r="D199" s="1210"/>
      <c r="E199" s="1211"/>
      <c r="F199" s="737"/>
    </row>
    <row r="200" spans="1:6">
      <c r="A200" s="736"/>
      <c r="B200" s="1209" t="s">
        <v>696</v>
      </c>
      <c r="C200" s="1210"/>
      <c r="D200" s="1210"/>
      <c r="E200" s="1211"/>
      <c r="F200" s="737"/>
    </row>
    <row r="201" spans="1:6">
      <c r="A201" s="736"/>
      <c r="B201" s="1209"/>
      <c r="C201" s="1210"/>
      <c r="D201" s="1210"/>
      <c r="E201" s="1211"/>
      <c r="F201" s="737"/>
    </row>
    <row r="202" spans="1:6">
      <c r="A202" s="736"/>
      <c r="B202" s="1209" t="s">
        <v>695</v>
      </c>
      <c r="C202" s="1210"/>
      <c r="D202" s="1210"/>
      <c r="E202" s="1211"/>
      <c r="F202" s="737"/>
    </row>
    <row r="203" spans="1:6">
      <c r="A203" s="736"/>
      <c r="B203" s="1209"/>
      <c r="C203" s="1210"/>
      <c r="D203" s="1210"/>
      <c r="E203" s="1211"/>
      <c r="F203" s="737"/>
    </row>
    <row r="204" spans="1:6">
      <c r="A204" s="736"/>
      <c r="B204" s="1204"/>
      <c r="C204" s="1205"/>
      <c r="D204" s="1205"/>
      <c r="E204" s="1206"/>
      <c r="F204" s="737"/>
    </row>
    <row r="205" spans="1:6">
      <c r="A205" s="738"/>
      <c r="B205" s="1198"/>
      <c r="C205" s="1199"/>
      <c r="D205" s="1199"/>
      <c r="E205" s="1200"/>
      <c r="F205" s="739"/>
    </row>
    <row r="206" spans="1:6" ht="24.75" customHeight="1" thickBot="1">
      <c r="A206" s="1201" t="s">
        <v>1093</v>
      </c>
      <c r="B206" s="1202"/>
      <c r="C206" s="1202"/>
      <c r="D206" s="1202"/>
      <c r="E206" s="1203"/>
      <c r="F206" s="365"/>
    </row>
  </sheetData>
  <sheetProtection formatCells="0" formatColumns="0" formatRows="0" selectLockedCells="1" sort="0" autoFilter="0" pivotTables="0"/>
  <mergeCells count="19">
    <mergeCell ref="B1:F1"/>
    <mergeCell ref="B200:E200"/>
    <mergeCell ref="B201:E201"/>
    <mergeCell ref="B202:E202"/>
    <mergeCell ref="B203:E203"/>
    <mergeCell ref="B197:E197"/>
    <mergeCell ref="B198:E198"/>
    <mergeCell ref="B199:E199"/>
    <mergeCell ref="B193:E193"/>
    <mergeCell ref="B194:E194"/>
    <mergeCell ref="B195:E195"/>
    <mergeCell ref="B196:E196"/>
    <mergeCell ref="A91:E91"/>
    <mergeCell ref="A177:E177"/>
    <mergeCell ref="A192:E192"/>
    <mergeCell ref="A46:E46"/>
    <mergeCell ref="B205:E205"/>
    <mergeCell ref="A206:E206"/>
    <mergeCell ref="B204:E204"/>
  </mergeCells>
  <pageMargins left="0.70866141732283472" right="0.51181102362204722" top="0.70866141732283472" bottom="0.51181102362204722" header="0.35433070866141736" footer="0.35433070866141736"/>
  <pageSetup paperSize="9" scale="79" fitToHeight="0" orientation="portrait" r:id="rId1"/>
  <headerFooter alignWithMargins="0"/>
  <rowBreaks count="5" manualBreakCount="5">
    <brk id="46" max="5" man="1"/>
    <brk id="91" max="5" man="1"/>
    <brk id="125" max="5" man="1"/>
    <brk id="177" max="5" man="1"/>
    <brk id="192" max="16383" man="1"/>
  </rowBreaks>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75"/>
  <sheetViews>
    <sheetView view="pageBreakPreview" zoomScaleNormal="100" zoomScaleSheetLayoutView="100" workbookViewId="0">
      <selection activeCell="F475" sqref="F475"/>
    </sheetView>
  </sheetViews>
  <sheetFormatPr defaultColWidth="9.109375" defaultRowHeight="13.8"/>
  <cols>
    <col min="1" max="1" width="8.109375" style="346" customWidth="1"/>
    <col min="2" max="2" width="56.5546875" style="251" customWidth="1"/>
    <col min="3" max="3" width="6.44140625" style="347" customWidth="1"/>
    <col min="4" max="4" width="10" style="348" customWidth="1"/>
    <col min="5" max="5" width="12.44140625" style="364" customWidth="1"/>
    <col min="6" max="6" width="20.5546875" style="349" customWidth="1"/>
    <col min="7" max="7" width="3.44140625" style="251" hidden="1" customWidth="1"/>
    <col min="8" max="8" width="9.109375" style="251"/>
    <col min="9" max="9" width="12" style="251" customWidth="1"/>
    <col min="10" max="10" width="10.6640625" style="251" customWidth="1"/>
    <col min="11" max="256" width="9.109375" style="251"/>
    <col min="257" max="257" width="6.33203125" style="251" customWidth="1"/>
    <col min="258" max="258" width="44.88671875" style="251" customWidth="1"/>
    <col min="259" max="259" width="4" style="251" customWidth="1"/>
    <col min="260" max="260" width="8.88671875" style="251" customWidth="1"/>
    <col min="261" max="261" width="7.5546875" style="251" customWidth="1"/>
    <col min="262" max="262" width="9.6640625" style="251" customWidth="1"/>
    <col min="263" max="263" width="0" style="251" hidden="1" customWidth="1"/>
    <col min="264" max="264" width="9.109375" style="251"/>
    <col min="265" max="265" width="12" style="251" customWidth="1"/>
    <col min="266" max="266" width="10.6640625" style="251" customWidth="1"/>
    <col min="267" max="512" width="9.109375" style="251"/>
    <col min="513" max="513" width="6.33203125" style="251" customWidth="1"/>
    <col min="514" max="514" width="44.88671875" style="251" customWidth="1"/>
    <col min="515" max="515" width="4" style="251" customWidth="1"/>
    <col min="516" max="516" width="8.88671875" style="251" customWidth="1"/>
    <col min="517" max="517" width="7.5546875" style="251" customWidth="1"/>
    <col min="518" max="518" width="9.6640625" style="251" customWidth="1"/>
    <col min="519" max="519" width="0" style="251" hidden="1" customWidth="1"/>
    <col min="520" max="520" width="9.109375" style="251"/>
    <col min="521" max="521" width="12" style="251" customWidth="1"/>
    <col min="522" max="522" width="10.6640625" style="251" customWidth="1"/>
    <col min="523" max="768" width="9.109375" style="251"/>
    <col min="769" max="769" width="6.33203125" style="251" customWidth="1"/>
    <col min="770" max="770" width="44.88671875" style="251" customWidth="1"/>
    <col min="771" max="771" width="4" style="251" customWidth="1"/>
    <col min="772" max="772" width="8.88671875" style="251" customWidth="1"/>
    <col min="773" max="773" width="7.5546875" style="251" customWidth="1"/>
    <col min="774" max="774" width="9.6640625" style="251" customWidth="1"/>
    <col min="775" max="775" width="0" style="251" hidden="1" customWidth="1"/>
    <col min="776" max="776" width="9.109375" style="251"/>
    <col min="777" max="777" width="12" style="251" customWidth="1"/>
    <col min="778" max="778" width="10.6640625" style="251" customWidth="1"/>
    <col min="779" max="1024" width="9.109375" style="251"/>
    <col min="1025" max="1025" width="6.33203125" style="251" customWidth="1"/>
    <col min="1026" max="1026" width="44.88671875" style="251" customWidth="1"/>
    <col min="1027" max="1027" width="4" style="251" customWidth="1"/>
    <col min="1028" max="1028" width="8.88671875" style="251" customWidth="1"/>
    <col min="1029" max="1029" width="7.5546875" style="251" customWidth="1"/>
    <col min="1030" max="1030" width="9.6640625" style="251" customWidth="1"/>
    <col min="1031" max="1031" width="0" style="251" hidden="1" customWidth="1"/>
    <col min="1032" max="1032" width="9.109375" style="251"/>
    <col min="1033" max="1033" width="12" style="251" customWidth="1"/>
    <col min="1034" max="1034" width="10.6640625" style="251" customWidth="1"/>
    <col min="1035" max="1280" width="9.109375" style="251"/>
    <col min="1281" max="1281" width="6.33203125" style="251" customWidth="1"/>
    <col min="1282" max="1282" width="44.88671875" style="251" customWidth="1"/>
    <col min="1283" max="1283" width="4" style="251" customWidth="1"/>
    <col min="1284" max="1284" width="8.88671875" style="251" customWidth="1"/>
    <col min="1285" max="1285" width="7.5546875" style="251" customWidth="1"/>
    <col min="1286" max="1286" width="9.6640625" style="251" customWidth="1"/>
    <col min="1287" max="1287" width="0" style="251" hidden="1" customWidth="1"/>
    <col min="1288" max="1288" width="9.109375" style="251"/>
    <col min="1289" max="1289" width="12" style="251" customWidth="1"/>
    <col min="1290" max="1290" width="10.6640625" style="251" customWidth="1"/>
    <col min="1291" max="1536" width="9.109375" style="251"/>
    <col min="1537" max="1537" width="6.33203125" style="251" customWidth="1"/>
    <col min="1538" max="1538" width="44.88671875" style="251" customWidth="1"/>
    <col min="1539" max="1539" width="4" style="251" customWidth="1"/>
    <col min="1540" max="1540" width="8.88671875" style="251" customWidth="1"/>
    <col min="1541" max="1541" width="7.5546875" style="251" customWidth="1"/>
    <col min="1542" max="1542" width="9.6640625" style="251" customWidth="1"/>
    <col min="1543" max="1543" width="0" style="251" hidden="1" customWidth="1"/>
    <col min="1544" max="1544" width="9.109375" style="251"/>
    <col min="1545" max="1545" width="12" style="251" customWidth="1"/>
    <col min="1546" max="1546" width="10.6640625" style="251" customWidth="1"/>
    <col min="1547" max="1792" width="9.109375" style="251"/>
    <col min="1793" max="1793" width="6.33203125" style="251" customWidth="1"/>
    <col min="1794" max="1794" width="44.88671875" style="251" customWidth="1"/>
    <col min="1795" max="1795" width="4" style="251" customWidth="1"/>
    <col min="1796" max="1796" width="8.88671875" style="251" customWidth="1"/>
    <col min="1797" max="1797" width="7.5546875" style="251" customWidth="1"/>
    <col min="1798" max="1798" width="9.6640625" style="251" customWidth="1"/>
    <col min="1799" max="1799" width="0" style="251" hidden="1" customWidth="1"/>
    <col min="1800" max="1800" width="9.109375" style="251"/>
    <col min="1801" max="1801" width="12" style="251" customWidth="1"/>
    <col min="1802" max="1802" width="10.6640625" style="251" customWidth="1"/>
    <col min="1803" max="2048" width="9.109375" style="251"/>
    <col min="2049" max="2049" width="6.33203125" style="251" customWidth="1"/>
    <col min="2050" max="2050" width="44.88671875" style="251" customWidth="1"/>
    <col min="2051" max="2051" width="4" style="251" customWidth="1"/>
    <col min="2052" max="2052" width="8.88671875" style="251" customWidth="1"/>
    <col min="2053" max="2053" width="7.5546875" style="251" customWidth="1"/>
    <col min="2054" max="2054" width="9.6640625" style="251" customWidth="1"/>
    <col min="2055" max="2055" width="0" style="251" hidden="1" customWidth="1"/>
    <col min="2056" max="2056" width="9.109375" style="251"/>
    <col min="2057" max="2057" width="12" style="251" customWidth="1"/>
    <col min="2058" max="2058" width="10.6640625" style="251" customWidth="1"/>
    <col min="2059" max="2304" width="9.109375" style="251"/>
    <col min="2305" max="2305" width="6.33203125" style="251" customWidth="1"/>
    <col min="2306" max="2306" width="44.88671875" style="251" customWidth="1"/>
    <col min="2307" max="2307" width="4" style="251" customWidth="1"/>
    <col min="2308" max="2308" width="8.88671875" style="251" customWidth="1"/>
    <col min="2309" max="2309" width="7.5546875" style="251" customWidth="1"/>
    <col min="2310" max="2310" width="9.6640625" style="251" customWidth="1"/>
    <col min="2311" max="2311" width="0" style="251" hidden="1" customWidth="1"/>
    <col min="2312" max="2312" width="9.109375" style="251"/>
    <col min="2313" max="2313" width="12" style="251" customWidth="1"/>
    <col min="2314" max="2314" width="10.6640625" style="251" customWidth="1"/>
    <col min="2315" max="2560" width="9.109375" style="251"/>
    <col min="2561" max="2561" width="6.33203125" style="251" customWidth="1"/>
    <col min="2562" max="2562" width="44.88671875" style="251" customWidth="1"/>
    <col min="2563" max="2563" width="4" style="251" customWidth="1"/>
    <col min="2564" max="2564" width="8.88671875" style="251" customWidth="1"/>
    <col min="2565" max="2565" width="7.5546875" style="251" customWidth="1"/>
    <col min="2566" max="2566" width="9.6640625" style="251" customWidth="1"/>
    <col min="2567" max="2567" width="0" style="251" hidden="1" customWidth="1"/>
    <col min="2568" max="2568" width="9.109375" style="251"/>
    <col min="2569" max="2569" width="12" style="251" customWidth="1"/>
    <col min="2570" max="2570" width="10.6640625" style="251" customWidth="1"/>
    <col min="2571" max="2816" width="9.109375" style="251"/>
    <col min="2817" max="2817" width="6.33203125" style="251" customWidth="1"/>
    <col min="2818" max="2818" width="44.88671875" style="251" customWidth="1"/>
    <col min="2819" max="2819" width="4" style="251" customWidth="1"/>
    <col min="2820" max="2820" width="8.88671875" style="251" customWidth="1"/>
    <col min="2821" max="2821" width="7.5546875" style="251" customWidth="1"/>
    <col min="2822" max="2822" width="9.6640625" style="251" customWidth="1"/>
    <col min="2823" max="2823" width="0" style="251" hidden="1" customWidth="1"/>
    <col min="2824" max="2824" width="9.109375" style="251"/>
    <col min="2825" max="2825" width="12" style="251" customWidth="1"/>
    <col min="2826" max="2826" width="10.6640625" style="251" customWidth="1"/>
    <col min="2827" max="3072" width="9.109375" style="251"/>
    <col min="3073" max="3073" width="6.33203125" style="251" customWidth="1"/>
    <col min="3074" max="3074" width="44.88671875" style="251" customWidth="1"/>
    <col min="3075" max="3075" width="4" style="251" customWidth="1"/>
    <col min="3076" max="3076" width="8.88671875" style="251" customWidth="1"/>
    <col min="3077" max="3077" width="7.5546875" style="251" customWidth="1"/>
    <col min="3078" max="3078" width="9.6640625" style="251" customWidth="1"/>
    <col min="3079" max="3079" width="0" style="251" hidden="1" customWidth="1"/>
    <col min="3080" max="3080" width="9.109375" style="251"/>
    <col min="3081" max="3081" width="12" style="251" customWidth="1"/>
    <col min="3082" max="3082" width="10.6640625" style="251" customWidth="1"/>
    <col min="3083" max="3328" width="9.109375" style="251"/>
    <col min="3329" max="3329" width="6.33203125" style="251" customWidth="1"/>
    <col min="3330" max="3330" width="44.88671875" style="251" customWidth="1"/>
    <col min="3331" max="3331" width="4" style="251" customWidth="1"/>
    <col min="3332" max="3332" width="8.88671875" style="251" customWidth="1"/>
    <col min="3333" max="3333" width="7.5546875" style="251" customWidth="1"/>
    <col min="3334" max="3334" width="9.6640625" style="251" customWidth="1"/>
    <col min="3335" max="3335" width="0" style="251" hidden="1" customWidth="1"/>
    <col min="3336" max="3336" width="9.109375" style="251"/>
    <col min="3337" max="3337" width="12" style="251" customWidth="1"/>
    <col min="3338" max="3338" width="10.6640625" style="251" customWidth="1"/>
    <col min="3339" max="3584" width="9.109375" style="251"/>
    <col min="3585" max="3585" width="6.33203125" style="251" customWidth="1"/>
    <col min="3586" max="3586" width="44.88671875" style="251" customWidth="1"/>
    <col min="3587" max="3587" width="4" style="251" customWidth="1"/>
    <col min="3588" max="3588" width="8.88671875" style="251" customWidth="1"/>
    <col min="3589" max="3589" width="7.5546875" style="251" customWidth="1"/>
    <col min="3590" max="3590" width="9.6640625" style="251" customWidth="1"/>
    <col min="3591" max="3591" width="0" style="251" hidden="1" customWidth="1"/>
    <col min="3592" max="3592" width="9.109375" style="251"/>
    <col min="3593" max="3593" width="12" style="251" customWidth="1"/>
    <col min="3594" max="3594" width="10.6640625" style="251" customWidth="1"/>
    <col min="3595" max="3840" width="9.109375" style="251"/>
    <col min="3841" max="3841" width="6.33203125" style="251" customWidth="1"/>
    <col min="3842" max="3842" width="44.88671875" style="251" customWidth="1"/>
    <col min="3843" max="3843" width="4" style="251" customWidth="1"/>
    <col min="3844" max="3844" width="8.88671875" style="251" customWidth="1"/>
    <col min="3845" max="3845" width="7.5546875" style="251" customWidth="1"/>
    <col min="3846" max="3846" width="9.6640625" style="251" customWidth="1"/>
    <col min="3847" max="3847" width="0" style="251" hidden="1" customWidth="1"/>
    <col min="3848" max="3848" width="9.109375" style="251"/>
    <col min="3849" max="3849" width="12" style="251" customWidth="1"/>
    <col min="3850" max="3850" width="10.6640625" style="251" customWidth="1"/>
    <col min="3851" max="4096" width="9.109375" style="251"/>
    <col min="4097" max="4097" width="6.33203125" style="251" customWidth="1"/>
    <col min="4098" max="4098" width="44.88671875" style="251" customWidth="1"/>
    <col min="4099" max="4099" width="4" style="251" customWidth="1"/>
    <col min="4100" max="4100" width="8.88671875" style="251" customWidth="1"/>
    <col min="4101" max="4101" width="7.5546875" style="251" customWidth="1"/>
    <col min="4102" max="4102" width="9.6640625" style="251" customWidth="1"/>
    <col min="4103" max="4103" width="0" style="251" hidden="1" customWidth="1"/>
    <col min="4104" max="4104" width="9.109375" style="251"/>
    <col min="4105" max="4105" width="12" style="251" customWidth="1"/>
    <col min="4106" max="4106" width="10.6640625" style="251" customWidth="1"/>
    <col min="4107" max="4352" width="9.109375" style="251"/>
    <col min="4353" max="4353" width="6.33203125" style="251" customWidth="1"/>
    <col min="4354" max="4354" width="44.88671875" style="251" customWidth="1"/>
    <col min="4355" max="4355" width="4" style="251" customWidth="1"/>
    <col min="4356" max="4356" width="8.88671875" style="251" customWidth="1"/>
    <col min="4357" max="4357" width="7.5546875" style="251" customWidth="1"/>
    <col min="4358" max="4358" width="9.6640625" style="251" customWidth="1"/>
    <col min="4359" max="4359" width="0" style="251" hidden="1" customWidth="1"/>
    <col min="4360" max="4360" width="9.109375" style="251"/>
    <col min="4361" max="4361" width="12" style="251" customWidth="1"/>
    <col min="4362" max="4362" width="10.6640625" style="251" customWidth="1"/>
    <col min="4363" max="4608" width="9.109375" style="251"/>
    <col min="4609" max="4609" width="6.33203125" style="251" customWidth="1"/>
    <col min="4610" max="4610" width="44.88671875" style="251" customWidth="1"/>
    <col min="4611" max="4611" width="4" style="251" customWidth="1"/>
    <col min="4612" max="4612" width="8.88671875" style="251" customWidth="1"/>
    <col min="4613" max="4613" width="7.5546875" style="251" customWidth="1"/>
    <col min="4614" max="4614" width="9.6640625" style="251" customWidth="1"/>
    <col min="4615" max="4615" width="0" style="251" hidden="1" customWidth="1"/>
    <col min="4616" max="4616" width="9.109375" style="251"/>
    <col min="4617" max="4617" width="12" style="251" customWidth="1"/>
    <col min="4618" max="4618" width="10.6640625" style="251" customWidth="1"/>
    <col min="4619" max="4864" width="9.109375" style="251"/>
    <col min="4865" max="4865" width="6.33203125" style="251" customWidth="1"/>
    <col min="4866" max="4866" width="44.88671875" style="251" customWidth="1"/>
    <col min="4867" max="4867" width="4" style="251" customWidth="1"/>
    <col min="4868" max="4868" width="8.88671875" style="251" customWidth="1"/>
    <col min="4869" max="4869" width="7.5546875" style="251" customWidth="1"/>
    <col min="4870" max="4870" width="9.6640625" style="251" customWidth="1"/>
    <col min="4871" max="4871" width="0" style="251" hidden="1" customWidth="1"/>
    <col min="4872" max="4872" width="9.109375" style="251"/>
    <col min="4873" max="4873" width="12" style="251" customWidth="1"/>
    <col min="4874" max="4874" width="10.6640625" style="251" customWidth="1"/>
    <col min="4875" max="5120" width="9.109375" style="251"/>
    <col min="5121" max="5121" width="6.33203125" style="251" customWidth="1"/>
    <col min="5122" max="5122" width="44.88671875" style="251" customWidth="1"/>
    <col min="5123" max="5123" width="4" style="251" customWidth="1"/>
    <col min="5124" max="5124" width="8.88671875" style="251" customWidth="1"/>
    <col min="5125" max="5125" width="7.5546875" style="251" customWidth="1"/>
    <col min="5126" max="5126" width="9.6640625" style="251" customWidth="1"/>
    <col min="5127" max="5127" width="0" style="251" hidden="1" customWidth="1"/>
    <col min="5128" max="5128" width="9.109375" style="251"/>
    <col min="5129" max="5129" width="12" style="251" customWidth="1"/>
    <col min="5130" max="5130" width="10.6640625" style="251" customWidth="1"/>
    <col min="5131" max="5376" width="9.109375" style="251"/>
    <col min="5377" max="5377" width="6.33203125" style="251" customWidth="1"/>
    <col min="5378" max="5378" width="44.88671875" style="251" customWidth="1"/>
    <col min="5379" max="5379" width="4" style="251" customWidth="1"/>
    <col min="5380" max="5380" width="8.88671875" style="251" customWidth="1"/>
    <col min="5381" max="5381" width="7.5546875" style="251" customWidth="1"/>
    <col min="5382" max="5382" width="9.6640625" style="251" customWidth="1"/>
    <col min="5383" max="5383" width="0" style="251" hidden="1" customWidth="1"/>
    <col min="5384" max="5384" width="9.109375" style="251"/>
    <col min="5385" max="5385" width="12" style="251" customWidth="1"/>
    <col min="5386" max="5386" width="10.6640625" style="251" customWidth="1"/>
    <col min="5387" max="5632" width="9.109375" style="251"/>
    <col min="5633" max="5633" width="6.33203125" style="251" customWidth="1"/>
    <col min="5634" max="5634" width="44.88671875" style="251" customWidth="1"/>
    <col min="5635" max="5635" width="4" style="251" customWidth="1"/>
    <col min="5636" max="5636" width="8.88671875" style="251" customWidth="1"/>
    <col min="5637" max="5637" width="7.5546875" style="251" customWidth="1"/>
    <col min="5638" max="5638" width="9.6640625" style="251" customWidth="1"/>
    <col min="5639" max="5639" width="0" style="251" hidden="1" customWidth="1"/>
    <col min="5640" max="5640" width="9.109375" style="251"/>
    <col min="5641" max="5641" width="12" style="251" customWidth="1"/>
    <col min="5642" max="5642" width="10.6640625" style="251" customWidth="1"/>
    <col min="5643" max="5888" width="9.109375" style="251"/>
    <col min="5889" max="5889" width="6.33203125" style="251" customWidth="1"/>
    <col min="5890" max="5890" width="44.88671875" style="251" customWidth="1"/>
    <col min="5891" max="5891" width="4" style="251" customWidth="1"/>
    <col min="5892" max="5892" width="8.88671875" style="251" customWidth="1"/>
    <col min="5893" max="5893" width="7.5546875" style="251" customWidth="1"/>
    <col min="5894" max="5894" width="9.6640625" style="251" customWidth="1"/>
    <col min="5895" max="5895" width="0" style="251" hidden="1" customWidth="1"/>
    <col min="5896" max="5896" width="9.109375" style="251"/>
    <col min="5897" max="5897" width="12" style="251" customWidth="1"/>
    <col min="5898" max="5898" width="10.6640625" style="251" customWidth="1"/>
    <col min="5899" max="6144" width="9.109375" style="251"/>
    <col min="6145" max="6145" width="6.33203125" style="251" customWidth="1"/>
    <col min="6146" max="6146" width="44.88671875" style="251" customWidth="1"/>
    <col min="6147" max="6147" width="4" style="251" customWidth="1"/>
    <col min="6148" max="6148" width="8.88671875" style="251" customWidth="1"/>
    <col min="6149" max="6149" width="7.5546875" style="251" customWidth="1"/>
    <col min="6150" max="6150" width="9.6640625" style="251" customWidth="1"/>
    <col min="6151" max="6151" width="0" style="251" hidden="1" customWidth="1"/>
    <col min="6152" max="6152" width="9.109375" style="251"/>
    <col min="6153" max="6153" width="12" style="251" customWidth="1"/>
    <col min="6154" max="6154" width="10.6640625" style="251" customWidth="1"/>
    <col min="6155" max="6400" width="9.109375" style="251"/>
    <col min="6401" max="6401" width="6.33203125" style="251" customWidth="1"/>
    <col min="6402" max="6402" width="44.88671875" style="251" customWidth="1"/>
    <col min="6403" max="6403" width="4" style="251" customWidth="1"/>
    <col min="6404" max="6404" width="8.88671875" style="251" customWidth="1"/>
    <col min="6405" max="6405" width="7.5546875" style="251" customWidth="1"/>
    <col min="6406" max="6406" width="9.6640625" style="251" customWidth="1"/>
    <col min="6407" max="6407" width="0" style="251" hidden="1" customWidth="1"/>
    <col min="6408" max="6408" width="9.109375" style="251"/>
    <col min="6409" max="6409" width="12" style="251" customWidth="1"/>
    <col min="6410" max="6410" width="10.6640625" style="251" customWidth="1"/>
    <col min="6411" max="6656" width="9.109375" style="251"/>
    <col min="6657" max="6657" width="6.33203125" style="251" customWidth="1"/>
    <col min="6658" max="6658" width="44.88671875" style="251" customWidth="1"/>
    <col min="6659" max="6659" width="4" style="251" customWidth="1"/>
    <col min="6660" max="6660" width="8.88671875" style="251" customWidth="1"/>
    <col min="6661" max="6661" width="7.5546875" style="251" customWidth="1"/>
    <col min="6662" max="6662" width="9.6640625" style="251" customWidth="1"/>
    <col min="6663" max="6663" width="0" style="251" hidden="1" customWidth="1"/>
    <col min="6664" max="6664" width="9.109375" style="251"/>
    <col min="6665" max="6665" width="12" style="251" customWidth="1"/>
    <col min="6666" max="6666" width="10.6640625" style="251" customWidth="1"/>
    <col min="6667" max="6912" width="9.109375" style="251"/>
    <col min="6913" max="6913" width="6.33203125" style="251" customWidth="1"/>
    <col min="6914" max="6914" width="44.88671875" style="251" customWidth="1"/>
    <col min="6915" max="6915" width="4" style="251" customWidth="1"/>
    <col min="6916" max="6916" width="8.88671875" style="251" customWidth="1"/>
    <col min="6917" max="6917" width="7.5546875" style="251" customWidth="1"/>
    <col min="6918" max="6918" width="9.6640625" style="251" customWidth="1"/>
    <col min="6919" max="6919" width="0" style="251" hidden="1" customWidth="1"/>
    <col min="6920" max="6920" width="9.109375" style="251"/>
    <col min="6921" max="6921" width="12" style="251" customWidth="1"/>
    <col min="6922" max="6922" width="10.6640625" style="251" customWidth="1"/>
    <col min="6923" max="7168" width="9.109375" style="251"/>
    <col min="7169" max="7169" width="6.33203125" style="251" customWidth="1"/>
    <col min="7170" max="7170" width="44.88671875" style="251" customWidth="1"/>
    <col min="7171" max="7171" width="4" style="251" customWidth="1"/>
    <col min="7172" max="7172" width="8.88671875" style="251" customWidth="1"/>
    <col min="7173" max="7173" width="7.5546875" style="251" customWidth="1"/>
    <col min="7174" max="7174" width="9.6640625" style="251" customWidth="1"/>
    <col min="7175" max="7175" width="0" style="251" hidden="1" customWidth="1"/>
    <col min="7176" max="7176" width="9.109375" style="251"/>
    <col min="7177" max="7177" width="12" style="251" customWidth="1"/>
    <col min="7178" max="7178" width="10.6640625" style="251" customWidth="1"/>
    <col min="7179" max="7424" width="9.109375" style="251"/>
    <col min="7425" max="7425" width="6.33203125" style="251" customWidth="1"/>
    <col min="7426" max="7426" width="44.88671875" style="251" customWidth="1"/>
    <col min="7427" max="7427" width="4" style="251" customWidth="1"/>
    <col min="7428" max="7428" width="8.88671875" style="251" customWidth="1"/>
    <col min="7429" max="7429" width="7.5546875" style="251" customWidth="1"/>
    <col min="7430" max="7430" width="9.6640625" style="251" customWidth="1"/>
    <col min="7431" max="7431" width="0" style="251" hidden="1" customWidth="1"/>
    <col min="7432" max="7432" width="9.109375" style="251"/>
    <col min="7433" max="7433" width="12" style="251" customWidth="1"/>
    <col min="7434" max="7434" width="10.6640625" style="251" customWidth="1"/>
    <col min="7435" max="7680" width="9.109375" style="251"/>
    <col min="7681" max="7681" width="6.33203125" style="251" customWidth="1"/>
    <col min="7682" max="7682" width="44.88671875" style="251" customWidth="1"/>
    <col min="7683" max="7683" width="4" style="251" customWidth="1"/>
    <col min="7684" max="7684" width="8.88671875" style="251" customWidth="1"/>
    <col min="7685" max="7685" width="7.5546875" style="251" customWidth="1"/>
    <col min="7686" max="7686" width="9.6640625" style="251" customWidth="1"/>
    <col min="7687" max="7687" width="0" style="251" hidden="1" customWidth="1"/>
    <col min="7688" max="7688" width="9.109375" style="251"/>
    <col min="7689" max="7689" width="12" style="251" customWidth="1"/>
    <col min="7690" max="7690" width="10.6640625" style="251" customWidth="1"/>
    <col min="7691" max="7936" width="9.109375" style="251"/>
    <col min="7937" max="7937" width="6.33203125" style="251" customWidth="1"/>
    <col min="7938" max="7938" width="44.88671875" style="251" customWidth="1"/>
    <col min="7939" max="7939" width="4" style="251" customWidth="1"/>
    <col min="7940" max="7940" width="8.88671875" style="251" customWidth="1"/>
    <col min="7941" max="7941" width="7.5546875" style="251" customWidth="1"/>
    <col min="7942" max="7942" width="9.6640625" style="251" customWidth="1"/>
    <col min="7943" max="7943" width="0" style="251" hidden="1" customWidth="1"/>
    <col min="7944" max="7944" width="9.109375" style="251"/>
    <col min="7945" max="7945" width="12" style="251" customWidth="1"/>
    <col min="7946" max="7946" width="10.6640625" style="251" customWidth="1"/>
    <col min="7947" max="8192" width="9.109375" style="251"/>
    <col min="8193" max="8193" width="6.33203125" style="251" customWidth="1"/>
    <col min="8194" max="8194" width="44.88671875" style="251" customWidth="1"/>
    <col min="8195" max="8195" width="4" style="251" customWidth="1"/>
    <col min="8196" max="8196" width="8.88671875" style="251" customWidth="1"/>
    <col min="8197" max="8197" width="7.5546875" style="251" customWidth="1"/>
    <col min="8198" max="8198" width="9.6640625" style="251" customWidth="1"/>
    <col min="8199" max="8199" width="0" style="251" hidden="1" customWidth="1"/>
    <col min="8200" max="8200" width="9.109375" style="251"/>
    <col min="8201" max="8201" width="12" style="251" customWidth="1"/>
    <col min="8202" max="8202" width="10.6640625" style="251" customWidth="1"/>
    <col min="8203" max="8448" width="9.109375" style="251"/>
    <col min="8449" max="8449" width="6.33203125" style="251" customWidth="1"/>
    <col min="8450" max="8450" width="44.88671875" style="251" customWidth="1"/>
    <col min="8451" max="8451" width="4" style="251" customWidth="1"/>
    <col min="8452" max="8452" width="8.88671875" style="251" customWidth="1"/>
    <col min="8453" max="8453" width="7.5546875" style="251" customWidth="1"/>
    <col min="8454" max="8454" width="9.6640625" style="251" customWidth="1"/>
    <col min="8455" max="8455" width="0" style="251" hidden="1" customWidth="1"/>
    <col min="8456" max="8456" width="9.109375" style="251"/>
    <col min="8457" max="8457" width="12" style="251" customWidth="1"/>
    <col min="8458" max="8458" width="10.6640625" style="251" customWidth="1"/>
    <col min="8459" max="8704" width="9.109375" style="251"/>
    <col min="8705" max="8705" width="6.33203125" style="251" customWidth="1"/>
    <col min="8706" max="8706" width="44.88671875" style="251" customWidth="1"/>
    <col min="8707" max="8707" width="4" style="251" customWidth="1"/>
    <col min="8708" max="8708" width="8.88671875" style="251" customWidth="1"/>
    <col min="8709" max="8709" width="7.5546875" style="251" customWidth="1"/>
    <col min="8710" max="8710" width="9.6640625" style="251" customWidth="1"/>
    <col min="8711" max="8711" width="0" style="251" hidden="1" customWidth="1"/>
    <col min="8712" max="8712" width="9.109375" style="251"/>
    <col min="8713" max="8713" width="12" style="251" customWidth="1"/>
    <col min="8714" max="8714" width="10.6640625" style="251" customWidth="1"/>
    <col min="8715" max="8960" width="9.109375" style="251"/>
    <col min="8961" max="8961" width="6.33203125" style="251" customWidth="1"/>
    <col min="8962" max="8962" width="44.88671875" style="251" customWidth="1"/>
    <col min="8963" max="8963" width="4" style="251" customWidth="1"/>
    <col min="8964" max="8964" width="8.88671875" style="251" customWidth="1"/>
    <col min="8965" max="8965" width="7.5546875" style="251" customWidth="1"/>
    <col min="8966" max="8966" width="9.6640625" style="251" customWidth="1"/>
    <col min="8967" max="8967" width="0" style="251" hidden="1" customWidth="1"/>
    <col min="8968" max="8968" width="9.109375" style="251"/>
    <col min="8969" max="8969" width="12" style="251" customWidth="1"/>
    <col min="8970" max="8970" width="10.6640625" style="251" customWidth="1"/>
    <col min="8971" max="9216" width="9.109375" style="251"/>
    <col min="9217" max="9217" width="6.33203125" style="251" customWidth="1"/>
    <col min="9218" max="9218" width="44.88671875" style="251" customWidth="1"/>
    <col min="9219" max="9219" width="4" style="251" customWidth="1"/>
    <col min="9220" max="9220" width="8.88671875" style="251" customWidth="1"/>
    <col min="9221" max="9221" width="7.5546875" style="251" customWidth="1"/>
    <col min="9222" max="9222" width="9.6640625" style="251" customWidth="1"/>
    <col min="9223" max="9223" width="0" style="251" hidden="1" customWidth="1"/>
    <col min="9224" max="9224" width="9.109375" style="251"/>
    <col min="9225" max="9225" width="12" style="251" customWidth="1"/>
    <col min="9226" max="9226" width="10.6640625" style="251" customWidth="1"/>
    <col min="9227" max="9472" width="9.109375" style="251"/>
    <col min="9473" max="9473" width="6.33203125" style="251" customWidth="1"/>
    <col min="9474" max="9474" width="44.88671875" style="251" customWidth="1"/>
    <col min="9475" max="9475" width="4" style="251" customWidth="1"/>
    <col min="9476" max="9476" width="8.88671875" style="251" customWidth="1"/>
    <col min="9477" max="9477" width="7.5546875" style="251" customWidth="1"/>
    <col min="9478" max="9478" width="9.6640625" style="251" customWidth="1"/>
    <col min="9479" max="9479" width="0" style="251" hidden="1" customWidth="1"/>
    <col min="9480" max="9480" width="9.109375" style="251"/>
    <col min="9481" max="9481" width="12" style="251" customWidth="1"/>
    <col min="9482" max="9482" width="10.6640625" style="251" customWidth="1"/>
    <col min="9483" max="9728" width="9.109375" style="251"/>
    <col min="9729" max="9729" width="6.33203125" style="251" customWidth="1"/>
    <col min="9730" max="9730" width="44.88671875" style="251" customWidth="1"/>
    <col min="9731" max="9731" width="4" style="251" customWidth="1"/>
    <col min="9732" max="9732" width="8.88671875" style="251" customWidth="1"/>
    <col min="9733" max="9733" width="7.5546875" style="251" customWidth="1"/>
    <col min="9734" max="9734" width="9.6640625" style="251" customWidth="1"/>
    <col min="9735" max="9735" width="0" style="251" hidden="1" customWidth="1"/>
    <col min="9736" max="9736" width="9.109375" style="251"/>
    <col min="9737" max="9737" width="12" style="251" customWidth="1"/>
    <col min="9738" max="9738" width="10.6640625" style="251" customWidth="1"/>
    <col min="9739" max="9984" width="9.109375" style="251"/>
    <col min="9985" max="9985" width="6.33203125" style="251" customWidth="1"/>
    <col min="9986" max="9986" width="44.88671875" style="251" customWidth="1"/>
    <col min="9987" max="9987" width="4" style="251" customWidth="1"/>
    <col min="9988" max="9988" width="8.88671875" style="251" customWidth="1"/>
    <col min="9989" max="9989" width="7.5546875" style="251" customWidth="1"/>
    <col min="9990" max="9990" width="9.6640625" style="251" customWidth="1"/>
    <col min="9991" max="9991" width="0" style="251" hidden="1" customWidth="1"/>
    <col min="9992" max="9992" width="9.109375" style="251"/>
    <col min="9993" max="9993" width="12" style="251" customWidth="1"/>
    <col min="9994" max="9994" width="10.6640625" style="251" customWidth="1"/>
    <col min="9995" max="10240" width="9.109375" style="251"/>
    <col min="10241" max="10241" width="6.33203125" style="251" customWidth="1"/>
    <col min="10242" max="10242" width="44.88671875" style="251" customWidth="1"/>
    <col min="10243" max="10243" width="4" style="251" customWidth="1"/>
    <col min="10244" max="10244" width="8.88671875" style="251" customWidth="1"/>
    <col min="10245" max="10245" width="7.5546875" style="251" customWidth="1"/>
    <col min="10246" max="10246" width="9.6640625" style="251" customWidth="1"/>
    <col min="10247" max="10247" width="0" style="251" hidden="1" customWidth="1"/>
    <col min="10248" max="10248" width="9.109375" style="251"/>
    <col min="10249" max="10249" width="12" style="251" customWidth="1"/>
    <col min="10250" max="10250" width="10.6640625" style="251" customWidth="1"/>
    <col min="10251" max="10496" width="9.109375" style="251"/>
    <col min="10497" max="10497" width="6.33203125" style="251" customWidth="1"/>
    <col min="10498" max="10498" width="44.88671875" style="251" customWidth="1"/>
    <col min="10499" max="10499" width="4" style="251" customWidth="1"/>
    <col min="10500" max="10500" width="8.88671875" style="251" customWidth="1"/>
    <col min="10501" max="10501" width="7.5546875" style="251" customWidth="1"/>
    <col min="10502" max="10502" width="9.6640625" style="251" customWidth="1"/>
    <col min="10503" max="10503" width="0" style="251" hidden="1" customWidth="1"/>
    <col min="10504" max="10504" width="9.109375" style="251"/>
    <col min="10505" max="10505" width="12" style="251" customWidth="1"/>
    <col min="10506" max="10506" width="10.6640625" style="251" customWidth="1"/>
    <col min="10507" max="10752" width="9.109375" style="251"/>
    <col min="10753" max="10753" width="6.33203125" style="251" customWidth="1"/>
    <col min="10754" max="10754" width="44.88671875" style="251" customWidth="1"/>
    <col min="10755" max="10755" width="4" style="251" customWidth="1"/>
    <col min="10756" max="10756" width="8.88671875" style="251" customWidth="1"/>
    <col min="10757" max="10757" width="7.5546875" style="251" customWidth="1"/>
    <col min="10758" max="10758" width="9.6640625" style="251" customWidth="1"/>
    <col min="10759" max="10759" width="0" style="251" hidden="1" customWidth="1"/>
    <col min="10760" max="10760" width="9.109375" style="251"/>
    <col min="10761" max="10761" width="12" style="251" customWidth="1"/>
    <col min="10762" max="10762" width="10.6640625" style="251" customWidth="1"/>
    <col min="10763" max="11008" width="9.109375" style="251"/>
    <col min="11009" max="11009" width="6.33203125" style="251" customWidth="1"/>
    <col min="11010" max="11010" width="44.88671875" style="251" customWidth="1"/>
    <col min="11011" max="11011" width="4" style="251" customWidth="1"/>
    <col min="11012" max="11012" width="8.88671875" style="251" customWidth="1"/>
    <col min="11013" max="11013" width="7.5546875" style="251" customWidth="1"/>
    <col min="11014" max="11014" width="9.6640625" style="251" customWidth="1"/>
    <col min="11015" max="11015" width="0" style="251" hidden="1" customWidth="1"/>
    <col min="11016" max="11016" width="9.109375" style="251"/>
    <col min="11017" max="11017" width="12" style="251" customWidth="1"/>
    <col min="11018" max="11018" width="10.6640625" style="251" customWidth="1"/>
    <col min="11019" max="11264" width="9.109375" style="251"/>
    <col min="11265" max="11265" width="6.33203125" style="251" customWidth="1"/>
    <col min="11266" max="11266" width="44.88671875" style="251" customWidth="1"/>
    <col min="11267" max="11267" width="4" style="251" customWidth="1"/>
    <col min="11268" max="11268" width="8.88671875" style="251" customWidth="1"/>
    <col min="11269" max="11269" width="7.5546875" style="251" customWidth="1"/>
    <col min="11270" max="11270" width="9.6640625" style="251" customWidth="1"/>
    <col min="11271" max="11271" width="0" style="251" hidden="1" customWidth="1"/>
    <col min="11272" max="11272" width="9.109375" style="251"/>
    <col min="11273" max="11273" width="12" style="251" customWidth="1"/>
    <col min="11274" max="11274" width="10.6640625" style="251" customWidth="1"/>
    <col min="11275" max="11520" width="9.109375" style="251"/>
    <col min="11521" max="11521" width="6.33203125" style="251" customWidth="1"/>
    <col min="11522" max="11522" width="44.88671875" style="251" customWidth="1"/>
    <col min="11523" max="11523" width="4" style="251" customWidth="1"/>
    <col min="11524" max="11524" width="8.88671875" style="251" customWidth="1"/>
    <col min="11525" max="11525" width="7.5546875" style="251" customWidth="1"/>
    <col min="11526" max="11526" width="9.6640625" style="251" customWidth="1"/>
    <col min="11527" max="11527" width="0" style="251" hidden="1" customWidth="1"/>
    <col min="11528" max="11528" width="9.109375" style="251"/>
    <col min="11529" max="11529" width="12" style="251" customWidth="1"/>
    <col min="11530" max="11530" width="10.6640625" style="251" customWidth="1"/>
    <col min="11531" max="11776" width="9.109375" style="251"/>
    <col min="11777" max="11777" width="6.33203125" style="251" customWidth="1"/>
    <col min="11778" max="11778" width="44.88671875" style="251" customWidth="1"/>
    <col min="11779" max="11779" width="4" style="251" customWidth="1"/>
    <col min="11780" max="11780" width="8.88671875" style="251" customWidth="1"/>
    <col min="11781" max="11781" width="7.5546875" style="251" customWidth="1"/>
    <col min="11782" max="11782" width="9.6640625" style="251" customWidth="1"/>
    <col min="11783" max="11783" width="0" style="251" hidden="1" customWidth="1"/>
    <col min="11784" max="11784" width="9.109375" style="251"/>
    <col min="11785" max="11785" width="12" style="251" customWidth="1"/>
    <col min="11786" max="11786" width="10.6640625" style="251" customWidth="1"/>
    <col min="11787" max="12032" width="9.109375" style="251"/>
    <col min="12033" max="12033" width="6.33203125" style="251" customWidth="1"/>
    <col min="12034" max="12034" width="44.88671875" style="251" customWidth="1"/>
    <col min="12035" max="12035" width="4" style="251" customWidth="1"/>
    <col min="12036" max="12036" width="8.88671875" style="251" customWidth="1"/>
    <col min="12037" max="12037" width="7.5546875" style="251" customWidth="1"/>
    <col min="12038" max="12038" width="9.6640625" style="251" customWidth="1"/>
    <col min="12039" max="12039" width="0" style="251" hidden="1" customWidth="1"/>
    <col min="12040" max="12040" width="9.109375" style="251"/>
    <col min="12041" max="12041" width="12" style="251" customWidth="1"/>
    <col min="12042" max="12042" width="10.6640625" style="251" customWidth="1"/>
    <col min="12043" max="12288" width="9.109375" style="251"/>
    <col min="12289" max="12289" width="6.33203125" style="251" customWidth="1"/>
    <col min="12290" max="12290" width="44.88671875" style="251" customWidth="1"/>
    <col min="12291" max="12291" width="4" style="251" customWidth="1"/>
    <col min="12292" max="12292" width="8.88671875" style="251" customWidth="1"/>
    <col min="12293" max="12293" width="7.5546875" style="251" customWidth="1"/>
    <col min="12294" max="12294" width="9.6640625" style="251" customWidth="1"/>
    <col min="12295" max="12295" width="0" style="251" hidden="1" customWidth="1"/>
    <col min="12296" max="12296" width="9.109375" style="251"/>
    <col min="12297" max="12297" width="12" style="251" customWidth="1"/>
    <col min="12298" max="12298" width="10.6640625" style="251" customWidth="1"/>
    <col min="12299" max="12544" width="9.109375" style="251"/>
    <col min="12545" max="12545" width="6.33203125" style="251" customWidth="1"/>
    <col min="12546" max="12546" width="44.88671875" style="251" customWidth="1"/>
    <col min="12547" max="12547" width="4" style="251" customWidth="1"/>
    <col min="12548" max="12548" width="8.88671875" style="251" customWidth="1"/>
    <col min="12549" max="12549" width="7.5546875" style="251" customWidth="1"/>
    <col min="12550" max="12550" width="9.6640625" style="251" customWidth="1"/>
    <col min="12551" max="12551" width="0" style="251" hidden="1" customWidth="1"/>
    <col min="12552" max="12552" width="9.109375" style="251"/>
    <col min="12553" max="12553" width="12" style="251" customWidth="1"/>
    <col min="12554" max="12554" width="10.6640625" style="251" customWidth="1"/>
    <col min="12555" max="12800" width="9.109375" style="251"/>
    <col min="12801" max="12801" width="6.33203125" style="251" customWidth="1"/>
    <col min="12802" max="12802" width="44.88671875" style="251" customWidth="1"/>
    <col min="12803" max="12803" width="4" style="251" customWidth="1"/>
    <col min="12804" max="12804" width="8.88671875" style="251" customWidth="1"/>
    <col min="12805" max="12805" width="7.5546875" style="251" customWidth="1"/>
    <col min="12806" max="12806" width="9.6640625" style="251" customWidth="1"/>
    <col min="12807" max="12807" width="0" style="251" hidden="1" customWidth="1"/>
    <col min="12808" max="12808" width="9.109375" style="251"/>
    <col min="12809" max="12809" width="12" style="251" customWidth="1"/>
    <col min="12810" max="12810" width="10.6640625" style="251" customWidth="1"/>
    <col min="12811" max="13056" width="9.109375" style="251"/>
    <col min="13057" max="13057" width="6.33203125" style="251" customWidth="1"/>
    <col min="13058" max="13058" width="44.88671875" style="251" customWidth="1"/>
    <col min="13059" max="13059" width="4" style="251" customWidth="1"/>
    <col min="13060" max="13060" width="8.88671875" style="251" customWidth="1"/>
    <col min="13061" max="13061" width="7.5546875" style="251" customWidth="1"/>
    <col min="13062" max="13062" width="9.6640625" style="251" customWidth="1"/>
    <col min="13063" max="13063" width="0" style="251" hidden="1" customWidth="1"/>
    <col min="13064" max="13064" width="9.109375" style="251"/>
    <col min="13065" max="13065" width="12" style="251" customWidth="1"/>
    <col min="13066" max="13066" width="10.6640625" style="251" customWidth="1"/>
    <col min="13067" max="13312" width="9.109375" style="251"/>
    <col min="13313" max="13313" width="6.33203125" style="251" customWidth="1"/>
    <col min="13314" max="13314" width="44.88671875" style="251" customWidth="1"/>
    <col min="13315" max="13315" width="4" style="251" customWidth="1"/>
    <col min="13316" max="13316" width="8.88671875" style="251" customWidth="1"/>
    <col min="13317" max="13317" width="7.5546875" style="251" customWidth="1"/>
    <col min="13318" max="13318" width="9.6640625" style="251" customWidth="1"/>
    <col min="13319" max="13319" width="0" style="251" hidden="1" customWidth="1"/>
    <col min="13320" max="13320" width="9.109375" style="251"/>
    <col min="13321" max="13321" width="12" style="251" customWidth="1"/>
    <col min="13322" max="13322" width="10.6640625" style="251" customWidth="1"/>
    <col min="13323" max="13568" width="9.109375" style="251"/>
    <col min="13569" max="13569" width="6.33203125" style="251" customWidth="1"/>
    <col min="13570" max="13570" width="44.88671875" style="251" customWidth="1"/>
    <col min="13571" max="13571" width="4" style="251" customWidth="1"/>
    <col min="13572" max="13572" width="8.88671875" style="251" customWidth="1"/>
    <col min="13573" max="13573" width="7.5546875" style="251" customWidth="1"/>
    <col min="13574" max="13574" width="9.6640625" style="251" customWidth="1"/>
    <col min="13575" max="13575" width="0" style="251" hidden="1" customWidth="1"/>
    <col min="13576" max="13576" width="9.109375" style="251"/>
    <col min="13577" max="13577" width="12" style="251" customWidth="1"/>
    <col min="13578" max="13578" width="10.6640625" style="251" customWidth="1"/>
    <col min="13579" max="13824" width="9.109375" style="251"/>
    <col min="13825" max="13825" width="6.33203125" style="251" customWidth="1"/>
    <col min="13826" max="13826" width="44.88671875" style="251" customWidth="1"/>
    <col min="13827" max="13827" width="4" style="251" customWidth="1"/>
    <col min="13828" max="13828" width="8.88671875" style="251" customWidth="1"/>
    <col min="13829" max="13829" width="7.5546875" style="251" customWidth="1"/>
    <col min="13830" max="13830" width="9.6640625" style="251" customWidth="1"/>
    <col min="13831" max="13831" width="0" style="251" hidden="1" customWidth="1"/>
    <col min="13832" max="13832" width="9.109375" style="251"/>
    <col min="13833" max="13833" width="12" style="251" customWidth="1"/>
    <col min="13834" max="13834" width="10.6640625" style="251" customWidth="1"/>
    <col min="13835" max="14080" width="9.109375" style="251"/>
    <col min="14081" max="14081" width="6.33203125" style="251" customWidth="1"/>
    <col min="14082" max="14082" width="44.88671875" style="251" customWidth="1"/>
    <col min="14083" max="14083" width="4" style="251" customWidth="1"/>
    <col min="14084" max="14084" width="8.88671875" style="251" customWidth="1"/>
    <col min="14085" max="14085" width="7.5546875" style="251" customWidth="1"/>
    <col min="14086" max="14086" width="9.6640625" style="251" customWidth="1"/>
    <col min="14087" max="14087" width="0" style="251" hidden="1" customWidth="1"/>
    <col min="14088" max="14088" width="9.109375" style="251"/>
    <col min="14089" max="14089" width="12" style="251" customWidth="1"/>
    <col min="14090" max="14090" width="10.6640625" style="251" customWidth="1"/>
    <col min="14091" max="14336" width="9.109375" style="251"/>
    <col min="14337" max="14337" width="6.33203125" style="251" customWidth="1"/>
    <col min="14338" max="14338" width="44.88671875" style="251" customWidth="1"/>
    <col min="14339" max="14339" width="4" style="251" customWidth="1"/>
    <col min="14340" max="14340" width="8.88671875" style="251" customWidth="1"/>
    <col min="14341" max="14341" width="7.5546875" style="251" customWidth="1"/>
    <col min="14342" max="14342" width="9.6640625" style="251" customWidth="1"/>
    <col min="14343" max="14343" width="0" style="251" hidden="1" customWidth="1"/>
    <col min="14344" max="14344" width="9.109375" style="251"/>
    <col min="14345" max="14345" width="12" style="251" customWidth="1"/>
    <col min="14346" max="14346" width="10.6640625" style="251" customWidth="1"/>
    <col min="14347" max="14592" width="9.109375" style="251"/>
    <col min="14593" max="14593" width="6.33203125" style="251" customWidth="1"/>
    <col min="14594" max="14594" width="44.88671875" style="251" customWidth="1"/>
    <col min="14595" max="14595" width="4" style="251" customWidth="1"/>
    <col min="14596" max="14596" width="8.88671875" style="251" customWidth="1"/>
    <col min="14597" max="14597" width="7.5546875" style="251" customWidth="1"/>
    <col min="14598" max="14598" width="9.6640625" style="251" customWidth="1"/>
    <col min="14599" max="14599" width="0" style="251" hidden="1" customWidth="1"/>
    <col min="14600" max="14600" width="9.109375" style="251"/>
    <col min="14601" max="14601" width="12" style="251" customWidth="1"/>
    <col min="14602" max="14602" width="10.6640625" style="251" customWidth="1"/>
    <col min="14603" max="14848" width="9.109375" style="251"/>
    <col min="14849" max="14849" width="6.33203125" style="251" customWidth="1"/>
    <col min="14850" max="14850" width="44.88671875" style="251" customWidth="1"/>
    <col min="14851" max="14851" width="4" style="251" customWidth="1"/>
    <col min="14852" max="14852" width="8.88671875" style="251" customWidth="1"/>
    <col min="14853" max="14853" width="7.5546875" style="251" customWidth="1"/>
    <col min="14854" max="14854" width="9.6640625" style="251" customWidth="1"/>
    <col min="14855" max="14855" width="0" style="251" hidden="1" customWidth="1"/>
    <col min="14856" max="14856" width="9.109375" style="251"/>
    <col min="14857" max="14857" width="12" style="251" customWidth="1"/>
    <col min="14858" max="14858" width="10.6640625" style="251" customWidth="1"/>
    <col min="14859" max="15104" width="9.109375" style="251"/>
    <col min="15105" max="15105" width="6.33203125" style="251" customWidth="1"/>
    <col min="15106" max="15106" width="44.88671875" style="251" customWidth="1"/>
    <col min="15107" max="15107" width="4" style="251" customWidth="1"/>
    <col min="15108" max="15108" width="8.88671875" style="251" customWidth="1"/>
    <col min="15109" max="15109" width="7.5546875" style="251" customWidth="1"/>
    <col min="15110" max="15110" width="9.6640625" style="251" customWidth="1"/>
    <col min="15111" max="15111" width="0" style="251" hidden="1" customWidth="1"/>
    <col min="15112" max="15112" width="9.109375" style="251"/>
    <col min="15113" max="15113" width="12" style="251" customWidth="1"/>
    <col min="15114" max="15114" width="10.6640625" style="251" customWidth="1"/>
    <col min="15115" max="15360" width="9.109375" style="251"/>
    <col min="15361" max="15361" width="6.33203125" style="251" customWidth="1"/>
    <col min="15362" max="15362" width="44.88671875" style="251" customWidth="1"/>
    <col min="15363" max="15363" width="4" style="251" customWidth="1"/>
    <col min="15364" max="15364" width="8.88671875" style="251" customWidth="1"/>
    <col min="15365" max="15365" width="7.5546875" style="251" customWidth="1"/>
    <col min="15366" max="15366" width="9.6640625" style="251" customWidth="1"/>
    <col min="15367" max="15367" width="0" style="251" hidden="1" customWidth="1"/>
    <col min="15368" max="15368" width="9.109375" style="251"/>
    <col min="15369" max="15369" width="12" style="251" customWidth="1"/>
    <col min="15370" max="15370" width="10.6640625" style="251" customWidth="1"/>
    <col min="15371" max="15616" width="9.109375" style="251"/>
    <col min="15617" max="15617" width="6.33203125" style="251" customWidth="1"/>
    <col min="15618" max="15618" width="44.88671875" style="251" customWidth="1"/>
    <col min="15619" max="15619" width="4" style="251" customWidth="1"/>
    <col min="15620" max="15620" width="8.88671875" style="251" customWidth="1"/>
    <col min="15621" max="15621" width="7.5546875" style="251" customWidth="1"/>
    <col min="15622" max="15622" width="9.6640625" style="251" customWidth="1"/>
    <col min="15623" max="15623" width="0" style="251" hidden="1" customWidth="1"/>
    <col min="15624" max="15624" width="9.109375" style="251"/>
    <col min="15625" max="15625" width="12" style="251" customWidth="1"/>
    <col min="15626" max="15626" width="10.6640625" style="251" customWidth="1"/>
    <col min="15627" max="15872" width="9.109375" style="251"/>
    <col min="15873" max="15873" width="6.33203125" style="251" customWidth="1"/>
    <col min="15874" max="15874" width="44.88671875" style="251" customWidth="1"/>
    <col min="15875" max="15875" width="4" style="251" customWidth="1"/>
    <col min="15876" max="15876" width="8.88671875" style="251" customWidth="1"/>
    <col min="15877" max="15877" width="7.5546875" style="251" customWidth="1"/>
    <col min="15878" max="15878" width="9.6640625" style="251" customWidth="1"/>
    <col min="15879" max="15879" width="0" style="251" hidden="1" customWidth="1"/>
    <col min="15880" max="15880" width="9.109375" style="251"/>
    <col min="15881" max="15881" width="12" style="251" customWidth="1"/>
    <col min="15882" max="15882" width="10.6640625" style="251" customWidth="1"/>
    <col min="15883" max="16128" width="9.109375" style="251"/>
    <col min="16129" max="16129" width="6.33203125" style="251" customWidth="1"/>
    <col min="16130" max="16130" width="44.88671875" style="251" customWidth="1"/>
    <col min="16131" max="16131" width="4" style="251" customWidth="1"/>
    <col min="16132" max="16132" width="8.88671875" style="251" customWidth="1"/>
    <col min="16133" max="16133" width="7.5546875" style="251" customWidth="1"/>
    <col min="16134" max="16134" width="9.6640625" style="251" customWidth="1"/>
    <col min="16135" max="16135" width="0" style="251" hidden="1" customWidth="1"/>
    <col min="16136" max="16136" width="9.109375" style="251"/>
    <col min="16137" max="16137" width="12" style="251" customWidth="1"/>
    <col min="16138" max="16138" width="10.6640625" style="251" customWidth="1"/>
    <col min="16139" max="16384" width="9.109375" style="251"/>
  </cols>
  <sheetData>
    <row r="1" spans="1:7" ht="15" customHeight="1">
      <c r="A1" s="505"/>
      <c r="B1" s="506" t="s">
        <v>885</v>
      </c>
      <c r="C1" s="507"/>
      <c r="D1" s="507"/>
      <c r="E1" s="508"/>
      <c r="F1" s="509"/>
      <c r="G1" s="250"/>
    </row>
    <row r="2" spans="1:7" ht="6.9" customHeight="1">
      <c r="A2" s="249"/>
      <c r="B2" s="252"/>
      <c r="C2" s="252"/>
      <c r="D2" s="252"/>
      <c r="E2" s="350"/>
      <c r="F2" s="253"/>
      <c r="G2" s="250"/>
    </row>
    <row r="3" spans="1:7" ht="15.9" customHeight="1">
      <c r="A3" s="249"/>
      <c r="B3" s="254" t="s">
        <v>891</v>
      </c>
      <c r="C3" s="254"/>
      <c r="D3" s="254"/>
      <c r="E3" s="351"/>
      <c r="F3" s="255"/>
      <c r="G3" s="250"/>
    </row>
    <row r="4" spans="1:7" ht="9.9" customHeight="1" thickBot="1">
      <c r="A4" s="256"/>
      <c r="B4" s="257"/>
      <c r="C4" s="258"/>
      <c r="D4" s="259"/>
      <c r="E4" s="352"/>
      <c r="F4" s="260"/>
      <c r="G4" s="261"/>
    </row>
    <row r="5" spans="1:7" ht="15" customHeight="1">
      <c r="A5" s="262" t="s">
        <v>0</v>
      </c>
      <c r="B5" s="263" t="s">
        <v>1</v>
      </c>
      <c r="C5" s="263" t="s">
        <v>2</v>
      </c>
      <c r="D5" s="264" t="s">
        <v>509</v>
      </c>
      <c r="E5" s="353" t="s">
        <v>4</v>
      </c>
      <c r="F5" s="265" t="s">
        <v>5</v>
      </c>
      <c r="G5" s="266"/>
    </row>
    <row r="6" spans="1:7" ht="14.4" thickBot="1">
      <c r="A6" s="267" t="s">
        <v>6</v>
      </c>
      <c r="B6" s="268"/>
      <c r="C6" s="269"/>
      <c r="D6" s="270"/>
      <c r="E6" s="354" t="s">
        <v>203</v>
      </c>
      <c r="F6" s="271" t="s">
        <v>203</v>
      </c>
      <c r="G6" s="272" t="s">
        <v>742</v>
      </c>
    </row>
    <row r="7" spans="1:7" ht="6.9" customHeight="1" thickBot="1">
      <c r="A7" s="273"/>
      <c r="B7" s="274"/>
      <c r="C7" s="275"/>
      <c r="D7" s="276"/>
      <c r="E7" s="355"/>
      <c r="F7" s="277"/>
      <c r="G7" s="278"/>
    </row>
    <row r="8" spans="1:7" ht="15" customHeight="1">
      <c r="A8" s="854"/>
      <c r="B8" s="279" t="s">
        <v>743</v>
      </c>
      <c r="C8" s="280"/>
      <c r="D8" s="281"/>
      <c r="E8" s="356"/>
      <c r="F8" s="858"/>
      <c r="G8" s="282"/>
    </row>
    <row r="9" spans="1:7" ht="9" customHeight="1">
      <c r="A9" s="854"/>
      <c r="B9" s="283"/>
      <c r="C9" s="280"/>
      <c r="D9" s="281"/>
      <c r="E9" s="356"/>
      <c r="F9" s="284"/>
      <c r="G9" s="278"/>
    </row>
    <row r="10" spans="1:7" ht="15" customHeight="1">
      <c r="A10" s="285">
        <v>1</v>
      </c>
      <c r="B10" s="286" t="s">
        <v>114</v>
      </c>
      <c r="C10" s="287"/>
      <c r="D10" s="281"/>
      <c r="E10" s="356"/>
      <c r="F10" s="284"/>
      <c r="G10" s="278"/>
    </row>
    <row r="11" spans="1:7" ht="6.9" customHeight="1">
      <c r="A11" s="288"/>
      <c r="B11" s="289"/>
      <c r="C11" s="290"/>
      <c r="D11" s="281"/>
      <c r="E11" s="356"/>
      <c r="F11" s="284"/>
      <c r="G11" s="278"/>
    </row>
    <row r="12" spans="1:7" s="292" customFormat="1" ht="12.9" customHeight="1">
      <c r="A12" s="1251"/>
      <c r="B12" s="1255" t="s">
        <v>204</v>
      </c>
      <c r="C12" s="1255"/>
      <c r="D12" s="1255"/>
      <c r="E12" s="1240" t="s">
        <v>230</v>
      </c>
      <c r="F12" s="1258"/>
      <c r="G12" s="291"/>
    </row>
    <row r="13" spans="1:7" s="292" customFormat="1" ht="12.9" customHeight="1">
      <c r="A13" s="1260"/>
      <c r="B13" s="1261"/>
      <c r="C13" s="1261"/>
      <c r="D13" s="1261"/>
      <c r="E13" s="1264"/>
      <c r="F13" s="1263"/>
      <c r="G13" s="291"/>
    </row>
    <row r="14" spans="1:7" s="292" customFormat="1" ht="20.399999999999999" customHeight="1">
      <c r="A14" s="1252"/>
      <c r="B14" s="1254"/>
      <c r="C14" s="1254"/>
      <c r="D14" s="1254"/>
      <c r="E14" s="1241"/>
      <c r="F14" s="1259"/>
      <c r="G14" s="291"/>
    </row>
    <row r="15" spans="1:7" ht="9" customHeight="1">
      <c r="A15" s="288"/>
      <c r="B15" s="289"/>
      <c r="C15" s="290"/>
      <c r="D15" s="281"/>
      <c r="E15" s="356"/>
      <c r="F15" s="284"/>
      <c r="G15" s="278"/>
    </row>
    <row r="16" spans="1:7" s="292" customFormat="1" ht="12.9" customHeight="1">
      <c r="A16" s="1251"/>
      <c r="B16" s="1253" t="s">
        <v>892</v>
      </c>
      <c r="C16" s="1255"/>
      <c r="D16" s="1255"/>
      <c r="E16" s="1256"/>
      <c r="F16" s="1258"/>
      <c r="G16" s="291"/>
    </row>
    <row r="17" spans="1:7" s="292" customFormat="1" ht="20.100000000000001" customHeight="1">
      <c r="A17" s="1252"/>
      <c r="B17" s="1254"/>
      <c r="C17" s="1254"/>
      <c r="D17" s="1254"/>
      <c r="E17" s="1257"/>
      <c r="F17" s="1259"/>
      <c r="G17" s="291"/>
    </row>
    <row r="18" spans="1:7" ht="6.9" customHeight="1">
      <c r="A18" s="288"/>
      <c r="B18" s="289"/>
      <c r="C18" s="290"/>
      <c r="D18" s="281"/>
      <c r="E18" s="356"/>
      <c r="F18" s="293"/>
      <c r="G18" s="278"/>
    </row>
    <row r="19" spans="1:7" s="292" customFormat="1" ht="12.9" customHeight="1">
      <c r="A19" s="1251"/>
      <c r="B19" s="1255" t="s">
        <v>115</v>
      </c>
      <c r="C19" s="1255"/>
      <c r="D19" s="1255"/>
      <c r="E19" s="1256"/>
      <c r="F19" s="1248"/>
      <c r="G19" s="291"/>
    </row>
    <row r="20" spans="1:7" s="292" customFormat="1" ht="12.9" customHeight="1">
      <c r="A20" s="1260"/>
      <c r="B20" s="1261"/>
      <c r="C20" s="1261"/>
      <c r="D20" s="1261"/>
      <c r="E20" s="1262"/>
      <c r="F20" s="1249"/>
      <c r="G20" s="291"/>
    </row>
    <row r="21" spans="1:7" s="292" customFormat="1" ht="19.5" customHeight="1">
      <c r="A21" s="1260"/>
      <c r="B21" s="1261"/>
      <c r="C21" s="1261"/>
      <c r="D21" s="1261"/>
      <c r="E21" s="1262"/>
      <c r="F21" s="1249"/>
      <c r="G21" s="291"/>
    </row>
    <row r="22" spans="1:7" s="292" customFormat="1" ht="9" hidden="1" customHeight="1">
      <c r="A22" s="1252"/>
      <c r="B22" s="1254"/>
      <c r="C22" s="1254"/>
      <c r="D22" s="1254"/>
      <c r="E22" s="1257"/>
      <c r="F22" s="1250"/>
      <c r="G22" s="291"/>
    </row>
    <row r="23" spans="1:7" ht="6.9" customHeight="1">
      <c r="A23" s="288"/>
      <c r="B23" s="289"/>
      <c r="C23" s="290"/>
      <c r="D23" s="281"/>
      <c r="E23" s="356"/>
      <c r="F23" s="293"/>
      <c r="G23" s="278"/>
    </row>
    <row r="24" spans="1:7" s="299" customFormat="1" ht="15" customHeight="1">
      <c r="A24" s="294">
        <v>1.1000000000000001</v>
      </c>
      <c r="B24" s="295" t="s">
        <v>13</v>
      </c>
      <c r="C24" s="296" t="s">
        <v>14</v>
      </c>
      <c r="D24" s="297">
        <v>110</v>
      </c>
      <c r="E24" s="357"/>
      <c r="F24" s="293"/>
      <c r="G24" s="298"/>
    </row>
    <row r="25" spans="1:7" s="301" customFormat="1" ht="6.9" customHeight="1">
      <c r="A25" s="288"/>
      <c r="B25" s="289"/>
      <c r="C25" s="290"/>
      <c r="D25" s="281"/>
      <c r="E25" s="356"/>
      <c r="F25" s="293"/>
      <c r="G25" s="300"/>
    </row>
    <row r="26" spans="1:7" s="299" customFormat="1" ht="15" customHeight="1">
      <c r="A26" s="294">
        <v>1.2</v>
      </c>
      <c r="B26" s="295" t="s">
        <v>205</v>
      </c>
      <c r="C26" s="296" t="s">
        <v>14</v>
      </c>
      <c r="D26" s="297">
        <v>60</v>
      </c>
      <c r="E26" s="357"/>
      <c r="F26" s="293"/>
      <c r="G26" s="298"/>
    </row>
    <row r="27" spans="1:7" s="301" customFormat="1" ht="6.9" customHeight="1">
      <c r="A27" s="288"/>
      <c r="B27" s="289"/>
      <c r="C27" s="290"/>
      <c r="D27" s="281"/>
      <c r="E27" s="356"/>
      <c r="F27" s="293"/>
      <c r="G27" s="300"/>
    </row>
    <row r="28" spans="1:7" s="299" customFormat="1" ht="15" customHeight="1">
      <c r="A28" s="294">
        <v>1.3</v>
      </c>
      <c r="B28" s="295" t="s">
        <v>206</v>
      </c>
      <c r="C28" s="296" t="s">
        <v>14</v>
      </c>
      <c r="D28" s="297">
        <v>2</v>
      </c>
      <c r="E28" s="357"/>
      <c r="F28" s="293"/>
      <c r="G28" s="298"/>
    </row>
    <row r="29" spans="1:7" ht="6.9" customHeight="1">
      <c r="A29" s="288"/>
      <c r="B29" s="289"/>
      <c r="C29" s="290"/>
      <c r="D29" s="281"/>
      <c r="E29" s="356"/>
      <c r="F29" s="293"/>
      <c r="G29" s="278"/>
    </row>
    <row r="30" spans="1:7" s="292" customFormat="1" ht="15" customHeight="1">
      <c r="A30" s="302"/>
      <c r="B30" s="303" t="s">
        <v>744</v>
      </c>
      <c r="C30" s="304"/>
      <c r="D30" s="305"/>
      <c r="E30" s="357"/>
      <c r="F30" s="293"/>
      <c r="G30" s="291"/>
    </row>
    <row r="31" spans="1:7" ht="6.9" customHeight="1">
      <c r="A31" s="288"/>
      <c r="B31" s="289"/>
      <c r="C31" s="290"/>
      <c r="D31" s="281"/>
      <c r="E31" s="356"/>
      <c r="F31" s="293"/>
      <c r="G31" s="278"/>
    </row>
    <row r="32" spans="1:7" s="299" customFormat="1" ht="15" customHeight="1">
      <c r="A32" s="294">
        <v>1.4</v>
      </c>
      <c r="B32" s="295" t="s">
        <v>745</v>
      </c>
      <c r="C32" s="296" t="s">
        <v>14</v>
      </c>
      <c r="D32" s="297">
        <v>11</v>
      </c>
      <c r="E32" s="357"/>
      <c r="F32" s="293"/>
      <c r="G32" s="298"/>
    </row>
    <row r="33" spans="1:7" s="301" customFormat="1" ht="6.9" customHeight="1">
      <c r="A33" s="288"/>
      <c r="B33" s="289"/>
      <c r="C33" s="290"/>
      <c r="D33" s="281"/>
      <c r="E33" s="356"/>
      <c r="F33" s="293"/>
      <c r="G33" s="300"/>
    </row>
    <row r="34" spans="1:7" s="299" customFormat="1" ht="15" customHeight="1">
      <c r="A34" s="294">
        <v>1.5</v>
      </c>
      <c r="B34" s="295" t="s">
        <v>746</v>
      </c>
      <c r="C34" s="296" t="s">
        <v>14</v>
      </c>
      <c r="D34" s="297">
        <v>1</v>
      </c>
      <c r="E34" s="357"/>
      <c r="F34" s="293"/>
      <c r="G34" s="298"/>
    </row>
    <row r="35" spans="1:7" s="301" customFormat="1" ht="6.9" customHeight="1">
      <c r="A35" s="288"/>
      <c r="B35" s="289"/>
      <c r="C35" s="290"/>
      <c r="D35" s="281"/>
      <c r="E35" s="356"/>
      <c r="F35" s="293"/>
      <c r="G35" s="300"/>
    </row>
    <row r="36" spans="1:7" s="299" customFormat="1" ht="15" customHeight="1">
      <c r="A36" s="294">
        <v>1.6</v>
      </c>
      <c r="B36" s="295" t="s">
        <v>747</v>
      </c>
      <c r="C36" s="296" t="s">
        <v>14</v>
      </c>
      <c r="D36" s="297">
        <v>1</v>
      </c>
      <c r="E36" s="357"/>
      <c r="F36" s="293"/>
      <c r="G36" s="298"/>
    </row>
    <row r="37" spans="1:7" ht="6.9" customHeight="1">
      <c r="A37" s="288"/>
      <c r="B37" s="289"/>
      <c r="C37" s="290"/>
      <c r="D37" s="281"/>
      <c r="E37" s="356"/>
      <c r="F37" s="293"/>
      <c r="G37" s="278"/>
    </row>
    <row r="38" spans="1:7" s="292" customFormat="1" ht="15" customHeight="1">
      <c r="A38" s="306"/>
      <c r="B38" s="303" t="s">
        <v>748</v>
      </c>
      <c r="C38" s="304"/>
      <c r="D38" s="305"/>
      <c r="E38" s="357"/>
      <c r="F38" s="293"/>
      <c r="G38" s="291"/>
    </row>
    <row r="39" spans="1:7" ht="6.9" customHeight="1">
      <c r="A39" s="288"/>
      <c r="B39" s="289"/>
      <c r="C39" s="290"/>
      <c r="D39" s="281"/>
      <c r="E39" s="356"/>
      <c r="F39" s="293"/>
      <c r="G39" s="278"/>
    </row>
    <row r="40" spans="1:7" s="299" customFormat="1" ht="49.5" customHeight="1">
      <c r="A40" s="302">
        <v>1.7</v>
      </c>
      <c r="B40" s="307" t="s">
        <v>749</v>
      </c>
      <c r="C40" s="304" t="s">
        <v>14</v>
      </c>
      <c r="D40" s="305">
        <v>20</v>
      </c>
      <c r="E40" s="357"/>
      <c r="F40" s="293"/>
      <c r="G40" s="298"/>
    </row>
    <row r="41" spans="1:7" ht="6.9" customHeight="1">
      <c r="A41" s="288"/>
      <c r="B41" s="289"/>
      <c r="C41" s="290"/>
      <c r="D41" s="281"/>
      <c r="E41" s="356"/>
      <c r="F41" s="293"/>
      <c r="G41" s="278"/>
    </row>
    <row r="42" spans="1:7" s="299" customFormat="1" ht="48.9" customHeight="1">
      <c r="A42" s="302">
        <v>1.8</v>
      </c>
      <c r="B42" s="307" t="s">
        <v>750</v>
      </c>
      <c r="C42" s="304" t="s">
        <v>23</v>
      </c>
      <c r="D42" s="305">
        <v>54</v>
      </c>
      <c r="E42" s="357"/>
      <c r="F42" s="293"/>
      <c r="G42" s="298"/>
    </row>
    <row r="43" spans="1:7" s="301" customFormat="1" ht="6.9" customHeight="1">
      <c r="A43" s="288"/>
      <c r="B43" s="289"/>
      <c r="C43" s="290"/>
      <c r="D43" s="281"/>
      <c r="E43" s="356"/>
      <c r="F43" s="293"/>
      <c r="G43" s="300"/>
    </row>
    <row r="44" spans="1:7" s="299" customFormat="1" ht="30.6" customHeight="1">
      <c r="A44" s="308">
        <v>1.9</v>
      </c>
      <c r="B44" s="307" t="s">
        <v>751</v>
      </c>
      <c r="C44" s="304" t="s">
        <v>23</v>
      </c>
      <c r="D44" s="305">
        <v>54</v>
      </c>
      <c r="E44" s="357"/>
      <c r="F44" s="293"/>
      <c r="G44" s="298"/>
    </row>
    <row r="45" spans="1:7" ht="6.9" customHeight="1">
      <c r="A45" s="288"/>
      <c r="B45" s="289"/>
      <c r="C45" s="290"/>
      <c r="D45" s="281"/>
      <c r="E45" s="356"/>
      <c r="F45" s="293"/>
      <c r="G45" s="278"/>
    </row>
    <row r="46" spans="1:7" s="292" customFormat="1" ht="15" customHeight="1">
      <c r="A46" s="302"/>
      <c r="B46" s="303" t="s">
        <v>752</v>
      </c>
      <c r="C46" s="304"/>
      <c r="D46" s="305"/>
      <c r="E46" s="357"/>
      <c r="F46" s="293"/>
      <c r="G46" s="291"/>
    </row>
    <row r="47" spans="1:7" ht="6.9" customHeight="1">
      <c r="A47" s="288"/>
      <c r="B47" s="289"/>
      <c r="C47" s="290"/>
      <c r="D47" s="281"/>
      <c r="E47" s="356"/>
      <c r="F47" s="293"/>
      <c r="G47" s="278"/>
    </row>
    <row r="48" spans="1:7" s="299" customFormat="1" ht="29.25" customHeight="1">
      <c r="A48" s="309">
        <v>1.1000000000000001</v>
      </c>
      <c r="B48" s="295" t="s">
        <v>753</v>
      </c>
      <c r="C48" s="296" t="s">
        <v>14</v>
      </c>
      <c r="D48" s="297">
        <v>20</v>
      </c>
      <c r="E48" s="357"/>
      <c r="F48" s="293"/>
      <c r="G48" s="298"/>
    </row>
    <row r="49" spans="1:8" ht="6.9" customHeight="1">
      <c r="A49" s="288"/>
      <c r="B49" s="289"/>
      <c r="C49" s="290"/>
      <c r="D49" s="281"/>
      <c r="E49" s="356"/>
      <c r="F49" s="293"/>
      <c r="G49" s="278"/>
    </row>
    <row r="50" spans="1:8" s="292" customFormat="1" ht="15" customHeight="1">
      <c r="A50" s="302"/>
      <c r="B50" s="303" t="s">
        <v>754</v>
      </c>
      <c r="C50" s="304"/>
      <c r="D50" s="305"/>
      <c r="E50" s="357"/>
      <c r="F50" s="293"/>
      <c r="G50" s="291"/>
    </row>
    <row r="51" spans="1:8" ht="6.9" customHeight="1">
      <c r="A51" s="288"/>
      <c r="B51" s="289"/>
      <c r="C51" s="290"/>
      <c r="D51" s="281"/>
      <c r="E51" s="356"/>
      <c r="F51" s="293"/>
      <c r="G51" s="278"/>
    </row>
    <row r="52" spans="1:8" s="299" customFormat="1" ht="30.9" customHeight="1">
      <c r="A52" s="302">
        <v>1.1100000000000001</v>
      </c>
      <c r="B52" s="307" t="s">
        <v>755</v>
      </c>
      <c r="C52" s="304" t="s">
        <v>23</v>
      </c>
      <c r="D52" s="305">
        <v>15</v>
      </c>
      <c r="E52" s="357"/>
      <c r="F52" s="293"/>
      <c r="G52" s="298"/>
    </row>
    <row r="53" spans="1:8" s="299" customFormat="1">
      <c r="A53" s="302"/>
      <c r="B53" s="307"/>
      <c r="C53" s="304"/>
      <c r="D53" s="310"/>
      <c r="E53" s="356"/>
      <c r="F53" s="293"/>
      <c r="G53" s="311"/>
    </row>
    <row r="54" spans="1:8" s="292" customFormat="1" ht="15" customHeight="1">
      <c r="A54" s="302"/>
      <c r="B54" s="303" t="s">
        <v>756</v>
      </c>
      <c r="C54" s="304"/>
      <c r="D54" s="305"/>
      <c r="E54" s="357"/>
      <c r="F54" s="293"/>
      <c r="G54" s="291"/>
    </row>
    <row r="55" spans="1:8" ht="6.9" customHeight="1">
      <c r="A55" s="288"/>
      <c r="B55" s="289"/>
      <c r="C55" s="290"/>
      <c r="D55" s="281"/>
      <c r="E55" s="356"/>
      <c r="F55" s="293"/>
      <c r="G55" s="278"/>
    </row>
    <row r="56" spans="1:8" s="299" customFormat="1" ht="18.899999999999999" customHeight="1">
      <c r="A56" s="294">
        <v>1.1200000000000001</v>
      </c>
      <c r="B56" s="295" t="s">
        <v>757</v>
      </c>
      <c r="C56" s="296" t="s">
        <v>23</v>
      </c>
      <c r="D56" s="366">
        <f>D52</f>
        <v>15</v>
      </c>
      <c r="E56" s="357"/>
      <c r="F56" s="293"/>
      <c r="G56" s="298"/>
    </row>
    <row r="57" spans="1:8" ht="12.9" customHeight="1">
      <c r="A57" s="288"/>
      <c r="B57" s="289"/>
      <c r="C57" s="290"/>
      <c r="D57" s="281"/>
      <c r="E57" s="356"/>
      <c r="F57" s="293"/>
      <c r="G57" s="278"/>
    </row>
    <row r="58" spans="1:8" s="292" customFormat="1" ht="15" customHeight="1">
      <c r="A58" s="302"/>
      <c r="B58" s="303" t="s">
        <v>758</v>
      </c>
      <c r="C58" s="304"/>
      <c r="D58" s="305"/>
      <c r="E58" s="358"/>
      <c r="F58" s="284"/>
      <c r="G58" s="291"/>
    </row>
    <row r="59" spans="1:8" ht="6.9" customHeight="1">
      <c r="A59" s="288"/>
      <c r="B59" s="289"/>
      <c r="C59" s="290"/>
      <c r="D59" s="281"/>
      <c r="E59" s="356"/>
      <c r="F59" s="284"/>
      <c r="G59" s="278"/>
    </row>
    <row r="60" spans="1:8" s="292" customFormat="1" ht="12.9" customHeight="1">
      <c r="A60" s="302"/>
      <c r="B60" s="1238" t="s">
        <v>759</v>
      </c>
      <c r="C60" s="1238"/>
      <c r="D60" s="1238"/>
      <c r="E60" s="1244"/>
      <c r="F60" s="1246"/>
      <c r="G60" s="291"/>
    </row>
    <row r="61" spans="1:8" s="292" customFormat="1" ht="18.600000000000001" customHeight="1">
      <c r="A61" s="302"/>
      <c r="B61" s="1239"/>
      <c r="C61" s="1239"/>
      <c r="D61" s="1239"/>
      <c r="E61" s="1245"/>
      <c r="F61" s="1247"/>
      <c r="G61" s="291"/>
    </row>
    <row r="62" spans="1:8" ht="6.9" customHeight="1">
      <c r="A62" s="288"/>
      <c r="B62" s="289"/>
      <c r="C62" s="290"/>
      <c r="D62" s="281"/>
      <c r="E62" s="356"/>
      <c r="F62" s="284"/>
      <c r="G62" s="278"/>
    </row>
    <row r="63" spans="1:8" s="299" customFormat="1" ht="32.1" customHeight="1">
      <c r="A63" s="302">
        <v>1.1299999999999999</v>
      </c>
      <c r="B63" s="307" t="s">
        <v>760</v>
      </c>
      <c r="C63" s="304" t="s">
        <v>23</v>
      </c>
      <c r="D63" s="305">
        <v>10</v>
      </c>
      <c r="E63" s="357"/>
      <c r="F63" s="293"/>
      <c r="G63" s="298"/>
      <c r="H63" s="299">
        <f>3.4*2</f>
        <v>6.8</v>
      </c>
    </row>
    <row r="64" spans="1:8" ht="6.9" customHeight="1">
      <c r="A64" s="288"/>
      <c r="B64" s="289"/>
      <c r="C64" s="290"/>
      <c r="D64" s="281"/>
      <c r="E64" s="356"/>
      <c r="F64" s="293"/>
      <c r="G64" s="278"/>
    </row>
    <row r="65" spans="1:7" s="292" customFormat="1" ht="31.5" customHeight="1">
      <c r="A65" s="1236"/>
      <c r="B65" s="1238" t="s">
        <v>761</v>
      </c>
      <c r="C65" s="1238"/>
      <c r="D65" s="1238"/>
      <c r="E65" s="1240"/>
      <c r="F65" s="1242"/>
      <c r="G65" s="291"/>
    </row>
    <row r="66" spans="1:7" s="292" customFormat="1" ht="0" hidden="1" customHeight="1">
      <c r="A66" s="1237"/>
      <c r="B66" s="1239"/>
      <c r="C66" s="1239"/>
      <c r="D66" s="1239"/>
      <c r="E66" s="1241"/>
      <c r="F66" s="1243"/>
      <c r="G66" s="291"/>
    </row>
    <row r="67" spans="1:7" ht="6.9" customHeight="1">
      <c r="A67" s="288"/>
      <c r="B67" s="289"/>
      <c r="C67" s="290"/>
      <c r="D67" s="281"/>
      <c r="E67" s="356"/>
      <c r="F67" s="293"/>
      <c r="G67" s="278"/>
    </row>
    <row r="68" spans="1:7" s="299" customFormat="1" ht="15" customHeight="1">
      <c r="A68" s="294">
        <v>1.1399999999999999</v>
      </c>
      <c r="B68" s="295" t="s">
        <v>893</v>
      </c>
      <c r="C68" s="296" t="s">
        <v>14</v>
      </c>
      <c r="D68" s="297">
        <v>5</v>
      </c>
      <c r="E68" s="357"/>
      <c r="F68" s="293"/>
      <c r="G68" s="298"/>
    </row>
    <row r="69" spans="1:7" ht="6.9" customHeight="1">
      <c r="A69" s="288"/>
      <c r="B69" s="289"/>
      <c r="C69" s="290"/>
      <c r="D69" s="281"/>
      <c r="E69" s="356"/>
      <c r="F69" s="293"/>
      <c r="G69" s="278"/>
    </row>
    <row r="70" spans="1:7" s="299" customFormat="1" ht="15" customHeight="1">
      <c r="A70" s="294">
        <v>1.1499999999999999</v>
      </c>
      <c r="B70" s="295" t="s">
        <v>762</v>
      </c>
      <c r="C70" s="296" t="s">
        <v>14</v>
      </c>
      <c r="D70" s="297">
        <v>5</v>
      </c>
      <c r="E70" s="357"/>
      <c r="F70" s="293"/>
      <c r="G70" s="298"/>
    </row>
    <row r="71" spans="1:7" ht="6.9" customHeight="1">
      <c r="A71" s="288"/>
      <c r="B71" s="289"/>
      <c r="C71" s="290"/>
      <c r="D71" s="281"/>
      <c r="E71" s="356"/>
      <c r="F71" s="293"/>
      <c r="G71" s="278"/>
    </row>
    <row r="72" spans="1:7" s="299" customFormat="1" ht="18.600000000000001" customHeight="1">
      <c r="A72" s="294">
        <v>1.1599999999999999</v>
      </c>
      <c r="B72" s="295" t="s">
        <v>763</v>
      </c>
      <c r="C72" s="296" t="s">
        <v>14</v>
      </c>
      <c r="D72" s="297">
        <v>2</v>
      </c>
      <c r="E72" s="357"/>
      <c r="F72" s="293"/>
      <c r="G72" s="298"/>
    </row>
    <row r="73" spans="1:7" ht="6.9" customHeight="1" thickBot="1">
      <c r="A73" s="890"/>
      <c r="B73" s="891"/>
      <c r="C73" s="892"/>
      <c r="D73" s="893"/>
      <c r="E73" s="894"/>
      <c r="F73" s="895"/>
      <c r="G73" s="278"/>
    </row>
    <row r="74" spans="1:7" s="299" customFormat="1" ht="15" customHeight="1">
      <c r="A74" s="896">
        <v>1.17</v>
      </c>
      <c r="B74" s="897" t="s">
        <v>764</v>
      </c>
      <c r="C74" s="898" t="s">
        <v>14</v>
      </c>
      <c r="D74" s="899">
        <v>1</v>
      </c>
      <c r="E74" s="355"/>
      <c r="F74" s="900"/>
      <c r="G74" s="298"/>
    </row>
    <row r="75" spans="1:7" ht="6.9" customHeight="1">
      <c r="A75" s="288"/>
      <c r="B75" s="289"/>
      <c r="C75" s="290"/>
      <c r="D75" s="281"/>
      <c r="E75" s="356"/>
      <c r="F75" s="293"/>
      <c r="G75" s="278"/>
    </row>
    <row r="76" spans="1:7" s="299" customFormat="1" ht="20.399999999999999" customHeight="1">
      <c r="A76" s="294">
        <v>1.18</v>
      </c>
      <c r="B76" s="295" t="s">
        <v>894</v>
      </c>
      <c r="C76" s="296" t="s">
        <v>53</v>
      </c>
      <c r="D76" s="297">
        <v>2</v>
      </c>
      <c r="E76" s="357"/>
      <c r="F76" s="293"/>
      <c r="G76" s="298"/>
    </row>
    <row r="77" spans="1:7" ht="6.9" customHeight="1">
      <c r="A77" s="288"/>
      <c r="B77" s="289"/>
      <c r="C77" s="290"/>
      <c r="D77" s="281"/>
      <c r="E77" s="356"/>
      <c r="F77" s="293"/>
      <c r="G77" s="278"/>
    </row>
    <row r="78" spans="1:7" s="292" customFormat="1">
      <c r="A78" s="294"/>
      <c r="B78" s="313" t="s">
        <v>765</v>
      </c>
      <c r="C78" s="296"/>
      <c r="D78" s="314"/>
      <c r="E78" s="356"/>
      <c r="F78" s="293"/>
      <c r="G78" s="315"/>
    </row>
    <row r="79" spans="1:7" ht="6.9" customHeight="1">
      <c r="A79" s="288"/>
      <c r="B79" s="289"/>
      <c r="C79" s="290"/>
      <c r="D79" s="281"/>
      <c r="E79" s="356"/>
      <c r="F79" s="293"/>
      <c r="G79" s="278"/>
    </row>
    <row r="80" spans="1:7" s="318" customFormat="1" ht="78.900000000000006" customHeight="1">
      <c r="A80" s="316">
        <v>1.19</v>
      </c>
      <c r="B80" s="307" t="s">
        <v>896</v>
      </c>
      <c r="C80" s="304" t="s">
        <v>53</v>
      </c>
      <c r="D80" s="305">
        <v>1</v>
      </c>
      <c r="E80" s="357"/>
      <c r="F80" s="293"/>
      <c r="G80" s="317"/>
    </row>
    <row r="81" spans="1:7" ht="6.9" customHeight="1">
      <c r="A81" s="288"/>
      <c r="B81" s="289"/>
      <c r="C81" s="290"/>
      <c r="D81" s="281"/>
      <c r="E81" s="356"/>
      <c r="F81" s="293"/>
      <c r="G81" s="278"/>
    </row>
    <row r="82" spans="1:7" s="318" customFormat="1" ht="50.4" customHeight="1">
      <c r="A82" s="302">
        <v>1.2</v>
      </c>
      <c r="B82" s="307" t="s">
        <v>895</v>
      </c>
      <c r="C82" s="304" t="s">
        <v>41</v>
      </c>
      <c r="D82" s="305">
        <v>14</v>
      </c>
      <c r="E82" s="357"/>
      <c r="F82" s="293"/>
      <c r="G82" s="317"/>
    </row>
    <row r="83" spans="1:7" ht="6.9" customHeight="1">
      <c r="A83" s="288"/>
      <c r="B83" s="289"/>
      <c r="C83" s="290"/>
      <c r="D83" s="281"/>
      <c r="E83" s="356"/>
      <c r="F83" s="293"/>
      <c r="G83" s="278"/>
    </row>
    <row r="84" spans="1:7" s="318" customFormat="1" ht="62.25" customHeight="1">
      <c r="A84" s="316">
        <v>1.21</v>
      </c>
      <c r="B84" s="307" t="s">
        <v>766</v>
      </c>
      <c r="C84" s="304" t="s">
        <v>41</v>
      </c>
      <c r="D84" s="305">
        <v>6</v>
      </c>
      <c r="E84" s="357"/>
      <c r="F84" s="293"/>
      <c r="G84" s="317"/>
    </row>
    <row r="85" spans="1:7" ht="6.9" customHeight="1">
      <c r="A85" s="288"/>
      <c r="B85" s="289"/>
      <c r="C85" s="290"/>
      <c r="D85" s="281"/>
      <c r="E85" s="356"/>
      <c r="F85" s="293"/>
      <c r="G85" s="278"/>
    </row>
    <row r="86" spans="1:7" s="318" customFormat="1" ht="27.6">
      <c r="A86" s="316">
        <v>1.22</v>
      </c>
      <c r="B86" s="307" t="s">
        <v>897</v>
      </c>
      <c r="C86" s="304" t="s">
        <v>41</v>
      </c>
      <c r="D86" s="305">
        <v>3</v>
      </c>
      <c r="E86" s="357"/>
      <c r="F86" s="293"/>
      <c r="G86" s="317"/>
    </row>
    <row r="87" spans="1:7" ht="6.9" customHeight="1">
      <c r="A87" s="288"/>
      <c r="B87" s="289"/>
      <c r="C87" s="290"/>
      <c r="D87" s="281"/>
      <c r="E87" s="356"/>
      <c r="F87" s="293"/>
      <c r="G87" s="278"/>
    </row>
    <row r="88" spans="1:7" s="318" customFormat="1" ht="47.4" customHeight="1">
      <c r="A88" s="302">
        <v>1.2430000000000001</v>
      </c>
      <c r="B88" s="307" t="s">
        <v>898</v>
      </c>
      <c r="C88" s="304" t="s">
        <v>53</v>
      </c>
      <c r="D88" s="305">
        <v>2</v>
      </c>
      <c r="E88" s="357"/>
      <c r="F88" s="293"/>
      <c r="G88" s="317"/>
    </row>
    <row r="89" spans="1:7" ht="6.9" customHeight="1">
      <c r="A89" s="288"/>
      <c r="B89" s="289"/>
      <c r="C89" s="290"/>
      <c r="D89" s="281"/>
      <c r="E89" s="356"/>
      <c r="F89" s="293"/>
      <c r="G89" s="278"/>
    </row>
    <row r="90" spans="1:7" s="292" customFormat="1" ht="32.4" customHeight="1">
      <c r="A90" s="302"/>
      <c r="B90" s="319" t="s">
        <v>761</v>
      </c>
      <c r="C90" s="304"/>
      <c r="D90" s="305"/>
      <c r="E90" s="357"/>
      <c r="F90" s="293"/>
      <c r="G90" s="291"/>
    </row>
    <row r="91" spans="1:7" ht="6.9" customHeight="1">
      <c r="A91" s="288"/>
      <c r="B91" s="289"/>
      <c r="C91" s="290"/>
      <c r="D91" s="281"/>
      <c r="E91" s="356"/>
      <c r="F91" s="293"/>
      <c r="G91" s="278"/>
    </row>
    <row r="92" spans="1:7" s="318" customFormat="1" ht="30.9" customHeight="1">
      <c r="A92" s="288">
        <v>1.24</v>
      </c>
      <c r="B92" s="295" t="s">
        <v>767</v>
      </c>
      <c r="C92" s="296" t="s">
        <v>14</v>
      </c>
      <c r="D92" s="297">
        <v>1</v>
      </c>
      <c r="E92" s="357"/>
      <c r="F92" s="293"/>
      <c r="G92" s="317"/>
    </row>
    <row r="93" spans="1:7" ht="6.9" customHeight="1">
      <c r="A93" s="288"/>
      <c r="B93" s="289"/>
      <c r="C93" s="290"/>
      <c r="D93" s="281"/>
      <c r="E93" s="356"/>
      <c r="F93" s="293"/>
      <c r="G93" s="278"/>
    </row>
    <row r="94" spans="1:7" s="318" customFormat="1" ht="30.6" customHeight="1">
      <c r="A94" s="302">
        <v>1.25</v>
      </c>
      <c r="B94" s="307" t="s">
        <v>768</v>
      </c>
      <c r="C94" s="304" t="s">
        <v>23</v>
      </c>
      <c r="D94" s="320">
        <v>5</v>
      </c>
      <c r="E94" s="357"/>
      <c r="F94" s="293"/>
      <c r="G94" s="317"/>
    </row>
    <row r="95" spans="1:7" ht="6.9" customHeight="1">
      <c r="A95" s="288"/>
      <c r="B95" s="289"/>
      <c r="C95" s="290"/>
      <c r="D95" s="281"/>
      <c r="E95" s="356"/>
      <c r="F95" s="284"/>
      <c r="G95" s="278"/>
    </row>
    <row r="96" spans="1:7" s="292" customFormat="1" ht="50.4" customHeight="1">
      <c r="A96" s="302"/>
      <c r="B96" s="322" t="s">
        <v>769</v>
      </c>
      <c r="C96" s="304"/>
      <c r="D96" s="305"/>
      <c r="E96" s="358"/>
      <c r="F96" s="284"/>
      <c r="G96" s="291"/>
    </row>
    <row r="97" spans="1:7" ht="6.9" customHeight="1">
      <c r="A97" s="288"/>
      <c r="B97" s="289"/>
      <c r="C97" s="290"/>
      <c r="D97" s="281"/>
      <c r="E97" s="356"/>
      <c r="F97" s="284"/>
      <c r="G97" s="278"/>
    </row>
    <row r="98" spans="1:7" s="318" customFormat="1" ht="27" customHeight="1">
      <c r="A98" s="316">
        <v>1.26</v>
      </c>
      <c r="B98" s="307" t="s">
        <v>770</v>
      </c>
      <c r="C98" s="304" t="s">
        <v>23</v>
      </c>
      <c r="D98" s="305">
        <v>5</v>
      </c>
      <c r="E98" s="357"/>
      <c r="F98" s="293"/>
      <c r="G98" s="317"/>
    </row>
    <row r="99" spans="1:7" ht="6.9" customHeight="1">
      <c r="A99" s="288"/>
      <c r="B99" s="289"/>
      <c r="C99" s="290"/>
      <c r="D99" s="281"/>
      <c r="E99" s="356"/>
      <c r="F99" s="293"/>
      <c r="G99" s="278"/>
    </row>
    <row r="100" spans="1:7" s="292" customFormat="1" ht="44.4" customHeight="1">
      <c r="A100" s="302"/>
      <c r="B100" s="322" t="s">
        <v>771</v>
      </c>
      <c r="C100" s="304"/>
      <c r="D100" s="305"/>
      <c r="E100" s="357"/>
      <c r="F100" s="293"/>
      <c r="G100" s="291"/>
    </row>
    <row r="101" spans="1:7" ht="6.9" customHeight="1">
      <c r="A101" s="288"/>
      <c r="B101" s="289"/>
      <c r="C101" s="290"/>
      <c r="D101" s="281"/>
      <c r="E101" s="356"/>
      <c r="F101" s="293"/>
      <c r="G101" s="278"/>
    </row>
    <row r="102" spans="1:7" s="299" customFormat="1" ht="15" customHeight="1">
      <c r="A102" s="294">
        <v>1.27</v>
      </c>
      <c r="B102" s="295" t="s">
        <v>772</v>
      </c>
      <c r="C102" s="296" t="s">
        <v>201</v>
      </c>
      <c r="D102" s="297">
        <v>3300</v>
      </c>
      <c r="E102" s="357"/>
      <c r="F102" s="293"/>
      <c r="G102" s="298"/>
    </row>
    <row r="103" spans="1:7" ht="6.9" customHeight="1">
      <c r="A103" s="288"/>
      <c r="B103" s="289"/>
      <c r="C103" s="290"/>
      <c r="D103" s="281"/>
      <c r="E103" s="356"/>
      <c r="F103" s="293"/>
      <c r="G103" s="278"/>
    </row>
    <row r="104" spans="1:7" s="292" customFormat="1" ht="15" customHeight="1">
      <c r="A104" s="302"/>
      <c r="B104" s="303" t="s">
        <v>143</v>
      </c>
      <c r="C104" s="304"/>
      <c r="D104" s="305"/>
      <c r="E104" s="357"/>
      <c r="F104" s="293"/>
      <c r="G104" s="291"/>
    </row>
    <row r="105" spans="1:7" ht="6.9" customHeight="1">
      <c r="A105" s="288"/>
      <c r="B105" s="289"/>
      <c r="C105" s="290"/>
      <c r="D105" s="281"/>
      <c r="E105" s="356"/>
      <c r="F105" s="293"/>
      <c r="G105" s="278"/>
    </row>
    <row r="106" spans="1:7" s="292" customFormat="1" ht="32.4" customHeight="1">
      <c r="A106" s="302"/>
      <c r="B106" s="322" t="s">
        <v>773</v>
      </c>
      <c r="C106" s="304"/>
      <c r="D106" s="305"/>
      <c r="E106" s="357"/>
      <c r="F106" s="293"/>
      <c r="G106" s="291"/>
    </row>
    <row r="107" spans="1:7" ht="6.9" customHeight="1">
      <c r="A107" s="288"/>
      <c r="B107" s="289"/>
      <c r="C107" s="290"/>
      <c r="D107" s="281"/>
      <c r="E107" s="356"/>
      <c r="F107" s="293"/>
      <c r="G107" s="278"/>
    </row>
    <row r="108" spans="1:7" s="292" customFormat="1" ht="12.9" customHeight="1">
      <c r="A108" s="302"/>
      <c r="B108" s="303" t="s">
        <v>774</v>
      </c>
      <c r="C108" s="304"/>
      <c r="D108" s="305"/>
      <c r="E108" s="357"/>
      <c r="F108" s="293"/>
      <c r="G108" s="291"/>
    </row>
    <row r="109" spans="1:7" ht="6.9" customHeight="1">
      <c r="A109" s="288"/>
      <c r="B109" s="289"/>
      <c r="C109" s="290"/>
      <c r="D109" s="281"/>
      <c r="E109" s="356"/>
      <c r="F109" s="293"/>
      <c r="G109" s="278"/>
    </row>
    <row r="110" spans="1:7" s="299" customFormat="1" ht="15" customHeight="1">
      <c r="A110" s="309">
        <v>1.28</v>
      </c>
      <c r="B110" s="295" t="s">
        <v>899</v>
      </c>
      <c r="C110" s="296" t="s">
        <v>23</v>
      </c>
      <c r="D110" s="297">
        <v>11</v>
      </c>
      <c r="E110" s="357"/>
      <c r="F110" s="293"/>
      <c r="G110" s="298"/>
    </row>
    <row r="111" spans="1:7" ht="6.9" customHeight="1">
      <c r="A111" s="288"/>
      <c r="B111" s="289"/>
      <c r="C111" s="290"/>
      <c r="D111" s="281"/>
      <c r="E111" s="356"/>
      <c r="F111" s="293"/>
      <c r="G111" s="278"/>
    </row>
    <row r="112" spans="1:7" s="299" customFormat="1" ht="15" customHeight="1">
      <c r="A112" s="294">
        <v>1.29</v>
      </c>
      <c r="B112" s="295" t="s">
        <v>775</v>
      </c>
      <c r="C112" s="296" t="s">
        <v>23</v>
      </c>
      <c r="D112" s="297">
        <v>1</v>
      </c>
      <c r="E112" s="357"/>
      <c r="F112" s="293"/>
      <c r="G112" s="298"/>
    </row>
    <row r="113" spans="1:7" ht="6.9" customHeight="1">
      <c r="A113" s="288"/>
      <c r="B113" s="289"/>
      <c r="C113" s="290"/>
      <c r="D113" s="281"/>
      <c r="E113" s="356"/>
      <c r="F113" s="293"/>
      <c r="G113" s="278"/>
    </row>
    <row r="114" spans="1:7" s="299" customFormat="1" ht="15" customHeight="1">
      <c r="A114" s="309">
        <v>1.3</v>
      </c>
      <c r="B114" s="295" t="s">
        <v>776</v>
      </c>
      <c r="C114" s="296" t="s">
        <v>23</v>
      </c>
      <c r="D114" s="297">
        <v>10</v>
      </c>
      <c r="E114" s="357"/>
      <c r="F114" s="293"/>
      <c r="G114" s="298"/>
    </row>
    <row r="115" spans="1:7" ht="6.9" customHeight="1">
      <c r="A115" s="288"/>
      <c r="B115" s="289"/>
      <c r="C115" s="290"/>
      <c r="D115" s="281"/>
      <c r="E115" s="356"/>
      <c r="F115" s="293"/>
      <c r="G115" s="278"/>
    </row>
    <row r="116" spans="1:7" s="299" customFormat="1" ht="15" customHeight="1">
      <c r="A116" s="294">
        <v>1.31</v>
      </c>
      <c r="B116" s="295" t="s">
        <v>777</v>
      </c>
      <c r="C116" s="296" t="s">
        <v>23</v>
      </c>
      <c r="D116" s="297">
        <v>20</v>
      </c>
      <c r="E116" s="357"/>
      <c r="F116" s="293"/>
      <c r="G116" s="298"/>
    </row>
    <row r="117" spans="1:7" ht="6.9" customHeight="1" thickBot="1">
      <c r="A117" s="890"/>
      <c r="B117" s="891"/>
      <c r="C117" s="892"/>
      <c r="D117" s="893"/>
      <c r="E117" s="894"/>
      <c r="F117" s="895"/>
      <c r="G117" s="278"/>
    </row>
    <row r="118" spans="1:7" s="318" customFormat="1" ht="95.25" customHeight="1">
      <c r="A118" s="901">
        <v>1.32</v>
      </c>
      <c r="B118" s="902" t="s">
        <v>900</v>
      </c>
      <c r="C118" s="903" t="s">
        <v>23</v>
      </c>
      <c r="D118" s="904">
        <v>1</v>
      </c>
      <c r="E118" s="355"/>
      <c r="F118" s="900"/>
      <c r="G118" s="317"/>
    </row>
    <row r="119" spans="1:7" ht="6.9" customHeight="1">
      <c r="A119" s="288"/>
      <c r="B119" s="289"/>
      <c r="C119" s="290"/>
      <c r="D119" s="281"/>
      <c r="E119" s="356"/>
      <c r="F119" s="293"/>
      <c r="G119" s="278"/>
    </row>
    <row r="120" spans="1:7" s="318" customFormat="1" ht="48" customHeight="1">
      <c r="A120" s="316">
        <v>1.33</v>
      </c>
      <c r="B120" s="307" t="s">
        <v>778</v>
      </c>
      <c r="C120" s="304" t="s">
        <v>23</v>
      </c>
      <c r="D120" s="305">
        <v>7</v>
      </c>
      <c r="E120" s="357"/>
      <c r="F120" s="293"/>
      <c r="G120" s="317"/>
    </row>
    <row r="121" spans="1:7" ht="6.9" customHeight="1">
      <c r="A121" s="288"/>
      <c r="B121" s="289"/>
      <c r="C121" s="290"/>
      <c r="D121" s="281"/>
      <c r="E121" s="356"/>
      <c r="F121" s="293"/>
      <c r="G121" s="278"/>
    </row>
    <row r="122" spans="1:7" s="318" customFormat="1" ht="62.1" customHeight="1">
      <c r="A122" s="302">
        <v>1.34</v>
      </c>
      <c r="B122" s="307" t="s">
        <v>766</v>
      </c>
      <c r="C122" s="304" t="s">
        <v>23</v>
      </c>
      <c r="D122" s="305">
        <v>3</v>
      </c>
      <c r="E122" s="357"/>
      <c r="F122" s="293"/>
      <c r="G122" s="317"/>
    </row>
    <row r="123" spans="1:7" ht="6.9" customHeight="1">
      <c r="A123" s="288"/>
      <c r="B123" s="289"/>
      <c r="C123" s="290"/>
      <c r="D123" s="281"/>
      <c r="E123" s="356"/>
      <c r="F123" s="293"/>
      <c r="G123" s="278"/>
    </row>
    <row r="124" spans="1:7" s="292" customFormat="1" ht="15" customHeight="1">
      <c r="A124" s="302"/>
      <c r="B124" s="303" t="s">
        <v>779</v>
      </c>
      <c r="C124" s="304"/>
      <c r="D124" s="305"/>
      <c r="E124" s="357"/>
      <c r="F124" s="293"/>
      <c r="G124" s="291"/>
    </row>
    <row r="125" spans="1:7" ht="6.9" customHeight="1">
      <c r="A125" s="288"/>
      <c r="B125" s="289"/>
      <c r="C125" s="290"/>
      <c r="D125" s="281"/>
      <c r="E125" s="356"/>
      <c r="F125" s="293"/>
      <c r="G125" s="278"/>
    </row>
    <row r="126" spans="1:7" s="318" customFormat="1" ht="30.9" customHeight="1">
      <c r="A126" s="302">
        <v>1.35</v>
      </c>
      <c r="B126" s="307" t="s">
        <v>901</v>
      </c>
      <c r="C126" s="304" t="s">
        <v>41</v>
      </c>
      <c r="D126" s="305">
        <v>11</v>
      </c>
      <c r="E126" s="357"/>
      <c r="F126" s="293"/>
      <c r="G126" s="317"/>
    </row>
    <row r="127" spans="1:7" ht="6.9" customHeight="1">
      <c r="A127" s="288"/>
      <c r="B127" s="289"/>
      <c r="C127" s="290"/>
      <c r="D127" s="281"/>
      <c r="E127" s="356"/>
      <c r="F127" s="293"/>
      <c r="G127" s="278"/>
    </row>
    <row r="128" spans="1:7" s="292" customFormat="1" ht="15" customHeight="1">
      <c r="A128" s="302"/>
      <c r="B128" s="323" t="s">
        <v>780</v>
      </c>
      <c r="C128" s="304"/>
      <c r="D128" s="305"/>
      <c r="E128" s="357"/>
      <c r="F128" s="293"/>
      <c r="G128" s="291"/>
    </row>
    <row r="129" spans="1:7" ht="6.9" customHeight="1">
      <c r="A129" s="288"/>
      <c r="B129" s="289"/>
      <c r="C129" s="290"/>
      <c r="D129" s="281"/>
      <c r="E129" s="356"/>
      <c r="F129" s="293"/>
      <c r="G129" s="278"/>
    </row>
    <row r="130" spans="1:7" s="292" customFormat="1" ht="27" customHeight="1">
      <c r="A130" s="302"/>
      <c r="B130" s="324" t="s">
        <v>781</v>
      </c>
      <c r="C130" s="304"/>
      <c r="D130" s="305"/>
      <c r="E130" s="357"/>
      <c r="F130" s="293"/>
      <c r="G130" s="291"/>
    </row>
    <row r="131" spans="1:7" ht="6.9" customHeight="1">
      <c r="A131" s="288"/>
      <c r="B131" s="289"/>
      <c r="C131" s="290"/>
      <c r="D131" s="281"/>
      <c r="E131" s="356"/>
      <c r="F131" s="293"/>
      <c r="G131" s="278"/>
    </row>
    <row r="132" spans="1:7" s="318" customFormat="1" ht="28.5" customHeight="1">
      <c r="A132" s="302">
        <v>1.36</v>
      </c>
      <c r="B132" s="307" t="s">
        <v>902</v>
      </c>
      <c r="C132" s="304" t="s">
        <v>23</v>
      </c>
      <c r="D132" s="305">
        <v>5</v>
      </c>
      <c r="E132" s="357"/>
      <c r="F132" s="293"/>
      <c r="G132" s="317"/>
    </row>
    <row r="133" spans="1:7" ht="6.9" customHeight="1">
      <c r="A133" s="288"/>
      <c r="B133" s="289"/>
      <c r="C133" s="290"/>
      <c r="D133" s="281"/>
      <c r="E133" s="356"/>
      <c r="F133" s="293"/>
      <c r="G133" s="278"/>
    </row>
    <row r="134" spans="1:7" s="292" customFormat="1" ht="45.6" customHeight="1">
      <c r="A134" s="302"/>
      <c r="B134" s="324" t="s">
        <v>782</v>
      </c>
      <c r="C134" s="304"/>
      <c r="D134" s="305"/>
      <c r="E134" s="357"/>
      <c r="F134" s="293"/>
      <c r="G134" s="291"/>
    </row>
    <row r="135" spans="1:7" ht="6" customHeight="1">
      <c r="A135" s="288"/>
      <c r="B135" s="289"/>
      <c r="C135" s="290"/>
      <c r="D135" s="281"/>
      <c r="E135" s="356"/>
      <c r="F135" s="293"/>
      <c r="G135" s="278"/>
    </row>
    <row r="136" spans="1:7" s="299" customFormat="1" ht="20.100000000000001" customHeight="1">
      <c r="A136" s="309">
        <v>1.37</v>
      </c>
      <c r="B136" s="295" t="s">
        <v>783</v>
      </c>
      <c r="C136" s="296" t="s">
        <v>23</v>
      </c>
      <c r="D136" s="297">
        <v>20</v>
      </c>
      <c r="E136" s="357"/>
      <c r="F136" s="293"/>
      <c r="G136" s="298"/>
    </row>
    <row r="137" spans="1:7" ht="6" customHeight="1">
      <c r="A137" s="288"/>
      <c r="B137" s="289"/>
      <c r="C137" s="290"/>
      <c r="D137" s="281"/>
      <c r="E137" s="356"/>
      <c r="F137" s="293"/>
      <c r="G137" s="278"/>
    </row>
    <row r="138" spans="1:7" s="292" customFormat="1" ht="15" customHeight="1">
      <c r="A138" s="302"/>
      <c r="B138" s="322" t="s">
        <v>202</v>
      </c>
      <c r="C138" s="304"/>
      <c r="D138" s="305"/>
      <c r="E138" s="357"/>
      <c r="F138" s="293"/>
      <c r="G138" s="291"/>
    </row>
    <row r="139" spans="1:7" ht="6.9" customHeight="1">
      <c r="A139" s="288"/>
      <c r="B139" s="289"/>
      <c r="C139" s="290"/>
      <c r="D139" s="281"/>
      <c r="E139" s="356"/>
      <c r="F139" s="293"/>
      <c r="G139" s="278"/>
    </row>
    <row r="140" spans="1:7" s="318" customFormat="1" ht="30.6" customHeight="1">
      <c r="A140" s="316">
        <v>1.38</v>
      </c>
      <c r="B140" s="307" t="s">
        <v>784</v>
      </c>
      <c r="C140" s="304" t="s">
        <v>23</v>
      </c>
      <c r="D140" s="305">
        <v>19</v>
      </c>
      <c r="E140" s="357"/>
      <c r="F140" s="293"/>
      <c r="G140" s="317"/>
    </row>
    <row r="141" spans="1:7" ht="6" customHeight="1">
      <c r="A141" s="288"/>
      <c r="B141" s="289"/>
      <c r="C141" s="290"/>
      <c r="D141" s="281"/>
      <c r="E141" s="356"/>
      <c r="F141" s="293"/>
      <c r="G141" s="278"/>
    </row>
    <row r="142" spans="1:7" s="318" customFormat="1" ht="27.9" customHeight="1">
      <c r="A142" s="302">
        <v>1.39</v>
      </c>
      <c r="B142" s="307" t="s">
        <v>785</v>
      </c>
      <c r="C142" s="304" t="s">
        <v>23</v>
      </c>
      <c r="D142" s="305">
        <f>D136</f>
        <v>20</v>
      </c>
      <c r="E142" s="357"/>
      <c r="F142" s="293"/>
      <c r="G142" s="317"/>
    </row>
    <row r="143" spans="1:7" ht="6" customHeight="1">
      <c r="A143" s="288"/>
      <c r="B143" s="289"/>
      <c r="C143" s="290"/>
      <c r="D143" s="281"/>
      <c r="E143" s="356"/>
      <c r="F143" s="293"/>
      <c r="G143" s="278"/>
    </row>
    <row r="144" spans="1:7" s="292" customFormat="1" ht="12.9" customHeight="1">
      <c r="A144" s="302"/>
      <c r="B144" s="322" t="s">
        <v>786</v>
      </c>
      <c r="C144" s="304"/>
      <c r="D144" s="305"/>
      <c r="E144" s="357"/>
      <c r="F144" s="293"/>
      <c r="G144" s="291"/>
    </row>
    <row r="145" spans="1:7" ht="6" customHeight="1">
      <c r="A145" s="288"/>
      <c r="B145" s="289"/>
      <c r="C145" s="290"/>
      <c r="D145" s="281"/>
      <c r="E145" s="356"/>
      <c r="F145" s="293"/>
      <c r="G145" s="278"/>
    </row>
    <row r="146" spans="1:7" s="292" customFormat="1" ht="12.9" customHeight="1">
      <c r="A146" s="302"/>
      <c r="B146" s="322" t="s">
        <v>787</v>
      </c>
      <c r="C146" s="304"/>
      <c r="D146" s="305"/>
      <c r="E146" s="357"/>
      <c r="F146" s="293"/>
      <c r="G146" s="291"/>
    </row>
    <row r="147" spans="1:7" ht="6" customHeight="1">
      <c r="A147" s="288"/>
      <c r="B147" s="289"/>
      <c r="C147" s="290"/>
      <c r="D147" s="281"/>
      <c r="E147" s="356"/>
      <c r="F147" s="293"/>
      <c r="G147" s="278"/>
    </row>
    <row r="148" spans="1:7" s="299" customFormat="1" ht="15" customHeight="1">
      <c r="A148" s="309">
        <v>1.4</v>
      </c>
      <c r="B148" s="295" t="s">
        <v>788</v>
      </c>
      <c r="C148" s="296" t="s">
        <v>41</v>
      </c>
      <c r="D148" s="297">
        <v>15</v>
      </c>
      <c r="E148" s="357"/>
      <c r="F148" s="293"/>
      <c r="G148" s="298"/>
    </row>
    <row r="149" spans="1:7" ht="6" customHeight="1">
      <c r="A149" s="288"/>
      <c r="B149" s="289"/>
      <c r="C149" s="290"/>
      <c r="D149" s="281"/>
      <c r="E149" s="356"/>
      <c r="F149" s="293"/>
      <c r="G149" s="278"/>
    </row>
    <row r="150" spans="1:7" s="292" customFormat="1" ht="12.9" customHeight="1">
      <c r="A150" s="302"/>
      <c r="B150" s="322" t="s">
        <v>789</v>
      </c>
      <c r="C150" s="304"/>
      <c r="D150" s="305"/>
      <c r="E150" s="357"/>
      <c r="F150" s="293"/>
      <c r="G150" s="291"/>
    </row>
    <row r="151" spans="1:7" s="318" customFormat="1" ht="47.4" customHeight="1">
      <c r="A151" s="302">
        <v>1.41</v>
      </c>
      <c r="B151" s="307" t="s">
        <v>903</v>
      </c>
      <c r="C151" s="304" t="s">
        <v>23</v>
      </c>
      <c r="D151" s="305">
        <v>5</v>
      </c>
      <c r="E151" s="357"/>
      <c r="F151" s="293"/>
      <c r="G151" s="317"/>
    </row>
    <row r="152" spans="1:7" ht="6" customHeight="1">
      <c r="A152" s="288"/>
      <c r="B152" s="289"/>
      <c r="C152" s="290"/>
      <c r="D152" s="281"/>
      <c r="E152" s="356"/>
      <c r="F152" s="293"/>
      <c r="G152" s="278"/>
    </row>
    <row r="153" spans="1:7" s="318" customFormat="1">
      <c r="A153" s="854"/>
      <c r="B153" s="325" t="s">
        <v>790</v>
      </c>
      <c r="C153" s="326"/>
      <c r="D153" s="310"/>
      <c r="E153" s="356"/>
      <c r="F153" s="856"/>
      <c r="G153" s="327"/>
    </row>
    <row r="154" spans="1:7" ht="6.9" customHeight="1">
      <c r="A154" s="288"/>
      <c r="B154" s="289"/>
      <c r="C154" s="290"/>
      <c r="D154" s="281"/>
      <c r="E154" s="356"/>
      <c r="F154" s="293"/>
      <c r="G154" s="278"/>
    </row>
    <row r="155" spans="1:7" s="318" customFormat="1" ht="51" customHeight="1">
      <c r="A155" s="302"/>
      <c r="B155" s="322" t="s">
        <v>791</v>
      </c>
      <c r="C155" s="304"/>
      <c r="D155" s="305"/>
      <c r="E155" s="356"/>
      <c r="F155" s="293"/>
      <c r="G155" s="327"/>
    </row>
    <row r="156" spans="1:7" ht="6.9" customHeight="1">
      <c r="A156" s="288"/>
      <c r="B156" s="289"/>
      <c r="C156" s="290"/>
      <c r="D156" s="281"/>
      <c r="E156" s="356"/>
      <c r="F156" s="293"/>
      <c r="G156" s="278"/>
    </row>
    <row r="157" spans="1:7" s="299" customFormat="1" ht="15" customHeight="1">
      <c r="A157" s="294">
        <v>1.42</v>
      </c>
      <c r="B157" s="295" t="s">
        <v>792</v>
      </c>
      <c r="C157" s="296" t="s">
        <v>23</v>
      </c>
      <c r="D157" s="297">
        <v>15</v>
      </c>
      <c r="E157" s="357"/>
      <c r="F157" s="293"/>
      <c r="G157" s="298"/>
    </row>
    <row r="158" spans="1:7" ht="6.9" customHeight="1" thickBot="1">
      <c r="A158" s="890"/>
      <c r="B158" s="891"/>
      <c r="C158" s="892"/>
      <c r="D158" s="893"/>
      <c r="E158" s="894"/>
      <c r="F158" s="895"/>
      <c r="G158" s="278"/>
    </row>
    <row r="159" spans="1:7" s="292" customFormat="1" ht="12.9" customHeight="1">
      <c r="A159" s="854"/>
      <c r="B159" s="325" t="s">
        <v>793</v>
      </c>
      <c r="C159" s="326"/>
      <c r="D159" s="310"/>
      <c r="E159" s="356"/>
      <c r="F159" s="856"/>
      <c r="G159" s="291"/>
    </row>
    <row r="160" spans="1:7" ht="6.9" customHeight="1">
      <c r="A160" s="288"/>
      <c r="B160" s="289"/>
      <c r="C160" s="290"/>
      <c r="D160" s="281"/>
      <c r="E160" s="356"/>
      <c r="F160" s="293"/>
      <c r="G160" s="278"/>
    </row>
    <row r="161" spans="1:7" s="292" customFormat="1" ht="15" customHeight="1">
      <c r="A161" s="302"/>
      <c r="B161" s="322" t="s">
        <v>122</v>
      </c>
      <c r="C161" s="304"/>
      <c r="D161" s="305"/>
      <c r="E161" s="357"/>
      <c r="F161" s="293"/>
      <c r="G161" s="291"/>
    </row>
    <row r="162" spans="1:7" ht="6.9" customHeight="1">
      <c r="A162" s="288"/>
      <c r="B162" s="289"/>
      <c r="C162" s="290"/>
      <c r="D162" s="281"/>
      <c r="E162" s="356"/>
      <c r="F162" s="293"/>
      <c r="G162" s="278"/>
    </row>
    <row r="163" spans="1:7" s="292" customFormat="1" ht="30.6" customHeight="1">
      <c r="A163" s="302"/>
      <c r="B163" s="322" t="s">
        <v>794</v>
      </c>
      <c r="C163" s="304"/>
      <c r="D163" s="305"/>
      <c r="E163" s="357"/>
      <c r="F163" s="293"/>
      <c r="G163" s="291"/>
    </row>
    <row r="164" spans="1:7" ht="6.9" customHeight="1">
      <c r="A164" s="288"/>
      <c r="B164" s="289"/>
      <c r="C164" s="290"/>
      <c r="D164" s="281"/>
      <c r="E164" s="356"/>
      <c r="F164" s="293"/>
      <c r="G164" s="278"/>
    </row>
    <row r="165" spans="1:7" s="299" customFormat="1" ht="15" customHeight="1">
      <c r="A165" s="294">
        <v>1.43</v>
      </c>
      <c r="B165" s="295" t="s">
        <v>795</v>
      </c>
      <c r="C165" s="296" t="s">
        <v>14</v>
      </c>
      <c r="D165" s="297">
        <v>1</v>
      </c>
      <c r="E165" s="357"/>
      <c r="F165" s="293"/>
      <c r="G165" s="298"/>
    </row>
    <row r="166" spans="1:7" ht="6.9" customHeight="1">
      <c r="A166" s="288"/>
      <c r="B166" s="289"/>
      <c r="C166" s="290"/>
      <c r="D166" s="281"/>
      <c r="E166" s="356"/>
      <c r="F166" s="293"/>
      <c r="G166" s="278"/>
    </row>
    <row r="167" spans="1:7" s="299" customFormat="1" ht="15" customHeight="1">
      <c r="A167" s="294">
        <v>1.44</v>
      </c>
      <c r="B167" s="295" t="s">
        <v>796</v>
      </c>
      <c r="C167" s="296" t="s">
        <v>14</v>
      </c>
      <c r="D167" s="297">
        <v>2</v>
      </c>
      <c r="E167" s="357"/>
      <c r="F167" s="293"/>
      <c r="G167" s="298"/>
    </row>
    <row r="168" spans="1:7" ht="6.9" customHeight="1">
      <c r="A168" s="288"/>
      <c r="B168" s="289"/>
      <c r="C168" s="290"/>
      <c r="D168" s="281"/>
      <c r="E168" s="356"/>
      <c r="F168" s="293"/>
      <c r="G168" s="278"/>
    </row>
    <row r="169" spans="1:7" s="299" customFormat="1" ht="15" customHeight="1">
      <c r="A169" s="309">
        <v>1.45</v>
      </c>
      <c r="B169" s="244" t="s">
        <v>797</v>
      </c>
      <c r="C169" s="296" t="s">
        <v>14</v>
      </c>
      <c r="D169" s="297">
        <v>3</v>
      </c>
      <c r="E169" s="357"/>
      <c r="F169" s="293"/>
      <c r="G169" s="298"/>
    </row>
    <row r="170" spans="1:7" ht="6.9" customHeight="1">
      <c r="A170" s="288"/>
      <c r="B170" s="289"/>
      <c r="C170" s="290"/>
      <c r="D170" s="281"/>
      <c r="E170" s="356"/>
      <c r="F170" s="293"/>
      <c r="G170" s="278"/>
    </row>
    <row r="171" spans="1:7" s="292" customFormat="1" ht="15" customHeight="1">
      <c r="A171" s="302"/>
      <c r="B171" s="324" t="s">
        <v>798</v>
      </c>
      <c r="C171" s="304"/>
      <c r="D171" s="305"/>
      <c r="E171" s="357"/>
      <c r="F171" s="293"/>
      <c r="G171" s="291"/>
    </row>
    <row r="172" spans="1:7" ht="6.9" customHeight="1">
      <c r="A172" s="288"/>
      <c r="B172" s="289"/>
      <c r="C172" s="290"/>
      <c r="D172" s="281"/>
      <c r="E172" s="356"/>
      <c r="F172" s="293"/>
      <c r="G172" s="278"/>
    </row>
    <row r="173" spans="1:7" s="318" customFormat="1" ht="32.1" customHeight="1">
      <c r="A173" s="302">
        <v>1.46</v>
      </c>
      <c r="B173" s="307" t="s">
        <v>799</v>
      </c>
      <c r="C173" s="304" t="s">
        <v>23</v>
      </c>
      <c r="D173" s="305">
        <v>50</v>
      </c>
      <c r="E173" s="357"/>
      <c r="F173" s="293"/>
      <c r="G173" s="317"/>
    </row>
    <row r="174" spans="1:7" ht="6.9" customHeight="1">
      <c r="A174" s="288"/>
      <c r="B174" s="289"/>
      <c r="C174" s="290"/>
      <c r="D174" s="281"/>
      <c r="E174" s="356"/>
      <c r="F174" s="293"/>
      <c r="G174" s="278"/>
    </row>
    <row r="175" spans="1:7" s="292" customFormat="1" ht="15" customHeight="1">
      <c r="A175" s="302"/>
      <c r="B175" s="323" t="s">
        <v>141</v>
      </c>
      <c r="C175" s="304"/>
      <c r="D175" s="305"/>
      <c r="E175" s="357"/>
      <c r="F175" s="293"/>
      <c r="G175" s="291"/>
    </row>
    <row r="176" spans="1:7" ht="6.9" customHeight="1">
      <c r="A176" s="288"/>
      <c r="B176" s="289"/>
      <c r="C176" s="290"/>
      <c r="D176" s="281"/>
      <c r="E176" s="356"/>
      <c r="F176" s="293"/>
      <c r="G176" s="278"/>
    </row>
    <row r="177" spans="1:7" s="292" customFormat="1" ht="46.5" customHeight="1">
      <c r="A177" s="302"/>
      <c r="B177" s="307" t="s">
        <v>800</v>
      </c>
      <c r="C177" s="304"/>
      <c r="D177" s="305"/>
      <c r="E177" s="357"/>
      <c r="F177" s="293"/>
      <c r="G177" s="291"/>
    </row>
    <row r="178" spans="1:7" ht="6.9" customHeight="1">
      <c r="A178" s="288"/>
      <c r="B178" s="289"/>
      <c r="C178" s="290"/>
      <c r="D178" s="281"/>
      <c r="E178" s="356"/>
      <c r="F178" s="293"/>
      <c r="G178" s="278"/>
    </row>
    <row r="179" spans="1:7" s="299" customFormat="1" ht="17.100000000000001" customHeight="1">
      <c r="A179" s="294">
        <v>1.47</v>
      </c>
      <c r="B179" s="295" t="s">
        <v>34</v>
      </c>
      <c r="C179" s="296" t="s">
        <v>35</v>
      </c>
      <c r="D179" s="297">
        <v>720</v>
      </c>
      <c r="E179" s="357"/>
      <c r="F179" s="293"/>
      <c r="G179" s="298"/>
    </row>
    <row r="180" spans="1:7" ht="6.9" customHeight="1">
      <c r="A180" s="288"/>
      <c r="B180" s="289"/>
      <c r="C180" s="290"/>
      <c r="D180" s="281"/>
      <c r="E180" s="356"/>
      <c r="F180" s="284"/>
      <c r="G180" s="278"/>
    </row>
    <row r="181" spans="1:7" s="292" customFormat="1" ht="15" customHeight="1">
      <c r="A181" s="302"/>
      <c r="B181" s="323" t="s">
        <v>143</v>
      </c>
      <c r="C181" s="304"/>
      <c r="D181" s="305"/>
      <c r="E181" s="357"/>
      <c r="F181" s="293"/>
      <c r="G181" s="291"/>
    </row>
    <row r="182" spans="1:7" ht="6.9" customHeight="1">
      <c r="A182" s="288"/>
      <c r="B182" s="289"/>
      <c r="C182" s="290"/>
      <c r="D182" s="281"/>
      <c r="E182" s="356"/>
      <c r="F182" s="293"/>
      <c r="G182" s="278"/>
    </row>
    <row r="183" spans="1:7" s="292" customFormat="1" ht="32.4" customHeight="1">
      <c r="A183" s="302"/>
      <c r="B183" s="307" t="s">
        <v>801</v>
      </c>
      <c r="C183" s="304"/>
      <c r="D183" s="305"/>
      <c r="E183" s="357"/>
      <c r="F183" s="293"/>
      <c r="G183" s="291"/>
    </row>
    <row r="184" spans="1:7" ht="6.9" customHeight="1">
      <c r="A184" s="288"/>
      <c r="B184" s="289"/>
      <c r="C184" s="290"/>
      <c r="D184" s="281"/>
      <c r="E184" s="356"/>
      <c r="F184" s="293"/>
      <c r="G184" s="278"/>
    </row>
    <row r="185" spans="1:7" s="318" customFormat="1" ht="32.1" customHeight="1">
      <c r="A185" s="316">
        <v>1.48</v>
      </c>
      <c r="B185" s="307" t="s">
        <v>802</v>
      </c>
      <c r="C185" s="304" t="s">
        <v>23</v>
      </c>
      <c r="D185" s="305">
        <v>35</v>
      </c>
      <c r="E185" s="357"/>
      <c r="F185" s="293"/>
      <c r="G185" s="317"/>
    </row>
    <row r="186" spans="1:7" ht="6.9" customHeight="1">
      <c r="A186" s="288"/>
      <c r="B186" s="289"/>
      <c r="C186" s="290"/>
      <c r="D186" s="281"/>
      <c r="E186" s="356"/>
      <c r="F186" s="293"/>
      <c r="G186" s="278"/>
    </row>
    <row r="187" spans="1:7" s="292" customFormat="1">
      <c r="A187" s="302"/>
      <c r="B187" s="323" t="s">
        <v>803</v>
      </c>
      <c r="C187" s="304"/>
      <c r="D187" s="305"/>
      <c r="E187" s="357"/>
      <c r="F187" s="293"/>
      <c r="G187" s="291"/>
    </row>
    <row r="188" spans="1:7" ht="6.9" customHeight="1">
      <c r="A188" s="288"/>
      <c r="B188" s="289"/>
      <c r="C188" s="290"/>
      <c r="D188" s="281"/>
      <c r="E188" s="356"/>
      <c r="F188" s="293"/>
      <c r="G188" s="278"/>
    </row>
    <row r="189" spans="1:7" s="292" customFormat="1" ht="44.4" customHeight="1">
      <c r="A189" s="302"/>
      <c r="B189" s="307" t="s">
        <v>804</v>
      </c>
      <c r="C189" s="304"/>
      <c r="D189" s="305"/>
      <c r="E189" s="357"/>
      <c r="F189" s="293"/>
      <c r="G189" s="291"/>
    </row>
    <row r="190" spans="1:7" ht="6.9" customHeight="1">
      <c r="A190" s="288"/>
      <c r="B190" s="289"/>
      <c r="C190" s="290"/>
      <c r="D190" s="281"/>
      <c r="E190" s="356"/>
      <c r="F190" s="293"/>
      <c r="G190" s="278"/>
    </row>
    <row r="191" spans="1:7" s="299" customFormat="1" ht="15" customHeight="1">
      <c r="A191" s="294">
        <v>1.49</v>
      </c>
      <c r="B191" s="295" t="s">
        <v>805</v>
      </c>
      <c r="C191" s="296" t="s">
        <v>23</v>
      </c>
      <c r="D191" s="297">
        <v>30</v>
      </c>
      <c r="E191" s="357"/>
      <c r="F191" s="293"/>
      <c r="G191" s="298"/>
    </row>
    <row r="192" spans="1:7" ht="6.9" customHeight="1">
      <c r="A192" s="288"/>
      <c r="B192" s="289"/>
      <c r="C192" s="290"/>
      <c r="D192" s="281"/>
      <c r="E192" s="356"/>
      <c r="F192" s="293"/>
      <c r="G192" s="278"/>
    </row>
    <row r="193" spans="1:7" s="292" customFormat="1" ht="15" customHeight="1">
      <c r="A193" s="302"/>
      <c r="B193" s="323" t="s">
        <v>806</v>
      </c>
      <c r="C193" s="304"/>
      <c r="D193" s="305"/>
      <c r="E193" s="357"/>
      <c r="F193" s="293"/>
      <c r="G193" s="291"/>
    </row>
    <row r="194" spans="1:7" s="299" customFormat="1" ht="15" customHeight="1">
      <c r="A194" s="309">
        <v>1.5</v>
      </c>
      <c r="B194" s="295" t="s">
        <v>807</v>
      </c>
      <c r="C194" s="296" t="s">
        <v>23</v>
      </c>
      <c r="D194" s="297">
        <f>D191*0.4</f>
        <v>12</v>
      </c>
      <c r="E194" s="357"/>
      <c r="F194" s="293"/>
      <c r="G194" s="298"/>
    </row>
    <row r="195" spans="1:7" ht="6.9" customHeight="1">
      <c r="A195" s="288"/>
      <c r="B195" s="289"/>
      <c r="C195" s="290"/>
      <c r="D195" s="281"/>
      <c r="E195" s="356"/>
      <c r="F195" s="293"/>
      <c r="G195" s="278"/>
    </row>
    <row r="196" spans="1:7" s="292" customFormat="1" ht="15" customHeight="1">
      <c r="A196" s="302"/>
      <c r="B196" s="323" t="s">
        <v>808</v>
      </c>
      <c r="C196" s="304"/>
      <c r="D196" s="305"/>
      <c r="E196" s="357"/>
      <c r="F196" s="293"/>
      <c r="G196" s="291"/>
    </row>
    <row r="197" spans="1:7" ht="6.9" customHeight="1">
      <c r="A197" s="288"/>
      <c r="B197" s="289"/>
      <c r="C197" s="290"/>
      <c r="D197" s="281"/>
      <c r="E197" s="356"/>
      <c r="F197" s="293"/>
      <c r="G197" s="278"/>
    </row>
    <row r="198" spans="1:7" s="318" customFormat="1" ht="33.9" customHeight="1">
      <c r="A198" s="328">
        <v>1.51</v>
      </c>
      <c r="B198" s="307" t="s">
        <v>809</v>
      </c>
      <c r="C198" s="304" t="s">
        <v>41</v>
      </c>
      <c r="D198" s="305">
        <v>8</v>
      </c>
      <c r="E198" s="357"/>
      <c r="F198" s="293"/>
      <c r="G198" s="317"/>
    </row>
    <row r="199" spans="1:7" ht="6.9" customHeight="1">
      <c r="A199" s="288"/>
      <c r="B199" s="289"/>
      <c r="C199" s="290"/>
      <c r="D199" s="281"/>
      <c r="E199" s="356"/>
      <c r="F199" s="293"/>
      <c r="G199" s="278"/>
    </row>
    <row r="200" spans="1:7" s="292" customFormat="1" ht="15" customHeight="1">
      <c r="A200" s="302"/>
      <c r="B200" s="323" t="s">
        <v>810</v>
      </c>
      <c r="C200" s="304"/>
      <c r="D200" s="305"/>
      <c r="E200" s="357"/>
      <c r="F200" s="293"/>
      <c r="G200" s="291"/>
    </row>
    <row r="201" spans="1:7" ht="6.9" customHeight="1">
      <c r="A201" s="288"/>
      <c r="B201" s="289"/>
      <c r="C201" s="290"/>
      <c r="D201" s="281"/>
      <c r="E201" s="356"/>
      <c r="F201" s="293"/>
      <c r="G201" s="278"/>
    </row>
    <row r="202" spans="1:7" s="318" customFormat="1" ht="15.9" customHeight="1">
      <c r="A202" s="329">
        <v>1.52</v>
      </c>
      <c r="B202" s="307" t="s">
        <v>811</v>
      </c>
      <c r="C202" s="304" t="s">
        <v>23</v>
      </c>
      <c r="D202" s="305">
        <v>30</v>
      </c>
      <c r="E202" s="357"/>
      <c r="F202" s="293"/>
      <c r="G202" s="317"/>
    </row>
    <row r="203" spans="1:7" ht="6.9" customHeight="1">
      <c r="A203" s="288"/>
      <c r="B203" s="289"/>
      <c r="C203" s="290"/>
      <c r="D203" s="281"/>
      <c r="E203" s="356"/>
      <c r="F203" s="293"/>
      <c r="G203" s="278"/>
    </row>
    <row r="204" spans="1:7" s="292" customFormat="1" ht="15" customHeight="1">
      <c r="A204" s="328"/>
      <c r="B204" s="323" t="s">
        <v>812</v>
      </c>
      <c r="C204" s="304"/>
      <c r="D204" s="305"/>
      <c r="E204" s="357"/>
      <c r="F204" s="293"/>
      <c r="G204" s="291"/>
    </row>
    <row r="205" spans="1:7" ht="6.9" customHeight="1">
      <c r="A205" s="288"/>
      <c r="B205" s="289"/>
      <c r="C205" s="290"/>
      <c r="D205" s="281"/>
      <c r="E205" s="356"/>
      <c r="F205" s="293"/>
      <c r="G205" s="278"/>
    </row>
    <row r="206" spans="1:7" s="318" customFormat="1" ht="31.5" customHeight="1">
      <c r="A206" s="328">
        <v>1.53</v>
      </c>
      <c r="B206" s="307" t="s">
        <v>813</v>
      </c>
      <c r="C206" s="304" t="s">
        <v>23</v>
      </c>
      <c r="D206" s="305">
        <v>10</v>
      </c>
      <c r="E206" s="357"/>
      <c r="F206" s="293"/>
      <c r="G206" s="317"/>
    </row>
    <row r="207" spans="1:7" ht="6.9" customHeight="1" thickBot="1">
      <c r="A207" s="857"/>
      <c r="B207" s="905"/>
      <c r="C207" s="906"/>
      <c r="D207" s="907"/>
      <c r="E207" s="908"/>
      <c r="F207" s="855"/>
      <c r="G207" s="278"/>
    </row>
    <row r="208" spans="1:7" s="292" customFormat="1" ht="15.9" customHeight="1">
      <c r="A208" s="909"/>
      <c r="B208" s="910" t="s">
        <v>814</v>
      </c>
      <c r="C208" s="903"/>
      <c r="D208" s="904"/>
      <c r="E208" s="355"/>
      <c r="F208" s="900"/>
      <c r="G208" s="291"/>
    </row>
    <row r="209" spans="1:7" ht="6.9" customHeight="1">
      <c r="A209" s="288"/>
      <c r="B209" s="289"/>
      <c r="C209" s="290"/>
      <c r="D209" s="281"/>
      <c r="E209" s="356"/>
      <c r="F209" s="293"/>
      <c r="G209" s="278"/>
    </row>
    <row r="210" spans="1:7" s="292" customFormat="1" ht="31.5" customHeight="1">
      <c r="A210" s="302"/>
      <c r="B210" s="324" t="s">
        <v>815</v>
      </c>
      <c r="C210" s="304"/>
      <c r="D210" s="305"/>
      <c r="E210" s="357"/>
      <c r="F210" s="293"/>
      <c r="G210" s="291"/>
    </row>
    <row r="211" spans="1:7" ht="6.9" customHeight="1">
      <c r="A211" s="288"/>
      <c r="B211" s="289"/>
      <c r="C211" s="290"/>
      <c r="D211" s="281"/>
      <c r="E211" s="356"/>
      <c r="F211" s="293"/>
      <c r="G211" s="278"/>
    </row>
    <row r="212" spans="1:7" s="292" customFormat="1" ht="12.9" customHeight="1">
      <c r="A212" s="302"/>
      <c r="B212" s="324" t="s">
        <v>816</v>
      </c>
      <c r="C212" s="304"/>
      <c r="D212" s="305"/>
      <c r="E212" s="357"/>
      <c r="F212" s="293"/>
      <c r="G212" s="291"/>
    </row>
    <row r="213" spans="1:7" ht="6.9" customHeight="1">
      <c r="A213" s="288"/>
      <c r="B213" s="289"/>
      <c r="C213" s="290"/>
      <c r="D213" s="281"/>
      <c r="E213" s="356"/>
      <c r="F213" s="293"/>
      <c r="G213" s="278"/>
    </row>
    <row r="214" spans="1:7" s="318" customFormat="1" ht="60.6" customHeight="1">
      <c r="A214" s="328">
        <v>1.54</v>
      </c>
      <c r="B214" s="307" t="s">
        <v>905</v>
      </c>
      <c r="C214" s="304" t="s">
        <v>23</v>
      </c>
      <c r="D214" s="305">
        <v>2</v>
      </c>
      <c r="E214" s="357"/>
      <c r="F214" s="293"/>
      <c r="G214" s="317"/>
    </row>
    <row r="215" spans="1:7" ht="6.9" customHeight="1">
      <c r="A215" s="288"/>
      <c r="B215" s="289"/>
      <c r="C215" s="290"/>
      <c r="D215" s="281"/>
      <c r="E215" s="356"/>
      <c r="F215" s="293"/>
      <c r="G215" s="278"/>
    </row>
    <row r="216" spans="1:7" s="318" customFormat="1" ht="33.6" customHeight="1">
      <c r="A216" s="329">
        <v>1.56</v>
      </c>
      <c r="B216" s="307" t="s">
        <v>904</v>
      </c>
      <c r="C216" s="304" t="s">
        <v>23</v>
      </c>
      <c r="D216" s="305">
        <v>3</v>
      </c>
      <c r="E216" s="357"/>
      <c r="F216" s="293"/>
      <c r="G216" s="317"/>
    </row>
    <row r="217" spans="1:7" ht="6.9" customHeight="1">
      <c r="A217" s="288"/>
      <c r="B217" s="289"/>
      <c r="C217" s="290"/>
      <c r="D217" s="281"/>
      <c r="E217" s="356"/>
      <c r="F217" s="293"/>
      <c r="G217" s="278"/>
    </row>
    <row r="218" spans="1:7" ht="6.9" customHeight="1">
      <c r="A218" s="288"/>
      <c r="B218" s="289"/>
      <c r="C218" s="290"/>
      <c r="D218" s="281"/>
      <c r="E218" s="356"/>
      <c r="F218" s="293"/>
      <c r="G218" s="278"/>
    </row>
    <row r="219" spans="1:7" ht="6.9" customHeight="1">
      <c r="A219" s="288"/>
      <c r="B219" s="289"/>
      <c r="C219" s="290"/>
      <c r="D219" s="281"/>
      <c r="E219" s="356"/>
      <c r="F219" s="284"/>
      <c r="G219" s="278"/>
    </row>
    <row r="220" spans="1:7" s="292" customFormat="1" ht="12.9" customHeight="1">
      <c r="A220" s="302"/>
      <c r="B220" s="323" t="s">
        <v>817</v>
      </c>
      <c r="C220" s="304"/>
      <c r="D220" s="305"/>
      <c r="E220" s="358"/>
      <c r="F220" s="284"/>
      <c r="G220" s="291"/>
    </row>
    <row r="221" spans="1:7" s="292" customFormat="1" ht="15" customHeight="1">
      <c r="A221" s="302"/>
      <c r="B221" s="323" t="s">
        <v>818</v>
      </c>
      <c r="C221" s="304"/>
      <c r="D221" s="305"/>
      <c r="E221" s="358"/>
      <c r="F221" s="284"/>
      <c r="G221" s="291"/>
    </row>
    <row r="222" spans="1:7" s="292" customFormat="1" ht="104.1" customHeight="1">
      <c r="A222" s="302"/>
      <c r="B222" s="307" t="s">
        <v>819</v>
      </c>
      <c r="C222" s="304"/>
      <c r="D222" s="305"/>
      <c r="E222" s="357"/>
      <c r="F222" s="293"/>
      <c r="G222" s="291"/>
    </row>
    <row r="223" spans="1:7" ht="6.9" customHeight="1">
      <c r="A223" s="288"/>
      <c r="B223" s="289"/>
      <c r="C223" s="290"/>
      <c r="D223" s="281"/>
      <c r="E223" s="356"/>
      <c r="F223" s="293"/>
      <c r="G223" s="278"/>
    </row>
    <row r="224" spans="1:7" s="299" customFormat="1" ht="15" customHeight="1">
      <c r="A224" s="294">
        <v>1.57</v>
      </c>
      <c r="B224" s="295" t="s">
        <v>906</v>
      </c>
      <c r="C224" s="296" t="s">
        <v>53</v>
      </c>
      <c r="D224" s="297">
        <v>1</v>
      </c>
      <c r="E224" s="357"/>
      <c r="F224" s="293"/>
      <c r="G224" s="298"/>
    </row>
    <row r="225" spans="1:7" ht="6.9" customHeight="1">
      <c r="A225" s="288"/>
      <c r="B225" s="289"/>
      <c r="C225" s="290"/>
      <c r="D225" s="281"/>
      <c r="E225" s="356"/>
      <c r="F225" s="293"/>
      <c r="G225" s="278"/>
    </row>
    <row r="226" spans="1:7" s="292" customFormat="1" ht="12.9" customHeight="1">
      <c r="A226" s="302"/>
      <c r="B226" s="323" t="s">
        <v>820</v>
      </c>
      <c r="C226" s="304"/>
      <c r="D226" s="305"/>
      <c r="E226" s="357"/>
      <c r="F226" s="293"/>
      <c r="G226" s="291"/>
    </row>
    <row r="227" spans="1:7" ht="6.9" customHeight="1">
      <c r="A227" s="288"/>
      <c r="B227" s="289"/>
      <c r="C227" s="290"/>
      <c r="D227" s="281"/>
      <c r="E227" s="356"/>
      <c r="F227" s="293"/>
      <c r="G227" s="278"/>
    </row>
    <row r="228" spans="1:7" s="292" customFormat="1" ht="57.6" customHeight="1">
      <c r="A228" s="302"/>
      <c r="B228" s="307" t="s">
        <v>821</v>
      </c>
      <c r="C228" s="304"/>
      <c r="D228" s="305"/>
      <c r="E228" s="357"/>
      <c r="F228" s="293"/>
      <c r="G228" s="291"/>
    </row>
    <row r="229" spans="1:7" ht="6" customHeight="1">
      <c r="A229" s="288"/>
      <c r="B229" s="289"/>
      <c r="C229" s="290"/>
      <c r="D229" s="281"/>
      <c r="E229" s="356"/>
      <c r="F229" s="293"/>
      <c r="G229" s="278"/>
    </row>
    <row r="230" spans="1:7" s="292" customFormat="1" ht="45" customHeight="1">
      <c r="A230" s="302"/>
      <c r="B230" s="307" t="s">
        <v>822</v>
      </c>
      <c r="C230" s="304"/>
      <c r="D230" s="305"/>
      <c r="E230" s="357"/>
      <c r="F230" s="293"/>
      <c r="G230" s="291"/>
    </row>
    <row r="231" spans="1:7" ht="6" customHeight="1">
      <c r="A231" s="288"/>
      <c r="B231" s="289"/>
      <c r="C231" s="290"/>
      <c r="D231" s="281"/>
      <c r="E231" s="356"/>
      <c r="F231" s="293"/>
      <c r="G231" s="278"/>
    </row>
    <row r="232" spans="1:7" s="292" customFormat="1" ht="34.5" customHeight="1">
      <c r="A232" s="302"/>
      <c r="B232" s="307" t="s">
        <v>823</v>
      </c>
      <c r="C232" s="304"/>
      <c r="D232" s="305"/>
      <c r="E232" s="357"/>
      <c r="F232" s="293"/>
      <c r="G232" s="291"/>
    </row>
    <row r="233" spans="1:7" ht="6" customHeight="1">
      <c r="A233" s="288"/>
      <c r="B233" s="289"/>
      <c r="C233" s="290"/>
      <c r="D233" s="281"/>
      <c r="E233" s="356"/>
      <c r="F233" s="293"/>
      <c r="G233" s="278"/>
    </row>
    <row r="234" spans="1:7" s="292" customFormat="1" ht="61.5" customHeight="1">
      <c r="A234" s="302"/>
      <c r="B234" s="307" t="s">
        <v>824</v>
      </c>
      <c r="C234" s="304"/>
      <c r="D234" s="305"/>
      <c r="E234" s="357"/>
      <c r="F234" s="293"/>
      <c r="G234" s="291"/>
    </row>
    <row r="235" spans="1:7" ht="6" customHeight="1">
      <c r="A235" s="288"/>
      <c r="B235" s="289"/>
      <c r="C235" s="290"/>
      <c r="D235" s="281"/>
      <c r="E235" s="356"/>
      <c r="F235" s="293"/>
      <c r="G235" s="278"/>
    </row>
    <row r="236" spans="1:7" s="318" customFormat="1" ht="59.4" customHeight="1">
      <c r="A236" s="316">
        <v>1.58</v>
      </c>
      <c r="B236" s="307" t="s">
        <v>907</v>
      </c>
      <c r="C236" s="304" t="s">
        <v>53</v>
      </c>
      <c r="D236" s="305">
        <v>1</v>
      </c>
      <c r="E236" s="357"/>
      <c r="F236" s="293"/>
      <c r="G236" s="317"/>
    </row>
    <row r="237" spans="1:7" ht="6" customHeight="1">
      <c r="A237" s="288"/>
      <c r="B237" s="289"/>
      <c r="C237" s="290"/>
      <c r="D237" s="281"/>
      <c r="E237" s="356"/>
      <c r="F237" s="293"/>
      <c r="G237" s="278"/>
    </row>
    <row r="238" spans="1:7" s="332" customFormat="1" ht="27" customHeight="1">
      <c r="A238" s="330"/>
      <c r="B238" s="322" t="s">
        <v>825</v>
      </c>
      <c r="C238" s="304"/>
      <c r="D238" s="305"/>
      <c r="E238" s="359"/>
      <c r="F238" s="331"/>
    </row>
    <row r="239" spans="1:7" ht="6" customHeight="1">
      <c r="A239" s="288"/>
      <c r="B239" s="289"/>
      <c r="C239" s="290"/>
      <c r="D239" s="281"/>
      <c r="E239" s="356"/>
      <c r="F239" s="293"/>
      <c r="G239" s="278"/>
    </row>
    <row r="240" spans="1:7" s="299" customFormat="1" ht="20.399999999999999" customHeight="1">
      <c r="A240" s="294">
        <v>1.59</v>
      </c>
      <c r="B240" s="295" t="s">
        <v>826</v>
      </c>
      <c r="C240" s="296" t="s">
        <v>53</v>
      </c>
      <c r="D240" s="297">
        <v>4</v>
      </c>
      <c r="E240" s="357"/>
      <c r="F240" s="293"/>
      <c r="G240" s="298"/>
    </row>
    <row r="241" spans="1:12" ht="6" customHeight="1">
      <c r="A241" s="288"/>
      <c r="B241" s="289"/>
      <c r="C241" s="290"/>
      <c r="D241" s="281"/>
      <c r="E241" s="356"/>
      <c r="F241" s="293"/>
      <c r="G241" s="278"/>
    </row>
    <row r="242" spans="1:12" s="299" customFormat="1" ht="15" customHeight="1">
      <c r="A242" s="309">
        <v>1.6</v>
      </c>
      <c r="B242" s="295" t="s">
        <v>827</v>
      </c>
      <c r="C242" s="296" t="s">
        <v>53</v>
      </c>
      <c r="D242" s="297">
        <v>2</v>
      </c>
      <c r="E242" s="357"/>
      <c r="F242" s="293"/>
      <c r="G242" s="298"/>
    </row>
    <row r="243" spans="1:12" s="299" customFormat="1" ht="6" customHeight="1">
      <c r="A243" s="294"/>
      <c r="B243" s="295"/>
      <c r="C243" s="296"/>
      <c r="D243" s="314"/>
      <c r="E243" s="356"/>
      <c r="F243" s="293"/>
      <c r="G243" s="311"/>
    </row>
    <row r="244" spans="1:12" s="299" customFormat="1" ht="15" customHeight="1">
      <c r="A244" s="294"/>
      <c r="B244" s="303" t="s">
        <v>828</v>
      </c>
      <c r="C244" s="296"/>
      <c r="D244" s="314"/>
      <c r="E244" s="356"/>
      <c r="F244" s="293"/>
      <c r="G244" s="311"/>
    </row>
    <row r="245" spans="1:12" s="299" customFormat="1" ht="6" customHeight="1">
      <c r="A245" s="294"/>
      <c r="B245" s="303"/>
      <c r="C245" s="296"/>
      <c r="D245" s="314"/>
      <c r="E245" s="356"/>
      <c r="F245" s="293"/>
      <c r="G245" s="311"/>
    </row>
    <row r="246" spans="1:12" ht="34.5" customHeight="1">
      <c r="A246" s="245" t="s">
        <v>829</v>
      </c>
      <c r="B246" s="307" t="s">
        <v>830</v>
      </c>
      <c r="C246" s="304" t="s">
        <v>23</v>
      </c>
      <c r="D246" s="305">
        <v>8</v>
      </c>
      <c r="E246" s="356"/>
      <c r="F246" s="293"/>
      <c r="G246" s="278"/>
    </row>
    <row r="247" spans="1:12" ht="6" customHeight="1">
      <c r="A247" s="245"/>
      <c r="B247" s="307"/>
      <c r="C247" s="290"/>
      <c r="D247" s="281"/>
      <c r="E247" s="356"/>
      <c r="F247" s="293"/>
      <c r="G247" s="278"/>
    </row>
    <row r="248" spans="1:12" s="292" customFormat="1" ht="15.6" customHeight="1">
      <c r="A248" s="316"/>
      <c r="B248" s="323" t="s">
        <v>202</v>
      </c>
      <c r="C248" s="304"/>
      <c r="D248" s="305"/>
      <c r="E248" s="357"/>
      <c r="F248" s="293"/>
      <c r="G248" s="291"/>
      <c r="H248" s="251"/>
      <c r="I248" s="251"/>
      <c r="J248" s="251"/>
      <c r="K248" s="251"/>
      <c r="L248" s="251"/>
    </row>
    <row r="249" spans="1:12" s="292" customFormat="1" ht="36.9" customHeight="1">
      <c r="A249" s="302"/>
      <c r="B249" s="324" t="s">
        <v>831</v>
      </c>
      <c r="C249" s="304"/>
      <c r="D249" s="305"/>
      <c r="E249" s="357"/>
      <c r="F249" s="293"/>
      <c r="G249" s="291"/>
      <c r="H249" s="251"/>
      <c r="I249" s="251"/>
      <c r="J249" s="251"/>
      <c r="K249" s="251"/>
      <c r="L249" s="251"/>
    </row>
    <row r="250" spans="1:12" ht="6" customHeight="1">
      <c r="A250" s="288"/>
      <c r="B250" s="289"/>
      <c r="C250" s="290"/>
      <c r="D250" s="281"/>
      <c r="E250" s="356"/>
      <c r="F250" s="293"/>
      <c r="G250" s="278"/>
    </row>
    <row r="251" spans="1:12" s="292" customFormat="1" ht="15.9" customHeight="1">
      <c r="A251" s="294"/>
      <c r="B251" s="295" t="s">
        <v>832</v>
      </c>
      <c r="C251" s="296"/>
      <c r="D251" s="297"/>
      <c r="E251" s="357"/>
      <c r="F251" s="293"/>
      <c r="G251" s="291"/>
    </row>
    <row r="252" spans="1:12" s="299" customFormat="1" ht="15" customHeight="1">
      <c r="A252" s="294">
        <v>1.62</v>
      </c>
      <c r="B252" s="295" t="s">
        <v>833</v>
      </c>
      <c r="C252" s="296" t="s">
        <v>23</v>
      </c>
      <c r="D252" s="366">
        <f>D206</f>
        <v>10</v>
      </c>
      <c r="E252" s="357"/>
      <c r="F252" s="293"/>
      <c r="G252" s="298"/>
    </row>
    <row r="253" spans="1:12" ht="6" customHeight="1" thickBot="1">
      <c r="A253" s="890"/>
      <c r="B253" s="891"/>
      <c r="C253" s="892"/>
      <c r="D253" s="893"/>
      <c r="E253" s="894"/>
      <c r="F253" s="895"/>
      <c r="G253" s="278"/>
    </row>
    <row r="254" spans="1:12" s="292" customFormat="1" ht="33.9" customHeight="1">
      <c r="A254" s="909"/>
      <c r="B254" s="911" t="s">
        <v>834</v>
      </c>
      <c r="C254" s="903"/>
      <c r="D254" s="904"/>
      <c r="E254" s="355"/>
      <c r="F254" s="900"/>
      <c r="G254" s="291"/>
      <c r="H254" s="251"/>
      <c r="I254" s="251"/>
      <c r="J254" s="251"/>
      <c r="K254" s="251"/>
      <c r="L254" s="251"/>
    </row>
    <row r="255" spans="1:12" s="299" customFormat="1" ht="15" customHeight="1">
      <c r="A255" s="294"/>
      <c r="B255" s="295" t="s">
        <v>835</v>
      </c>
      <c r="C255" s="296"/>
      <c r="D255" s="297"/>
      <c r="E255" s="357"/>
      <c r="F255" s="293"/>
      <c r="G255" s="298"/>
    </row>
    <row r="256" spans="1:12" s="299" customFormat="1" ht="20.100000000000001" customHeight="1">
      <c r="A256" s="294">
        <v>1.63</v>
      </c>
      <c r="B256" s="295" t="s">
        <v>836</v>
      </c>
      <c r="C256" s="296" t="s">
        <v>23</v>
      </c>
      <c r="D256" s="366">
        <f>D202</f>
        <v>30</v>
      </c>
      <c r="E256" s="357"/>
      <c r="F256" s="293"/>
      <c r="G256" s="298"/>
    </row>
    <row r="257" spans="1:12" ht="6" customHeight="1">
      <c r="A257" s="288"/>
      <c r="B257" s="289"/>
      <c r="C257" s="290"/>
      <c r="D257" s="281"/>
      <c r="E257" s="356"/>
      <c r="F257" s="284"/>
      <c r="G257" s="278"/>
    </row>
    <row r="258" spans="1:12" s="318" customFormat="1" ht="34.5" customHeight="1">
      <c r="A258" s="302">
        <v>1.64</v>
      </c>
      <c r="B258" s="307" t="s">
        <v>837</v>
      </c>
      <c r="C258" s="304" t="s">
        <v>64</v>
      </c>
      <c r="D258" s="305" t="s">
        <v>65</v>
      </c>
      <c r="E258" s="357"/>
      <c r="F258" s="293"/>
      <c r="G258" s="317"/>
      <c r="H258" s="333"/>
      <c r="I258" s="333"/>
      <c r="J258" s="333"/>
      <c r="K258" s="333"/>
      <c r="L258" s="333"/>
    </row>
    <row r="259" spans="1:12" ht="6.9" customHeight="1">
      <c r="A259" s="288"/>
      <c r="B259" s="289"/>
      <c r="C259" s="290"/>
      <c r="D259" s="281"/>
      <c r="E259" s="356"/>
      <c r="F259" s="293"/>
      <c r="G259" s="278"/>
    </row>
    <row r="260" spans="1:12" s="292" customFormat="1" ht="31.5" customHeight="1">
      <c r="A260" s="302"/>
      <c r="B260" s="324" t="s">
        <v>838</v>
      </c>
      <c r="C260" s="304"/>
      <c r="D260" s="305"/>
      <c r="E260" s="357"/>
      <c r="F260" s="293"/>
      <c r="G260" s="291"/>
      <c r="H260" s="251"/>
      <c r="I260" s="251"/>
      <c r="J260" s="251"/>
      <c r="K260" s="251"/>
      <c r="L260" s="251"/>
    </row>
    <row r="261" spans="1:12" ht="6.9" customHeight="1">
      <c r="A261" s="288"/>
      <c r="B261" s="289"/>
      <c r="C261" s="290"/>
      <c r="D261" s="281"/>
      <c r="E261" s="356"/>
      <c r="F261" s="293"/>
      <c r="G261" s="278"/>
    </row>
    <row r="262" spans="1:12" s="299" customFormat="1" ht="19.5" customHeight="1">
      <c r="A262" s="309">
        <v>1.65</v>
      </c>
      <c r="B262" s="295" t="s">
        <v>839</v>
      </c>
      <c r="C262" s="296" t="s">
        <v>23</v>
      </c>
      <c r="D262" s="297">
        <v>15</v>
      </c>
      <c r="E262" s="357"/>
      <c r="F262" s="293"/>
      <c r="G262" s="298"/>
    </row>
    <row r="263" spans="1:12" ht="6.9" customHeight="1">
      <c r="A263" s="288"/>
      <c r="B263" s="289"/>
      <c r="C263" s="290"/>
      <c r="D263" s="281"/>
      <c r="E263" s="356"/>
      <c r="F263" s="293"/>
      <c r="G263" s="278"/>
    </row>
    <row r="264" spans="1:12" s="292" customFormat="1" ht="15" customHeight="1">
      <c r="A264" s="302"/>
      <c r="B264" s="323" t="s">
        <v>840</v>
      </c>
      <c r="C264" s="304"/>
      <c r="D264" s="305"/>
      <c r="E264" s="357"/>
      <c r="F264" s="293"/>
      <c r="G264" s="291"/>
      <c r="H264" s="251"/>
      <c r="I264" s="251"/>
      <c r="J264" s="251"/>
      <c r="K264" s="251"/>
      <c r="L264" s="251"/>
    </row>
    <row r="265" spans="1:12" ht="6.9" customHeight="1">
      <c r="A265" s="288"/>
      <c r="B265" s="289"/>
      <c r="C265" s="290"/>
      <c r="D265" s="281"/>
      <c r="E265" s="356"/>
      <c r="F265" s="293"/>
      <c r="G265" s="278"/>
    </row>
    <row r="266" spans="1:12" s="292" customFormat="1" ht="45.9" customHeight="1">
      <c r="A266" s="302"/>
      <c r="B266" s="334" t="s">
        <v>841</v>
      </c>
      <c r="C266" s="304"/>
      <c r="D266" s="310"/>
      <c r="E266" s="356"/>
      <c r="F266" s="293"/>
      <c r="G266" s="315"/>
      <c r="H266" s="251"/>
      <c r="I266" s="251"/>
      <c r="J266" s="251"/>
      <c r="K266" s="251"/>
      <c r="L266" s="251"/>
    </row>
    <row r="267" spans="1:12" ht="6.9" customHeight="1">
      <c r="A267" s="288"/>
      <c r="B267" s="289"/>
      <c r="C267" s="290"/>
      <c r="D267" s="281"/>
      <c r="E267" s="356"/>
      <c r="F267" s="293"/>
      <c r="G267" s="278"/>
    </row>
    <row r="268" spans="1:12" s="299" customFormat="1" ht="15" customHeight="1">
      <c r="A268" s="294">
        <v>1.66</v>
      </c>
      <c r="B268" s="295" t="s">
        <v>842</v>
      </c>
      <c r="C268" s="296" t="s">
        <v>23</v>
      </c>
      <c r="D268" s="297">
        <v>15</v>
      </c>
      <c r="E268" s="357"/>
      <c r="F268" s="293"/>
      <c r="G268" s="298">
        <v>1</v>
      </c>
    </row>
    <row r="269" spans="1:12" ht="6.9" customHeight="1">
      <c r="A269" s="288"/>
      <c r="B269" s="289"/>
      <c r="C269" s="290"/>
      <c r="D269" s="281"/>
      <c r="E269" s="356"/>
      <c r="F269" s="293"/>
      <c r="G269" s="278"/>
    </row>
    <row r="270" spans="1:12" s="292" customFormat="1" ht="15" customHeight="1">
      <c r="A270" s="302"/>
      <c r="B270" s="323" t="s">
        <v>843</v>
      </c>
      <c r="C270" s="304"/>
      <c r="D270" s="305"/>
      <c r="E270" s="357"/>
      <c r="F270" s="293"/>
      <c r="G270" s="291"/>
      <c r="H270" s="251"/>
      <c r="I270" s="251"/>
      <c r="J270" s="251"/>
      <c r="K270" s="251"/>
      <c r="L270" s="251"/>
    </row>
    <row r="271" spans="1:12" s="299" customFormat="1" ht="33.6" customHeight="1">
      <c r="A271" s="302">
        <v>1.67</v>
      </c>
      <c r="B271" s="307" t="s">
        <v>844</v>
      </c>
      <c r="C271" s="304" t="s">
        <v>41</v>
      </c>
      <c r="D271" s="305">
        <v>3</v>
      </c>
      <c r="E271" s="357"/>
      <c r="F271" s="293"/>
      <c r="G271" s="298"/>
      <c r="H271" s="301"/>
      <c r="I271" s="301"/>
      <c r="J271" s="301"/>
      <c r="K271" s="301"/>
      <c r="L271" s="301"/>
    </row>
    <row r="272" spans="1:12" ht="6.9" customHeight="1">
      <c r="A272" s="288"/>
      <c r="B272" s="289"/>
      <c r="C272" s="290"/>
      <c r="D272" s="281"/>
      <c r="E272" s="356"/>
      <c r="F272" s="293"/>
      <c r="G272" s="278"/>
    </row>
    <row r="273" spans="1:12" s="299" customFormat="1" ht="15" customHeight="1">
      <c r="A273" s="294">
        <v>1.68</v>
      </c>
      <c r="B273" s="295" t="s">
        <v>845</v>
      </c>
      <c r="C273" s="296" t="s">
        <v>41</v>
      </c>
      <c r="D273" s="297">
        <v>18</v>
      </c>
      <c r="E273" s="357"/>
      <c r="F273" s="293"/>
      <c r="G273" s="298"/>
    </row>
    <row r="274" spans="1:12" ht="6.9" customHeight="1">
      <c r="A274" s="288"/>
      <c r="B274" s="289"/>
      <c r="C274" s="290"/>
      <c r="D274" s="281"/>
      <c r="E274" s="356"/>
      <c r="F274" s="293"/>
      <c r="G274" s="278"/>
    </row>
    <row r="275" spans="1:12" s="299" customFormat="1" ht="15" customHeight="1">
      <c r="A275" s="294">
        <v>1.69</v>
      </c>
      <c r="B275" s="295" t="s">
        <v>846</v>
      </c>
      <c r="C275" s="296" t="s">
        <v>53</v>
      </c>
      <c r="D275" s="297">
        <v>6</v>
      </c>
      <c r="E275" s="357"/>
      <c r="F275" s="293"/>
      <c r="G275" s="298"/>
    </row>
    <row r="276" spans="1:12" ht="6.9" customHeight="1">
      <c r="A276" s="288"/>
      <c r="B276" s="289"/>
      <c r="C276" s="290"/>
      <c r="D276" s="281"/>
      <c r="E276" s="356"/>
      <c r="F276" s="293"/>
      <c r="G276" s="278"/>
    </row>
    <row r="277" spans="1:12" s="299" customFormat="1" ht="15" customHeight="1">
      <c r="A277" s="309">
        <v>1.7</v>
      </c>
      <c r="B277" s="295" t="s">
        <v>847</v>
      </c>
      <c r="C277" s="296" t="s">
        <v>41</v>
      </c>
      <c r="D277" s="297">
        <v>18</v>
      </c>
      <c r="E277" s="357"/>
      <c r="F277" s="293"/>
      <c r="G277" s="298"/>
    </row>
    <row r="278" spans="1:12" ht="6.9" customHeight="1">
      <c r="A278" s="288"/>
      <c r="B278" s="289"/>
      <c r="C278" s="290"/>
      <c r="D278" s="281"/>
      <c r="E278" s="356"/>
      <c r="F278" s="293"/>
      <c r="G278" s="278"/>
    </row>
    <row r="279" spans="1:12" s="299" customFormat="1" ht="30.9" customHeight="1">
      <c r="A279" s="302">
        <v>1.71</v>
      </c>
      <c r="B279" s="307" t="s">
        <v>848</v>
      </c>
      <c r="C279" s="304" t="s">
        <v>23</v>
      </c>
      <c r="D279" s="305">
        <v>15</v>
      </c>
      <c r="E279" s="357"/>
      <c r="F279" s="293"/>
      <c r="G279" s="298"/>
      <c r="H279" s="301"/>
      <c r="I279" s="301"/>
      <c r="J279" s="301"/>
      <c r="K279" s="301"/>
      <c r="L279" s="301"/>
    </row>
    <row r="280" spans="1:12" ht="6.9" customHeight="1">
      <c r="A280" s="288"/>
      <c r="B280" s="289"/>
      <c r="C280" s="290"/>
      <c r="D280" s="281"/>
      <c r="E280" s="356"/>
      <c r="F280" s="293"/>
      <c r="G280" s="278"/>
    </row>
    <row r="281" spans="1:12" s="292" customFormat="1" ht="12.9" customHeight="1">
      <c r="A281" s="302"/>
      <c r="B281" s="323" t="s">
        <v>849</v>
      </c>
      <c r="C281" s="304"/>
      <c r="D281" s="305"/>
      <c r="E281" s="357"/>
      <c r="F281" s="293"/>
      <c r="G281" s="291"/>
      <c r="H281" s="251"/>
      <c r="I281" s="251"/>
      <c r="J281" s="251"/>
      <c r="K281" s="251"/>
      <c r="L281" s="251"/>
    </row>
    <row r="282" spans="1:12" ht="6.9" customHeight="1">
      <c r="A282" s="288"/>
      <c r="B282" s="289"/>
      <c r="C282" s="290"/>
      <c r="D282" s="281"/>
      <c r="E282" s="356"/>
      <c r="F282" s="293"/>
      <c r="G282" s="278"/>
    </row>
    <row r="283" spans="1:12" s="292" customFormat="1" ht="15" customHeight="1">
      <c r="A283" s="302"/>
      <c r="B283" s="323" t="s">
        <v>850</v>
      </c>
      <c r="C283" s="304"/>
      <c r="D283" s="305"/>
      <c r="E283" s="357"/>
      <c r="F283" s="293"/>
      <c r="G283" s="291"/>
      <c r="H283" s="251"/>
      <c r="I283" s="251"/>
      <c r="J283" s="251"/>
      <c r="K283" s="251"/>
      <c r="L283" s="251"/>
    </row>
    <row r="284" spans="1:12" s="292" customFormat="1">
      <c r="A284" s="302"/>
      <c r="B284" s="303" t="s">
        <v>851</v>
      </c>
      <c r="C284" s="304"/>
      <c r="D284" s="305"/>
      <c r="E284" s="357"/>
      <c r="F284" s="293"/>
      <c r="G284" s="291"/>
      <c r="H284" s="251"/>
      <c r="I284" s="251"/>
      <c r="J284" s="251"/>
      <c r="K284" s="251"/>
      <c r="L284" s="251"/>
    </row>
    <row r="285" spans="1:12" ht="6.9" customHeight="1">
      <c r="A285" s="288"/>
      <c r="B285" s="289"/>
      <c r="C285" s="290"/>
      <c r="D285" s="281"/>
      <c r="E285" s="356"/>
      <c r="F285" s="293"/>
      <c r="G285" s="278"/>
    </row>
    <row r="286" spans="1:12" s="292" customFormat="1" ht="74.099999999999994" customHeight="1">
      <c r="A286" s="302"/>
      <c r="B286" s="307" t="s">
        <v>852</v>
      </c>
      <c r="C286" s="304"/>
      <c r="D286" s="305"/>
      <c r="E286" s="357"/>
      <c r="F286" s="293"/>
      <c r="G286" s="291"/>
      <c r="H286" s="251"/>
      <c r="I286" s="251"/>
      <c r="J286" s="251"/>
      <c r="K286" s="251"/>
      <c r="L286" s="251"/>
    </row>
    <row r="287" spans="1:12" ht="6.9" customHeight="1">
      <c r="A287" s="288"/>
      <c r="B287" s="289"/>
      <c r="C287" s="290"/>
      <c r="D287" s="281"/>
      <c r="E287" s="356"/>
      <c r="F287" s="293"/>
      <c r="G287" s="278"/>
    </row>
    <row r="288" spans="1:12" s="299" customFormat="1" ht="21" customHeight="1">
      <c r="A288" s="294">
        <v>1.72</v>
      </c>
      <c r="B288" s="295" t="s">
        <v>908</v>
      </c>
      <c r="C288" s="296" t="s">
        <v>53</v>
      </c>
      <c r="D288" s="297">
        <v>2</v>
      </c>
      <c r="E288" s="357"/>
      <c r="F288" s="293"/>
      <c r="G288" s="298"/>
    </row>
    <row r="289" spans="1:12" ht="6.9" customHeight="1">
      <c r="A289" s="288"/>
      <c r="B289" s="289"/>
      <c r="C289" s="290"/>
      <c r="D289" s="281"/>
      <c r="E289" s="356"/>
      <c r="F289" s="293"/>
      <c r="G289" s="278"/>
    </row>
    <row r="290" spans="1:12" s="292" customFormat="1" ht="15" customHeight="1">
      <c r="A290" s="302"/>
      <c r="B290" s="323" t="s">
        <v>853</v>
      </c>
      <c r="C290" s="304"/>
      <c r="D290" s="305"/>
      <c r="E290" s="357"/>
      <c r="F290" s="293"/>
      <c r="G290" s="291"/>
      <c r="H290" s="251"/>
      <c r="I290" s="251"/>
      <c r="J290" s="251"/>
      <c r="K290" s="251"/>
      <c r="L290" s="251"/>
    </row>
    <row r="291" spans="1:12" ht="6.9" customHeight="1">
      <c r="A291" s="288"/>
      <c r="B291" s="289"/>
      <c r="C291" s="290"/>
      <c r="D291" s="281"/>
      <c r="E291" s="356"/>
      <c r="F291" s="293"/>
      <c r="G291" s="278"/>
    </row>
    <row r="292" spans="1:12" s="292" customFormat="1" ht="48.6" customHeight="1">
      <c r="A292" s="302"/>
      <c r="B292" s="307" t="s">
        <v>854</v>
      </c>
      <c r="C292" s="304"/>
      <c r="D292" s="305"/>
      <c r="E292" s="357"/>
      <c r="F292" s="293"/>
      <c r="G292" s="291"/>
      <c r="H292" s="251"/>
      <c r="I292" s="251"/>
      <c r="J292" s="251"/>
      <c r="K292" s="251"/>
      <c r="L292" s="251"/>
    </row>
    <row r="293" spans="1:12" ht="6.9" customHeight="1">
      <c r="A293" s="288"/>
      <c r="B293" s="289"/>
      <c r="C293" s="290"/>
      <c r="D293" s="281"/>
      <c r="E293" s="356"/>
      <c r="F293" s="293"/>
      <c r="G293" s="278"/>
    </row>
    <row r="294" spans="1:12" s="299" customFormat="1" ht="18.600000000000001" customHeight="1">
      <c r="A294" s="294">
        <v>1.73</v>
      </c>
      <c r="B294" s="295" t="s">
        <v>855</v>
      </c>
      <c r="C294" s="296" t="s">
        <v>41</v>
      </c>
      <c r="D294" s="297">
        <v>45</v>
      </c>
      <c r="E294" s="357"/>
      <c r="F294" s="293"/>
      <c r="G294" s="298"/>
    </row>
    <row r="295" spans="1:12" ht="6.9" customHeight="1">
      <c r="A295" s="288"/>
      <c r="B295" s="289"/>
      <c r="C295" s="290"/>
      <c r="D295" s="281"/>
      <c r="E295" s="356"/>
      <c r="F295" s="293"/>
      <c r="G295" s="278"/>
    </row>
    <row r="296" spans="1:12" s="299" customFormat="1" ht="15" customHeight="1">
      <c r="A296" s="294">
        <v>1.74</v>
      </c>
      <c r="B296" s="295" t="s">
        <v>856</v>
      </c>
      <c r="C296" s="296" t="s">
        <v>41</v>
      </c>
      <c r="D296" s="297">
        <v>9</v>
      </c>
      <c r="E296" s="357"/>
      <c r="F296" s="293"/>
      <c r="G296" s="298"/>
    </row>
    <row r="297" spans="1:12" ht="6.9" customHeight="1">
      <c r="A297" s="288"/>
      <c r="B297" s="289"/>
      <c r="C297" s="290"/>
      <c r="D297" s="281"/>
      <c r="E297" s="356"/>
      <c r="F297" s="293"/>
      <c r="G297" s="278"/>
    </row>
    <row r="298" spans="1:12" s="299" customFormat="1" ht="15" customHeight="1">
      <c r="A298" s="309">
        <v>1.75</v>
      </c>
      <c r="B298" s="295" t="s">
        <v>857</v>
      </c>
      <c r="C298" s="296" t="s">
        <v>41</v>
      </c>
      <c r="D298" s="297">
        <v>3</v>
      </c>
      <c r="E298" s="357"/>
      <c r="F298" s="293"/>
      <c r="G298" s="298"/>
    </row>
    <row r="299" spans="1:12" ht="6.9" customHeight="1">
      <c r="A299" s="288"/>
      <c r="B299" s="289"/>
      <c r="C299" s="290"/>
      <c r="D299" s="281"/>
      <c r="E299" s="356"/>
      <c r="F299" s="293"/>
      <c r="G299" s="278"/>
    </row>
    <row r="300" spans="1:12" s="299" customFormat="1" ht="32.4" customHeight="1">
      <c r="A300" s="302">
        <v>1.76</v>
      </c>
      <c r="B300" s="307" t="s">
        <v>858</v>
      </c>
      <c r="C300" s="304" t="s">
        <v>41</v>
      </c>
      <c r="D300" s="305">
        <v>15</v>
      </c>
      <c r="E300" s="357"/>
      <c r="F300" s="293"/>
      <c r="G300" s="298"/>
      <c r="H300" s="301"/>
      <c r="I300" s="301"/>
      <c r="J300" s="301"/>
      <c r="K300" s="301"/>
      <c r="L300" s="301"/>
    </row>
    <row r="301" spans="1:12" ht="6.9" customHeight="1">
      <c r="A301" s="288"/>
      <c r="B301" s="289"/>
      <c r="C301" s="290"/>
      <c r="D301" s="281"/>
      <c r="E301" s="356"/>
      <c r="F301" s="284"/>
      <c r="G301" s="278"/>
    </row>
    <row r="302" spans="1:12" s="338" customFormat="1" ht="12.9" customHeight="1">
      <c r="A302" s="302"/>
      <c r="B302" s="323" t="s">
        <v>859</v>
      </c>
      <c r="C302" s="307"/>
      <c r="D302" s="307"/>
      <c r="E302" s="360"/>
      <c r="F302" s="336"/>
      <c r="G302" s="337"/>
      <c r="H302" s="251"/>
      <c r="I302" s="251"/>
      <c r="J302" s="251"/>
      <c r="K302" s="251"/>
      <c r="L302" s="251"/>
    </row>
    <row r="303" spans="1:12" s="338" customFormat="1" ht="12.9" customHeight="1">
      <c r="A303" s="302"/>
      <c r="B303" s="323" t="s">
        <v>860</v>
      </c>
      <c r="C303" s="307"/>
      <c r="D303" s="307"/>
      <c r="E303" s="360"/>
      <c r="F303" s="336"/>
      <c r="G303" s="337"/>
      <c r="H303" s="251"/>
      <c r="I303" s="251"/>
      <c r="J303" s="251"/>
      <c r="K303" s="251"/>
      <c r="L303" s="251"/>
    </row>
    <row r="304" spans="1:12" ht="6.9" customHeight="1">
      <c r="A304" s="288"/>
      <c r="B304" s="289"/>
      <c r="C304" s="290"/>
      <c r="D304" s="281"/>
      <c r="E304" s="356"/>
      <c r="F304" s="284"/>
      <c r="G304" s="278"/>
    </row>
    <row r="305" spans="1:12" s="338" customFormat="1" ht="31.5" customHeight="1">
      <c r="A305" s="302"/>
      <c r="B305" s="307" t="s">
        <v>861</v>
      </c>
      <c r="C305" s="307"/>
      <c r="D305" s="307"/>
      <c r="E305" s="360"/>
      <c r="F305" s="336"/>
      <c r="G305" s="337"/>
      <c r="H305" s="251"/>
      <c r="I305" s="251"/>
      <c r="J305" s="251"/>
      <c r="K305" s="251"/>
      <c r="L305" s="251"/>
    </row>
    <row r="306" spans="1:12" ht="6.9" customHeight="1">
      <c r="A306" s="288"/>
      <c r="B306" s="289"/>
      <c r="C306" s="290"/>
      <c r="D306" s="281"/>
      <c r="E306" s="356"/>
      <c r="F306" s="284"/>
      <c r="G306" s="278"/>
    </row>
    <row r="307" spans="1:12" s="299" customFormat="1" ht="15" customHeight="1">
      <c r="A307" s="294">
        <v>1.77</v>
      </c>
      <c r="B307" s="295" t="s">
        <v>862</v>
      </c>
      <c r="C307" s="296" t="s">
        <v>41</v>
      </c>
      <c r="D307" s="297">
        <v>15</v>
      </c>
      <c r="E307" s="357"/>
      <c r="F307" s="293"/>
      <c r="G307" s="298">
        <v>1</v>
      </c>
    </row>
    <row r="308" spans="1:12" ht="21.9" customHeight="1" thickBot="1">
      <c r="A308" s="1218" t="s">
        <v>36</v>
      </c>
      <c r="B308" s="1218"/>
      <c r="C308" s="1218"/>
      <c r="D308" s="1218"/>
      <c r="E308" s="1218"/>
      <c r="F308" s="312"/>
      <c r="G308" s="278"/>
    </row>
    <row r="309" spans="1:12" ht="6.9" customHeight="1">
      <c r="A309" s="273"/>
      <c r="B309" s="274"/>
      <c r="C309" s="275"/>
      <c r="D309" s="276"/>
      <c r="E309" s="355"/>
      <c r="F309" s="277"/>
      <c r="G309" s="278"/>
    </row>
    <row r="310" spans="1:12" s="338" customFormat="1" ht="18.899999999999999" customHeight="1">
      <c r="A310" s="339">
        <v>2</v>
      </c>
      <c r="B310" s="323" t="s">
        <v>863</v>
      </c>
      <c r="C310" s="307"/>
      <c r="D310" s="307"/>
      <c r="E310" s="360"/>
      <c r="F310" s="336"/>
      <c r="G310" s="337"/>
      <c r="H310" s="251"/>
      <c r="I310" s="251"/>
      <c r="J310" s="251"/>
      <c r="K310" s="251"/>
      <c r="L310" s="251"/>
    </row>
    <row r="311" spans="1:12" ht="6.9" customHeight="1">
      <c r="A311" s="288"/>
      <c r="B311" s="289"/>
      <c r="C311" s="290"/>
      <c r="D311" s="281"/>
      <c r="E311" s="356"/>
      <c r="F311" s="284"/>
      <c r="G311" s="278"/>
    </row>
    <row r="312" spans="1:12" s="338" customFormat="1" ht="63" customHeight="1">
      <c r="A312" s="302"/>
      <c r="B312" s="307" t="s">
        <v>864</v>
      </c>
      <c r="C312" s="307"/>
      <c r="D312" s="307"/>
      <c r="E312" s="361"/>
      <c r="F312" s="336"/>
      <c r="G312" s="337"/>
      <c r="H312" s="251"/>
      <c r="I312" s="251"/>
      <c r="J312" s="251"/>
      <c r="K312" s="251"/>
      <c r="L312" s="251"/>
    </row>
    <row r="313" spans="1:12" ht="6.9" customHeight="1">
      <c r="A313" s="288"/>
      <c r="B313" s="289"/>
      <c r="C313" s="290"/>
      <c r="D313" s="281"/>
      <c r="E313" s="356"/>
      <c r="F313" s="293"/>
      <c r="G313" s="278"/>
    </row>
    <row r="314" spans="1:12" s="299" customFormat="1" ht="15" customHeight="1">
      <c r="A314" s="294">
        <v>2.1</v>
      </c>
      <c r="B314" s="295" t="s">
        <v>865</v>
      </c>
      <c r="C314" s="296" t="s">
        <v>23</v>
      </c>
      <c r="D314" s="297">
        <f>D262</f>
        <v>15</v>
      </c>
      <c r="E314" s="357"/>
      <c r="F314" s="293"/>
      <c r="G314" s="298">
        <v>1</v>
      </c>
    </row>
    <row r="315" spans="1:12" ht="6.9" customHeight="1">
      <c r="A315" s="288"/>
      <c r="B315" s="289"/>
      <c r="C315" s="290"/>
      <c r="D315" s="281"/>
      <c r="E315" s="356"/>
      <c r="F315" s="293"/>
      <c r="G315" s="278"/>
    </row>
    <row r="316" spans="1:12" s="299" customFormat="1" ht="15" customHeight="1">
      <c r="A316" s="294">
        <v>2.2000000000000002</v>
      </c>
      <c r="B316" s="295" t="s">
        <v>866</v>
      </c>
      <c r="C316" s="296" t="s">
        <v>41</v>
      </c>
      <c r="D316" s="297">
        <v>15</v>
      </c>
      <c r="E316" s="357"/>
      <c r="F316" s="293"/>
      <c r="G316" s="298">
        <v>1</v>
      </c>
    </row>
    <row r="317" spans="1:12" ht="6.9" customHeight="1">
      <c r="A317" s="288"/>
      <c r="B317" s="289"/>
      <c r="C317" s="290"/>
      <c r="D317" s="281"/>
      <c r="E317" s="356"/>
      <c r="F317" s="293"/>
      <c r="G317" s="278"/>
    </row>
    <row r="318" spans="1:12" s="338" customFormat="1" ht="72" customHeight="1">
      <c r="A318" s="302">
        <v>2.2999999999999998</v>
      </c>
      <c r="B318" s="307" t="s">
        <v>867</v>
      </c>
      <c r="C318" s="304" t="s">
        <v>53</v>
      </c>
      <c r="D318" s="305">
        <v>1</v>
      </c>
      <c r="E318" s="362"/>
      <c r="F318" s="293"/>
      <c r="G318" s="337"/>
      <c r="H318" s="251"/>
      <c r="I318" s="251"/>
      <c r="J318" s="251"/>
      <c r="K318" s="251"/>
      <c r="L318" s="251"/>
    </row>
    <row r="319" spans="1:12" ht="6.9" customHeight="1">
      <c r="A319" s="288"/>
      <c r="B319" s="289"/>
      <c r="C319" s="290"/>
      <c r="D319" s="281"/>
      <c r="E319" s="356"/>
      <c r="F319" s="293"/>
      <c r="G319" s="278"/>
    </row>
    <row r="320" spans="1:12" s="299" customFormat="1">
      <c r="A320" s="701"/>
      <c r="B320" s="323" t="s">
        <v>868</v>
      </c>
      <c r="C320" s="702"/>
      <c r="D320" s="702"/>
      <c r="E320" s="703"/>
      <c r="F320" s="838"/>
      <c r="G320" s="340"/>
      <c r="H320" s="301"/>
      <c r="I320" s="301"/>
      <c r="J320" s="301"/>
      <c r="K320" s="301"/>
      <c r="L320" s="301"/>
    </row>
    <row r="321" spans="1:12" ht="6.9" customHeight="1">
      <c r="A321" s="288"/>
      <c r="B321" s="289"/>
      <c r="C321" s="290"/>
      <c r="D321" s="281"/>
      <c r="E321" s="356"/>
      <c r="F321" s="293"/>
      <c r="G321" s="278"/>
    </row>
    <row r="322" spans="1:12" s="292" customFormat="1" ht="44.4" customHeight="1">
      <c r="A322" s="302">
        <v>2.4</v>
      </c>
      <c r="B322" s="307" t="s">
        <v>869</v>
      </c>
      <c r="C322" s="304" t="s">
        <v>64</v>
      </c>
      <c r="D322" s="305" t="s">
        <v>65</v>
      </c>
      <c r="E322" s="361"/>
      <c r="F322" s="293"/>
      <c r="G322" s="837"/>
      <c r="H322" s="251"/>
      <c r="I322" s="251"/>
      <c r="J322" s="251"/>
      <c r="K322" s="251"/>
      <c r="L322" s="251"/>
    </row>
    <row r="323" spans="1:12" ht="6.9" customHeight="1">
      <c r="A323" s="288"/>
      <c r="B323" s="289"/>
      <c r="C323" s="290"/>
      <c r="D323" s="281"/>
      <c r="E323" s="356"/>
      <c r="F323" s="293"/>
      <c r="G323" s="278"/>
    </row>
    <row r="324" spans="1:12" s="338" customFormat="1" ht="15" customHeight="1">
      <c r="A324" s="302"/>
      <c r="B324" s="323" t="s">
        <v>870</v>
      </c>
      <c r="C324" s="307"/>
      <c r="D324" s="307"/>
      <c r="E324" s="361"/>
      <c r="F324" s="336"/>
      <c r="G324" s="337"/>
      <c r="H324" s="251"/>
      <c r="I324" s="251"/>
      <c r="J324" s="251"/>
      <c r="K324" s="251"/>
      <c r="L324" s="251"/>
    </row>
    <row r="325" spans="1:12" ht="6.9" customHeight="1">
      <c r="A325" s="288"/>
      <c r="B325" s="289"/>
      <c r="C325" s="290"/>
      <c r="D325" s="281"/>
      <c r="E325" s="356"/>
      <c r="F325" s="293"/>
      <c r="G325" s="278"/>
    </row>
    <row r="326" spans="1:12" s="338" customFormat="1" ht="45.6" customHeight="1">
      <c r="A326" s="302"/>
      <c r="B326" s="324" t="s">
        <v>871</v>
      </c>
      <c r="C326" s="307"/>
      <c r="D326" s="307"/>
      <c r="E326" s="361"/>
      <c r="F326" s="336"/>
      <c r="G326" s="337"/>
      <c r="H326" s="251"/>
      <c r="I326" s="251"/>
      <c r="J326" s="251"/>
      <c r="K326" s="251"/>
      <c r="L326" s="251"/>
    </row>
    <row r="327" spans="1:12" ht="6.9" customHeight="1">
      <c r="A327" s="288"/>
      <c r="B327" s="289"/>
      <c r="C327" s="290"/>
      <c r="D327" s="281"/>
      <c r="E327" s="356"/>
      <c r="F327" s="293"/>
      <c r="G327" s="278"/>
    </row>
    <row r="328" spans="1:12" s="338" customFormat="1" ht="33.9" customHeight="1">
      <c r="A328" s="302"/>
      <c r="B328" s="324" t="s">
        <v>872</v>
      </c>
      <c r="C328" s="307"/>
      <c r="D328" s="307"/>
      <c r="E328" s="361"/>
      <c r="F328" s="336"/>
      <c r="G328" s="337"/>
      <c r="H328" s="251"/>
      <c r="I328" s="251"/>
      <c r="J328" s="251"/>
      <c r="K328" s="251"/>
      <c r="L328" s="251"/>
    </row>
    <row r="329" spans="1:12" ht="6.9" customHeight="1">
      <c r="A329" s="288"/>
      <c r="B329" s="289"/>
      <c r="C329" s="290"/>
      <c r="D329" s="281"/>
      <c r="E329" s="356"/>
      <c r="F329" s="293"/>
      <c r="G329" s="278"/>
    </row>
    <row r="330" spans="1:12" s="299" customFormat="1" ht="30" customHeight="1">
      <c r="A330" s="302">
        <v>2.5</v>
      </c>
      <c r="B330" s="307" t="s">
        <v>909</v>
      </c>
      <c r="C330" s="304" t="s">
        <v>53</v>
      </c>
      <c r="D330" s="305">
        <v>1</v>
      </c>
      <c r="E330" s="912"/>
      <c r="F330" s="293"/>
      <c r="G330" s="340"/>
      <c r="H330" s="301"/>
      <c r="I330" s="301"/>
      <c r="J330" s="301"/>
      <c r="K330" s="301"/>
      <c r="L330" s="301"/>
    </row>
    <row r="331" spans="1:12" ht="6.9" customHeight="1">
      <c r="A331" s="288"/>
      <c r="B331" s="289"/>
      <c r="C331" s="290"/>
      <c r="D331" s="281"/>
      <c r="E331" s="356"/>
      <c r="F331" s="293"/>
      <c r="G331" s="278"/>
    </row>
    <row r="332" spans="1:12" s="299" customFormat="1" ht="34.5" customHeight="1">
      <c r="A332" s="294">
        <v>2.6</v>
      </c>
      <c r="B332" s="295" t="s">
        <v>910</v>
      </c>
      <c r="C332" s="296" t="s">
        <v>53</v>
      </c>
      <c r="D332" s="297">
        <v>1</v>
      </c>
      <c r="E332" s="912"/>
      <c r="F332" s="293"/>
      <c r="G332" s="298"/>
    </row>
    <row r="333" spans="1:12" ht="6.9" customHeight="1">
      <c r="A333" s="288"/>
      <c r="B333" s="289"/>
      <c r="C333" s="290"/>
      <c r="D333" s="281"/>
      <c r="E333" s="356"/>
      <c r="F333" s="293"/>
      <c r="G333" s="278"/>
    </row>
    <row r="334" spans="1:12" s="299" customFormat="1" ht="20.100000000000001" customHeight="1">
      <c r="A334" s="302">
        <v>2.7</v>
      </c>
      <c r="B334" s="307" t="s">
        <v>911</v>
      </c>
      <c r="C334" s="304" t="s">
        <v>53</v>
      </c>
      <c r="D334" s="305">
        <v>1</v>
      </c>
      <c r="E334" s="912"/>
      <c r="F334" s="293"/>
      <c r="G334" s="340"/>
      <c r="H334" s="301"/>
      <c r="I334" s="301"/>
      <c r="J334" s="301"/>
      <c r="K334" s="301"/>
      <c r="L334" s="301"/>
    </row>
    <row r="335" spans="1:12" ht="6.9" customHeight="1">
      <c r="A335" s="288"/>
      <c r="B335" s="289"/>
      <c r="C335" s="290"/>
      <c r="D335" s="281"/>
      <c r="E335" s="356"/>
      <c r="F335" s="293"/>
      <c r="G335" s="278"/>
    </row>
    <row r="336" spans="1:12" s="299" customFormat="1" ht="19.5" customHeight="1">
      <c r="A336" s="294">
        <v>2.8</v>
      </c>
      <c r="B336" s="244" t="s">
        <v>912</v>
      </c>
      <c r="C336" s="296" t="s">
        <v>53</v>
      </c>
      <c r="D336" s="297">
        <v>1</v>
      </c>
      <c r="E336" s="912"/>
      <c r="F336" s="293"/>
      <c r="G336" s="298"/>
    </row>
    <row r="337" spans="1:7" ht="6.9" customHeight="1">
      <c r="A337" s="288"/>
      <c r="B337" s="289"/>
      <c r="C337" s="290"/>
      <c r="D337" s="281"/>
      <c r="E337" s="356"/>
      <c r="F337" s="293"/>
      <c r="G337" s="278"/>
    </row>
    <row r="338" spans="1:7" s="299" customFormat="1" ht="17.100000000000001" customHeight="1">
      <c r="A338" s="294">
        <v>2.9</v>
      </c>
      <c r="B338" s="244" t="s">
        <v>913</v>
      </c>
      <c r="C338" s="296" t="s">
        <v>53</v>
      </c>
      <c r="D338" s="297">
        <v>1</v>
      </c>
      <c r="E338" s="912"/>
      <c r="F338" s="293"/>
      <c r="G338" s="298"/>
    </row>
    <row r="339" spans="1:7" ht="6.9" customHeight="1">
      <c r="A339" s="288"/>
      <c r="B339" s="289"/>
      <c r="C339" s="290"/>
      <c r="D339" s="281"/>
      <c r="E339" s="356"/>
      <c r="F339" s="293"/>
      <c r="G339" s="278"/>
    </row>
    <row r="340" spans="1:7" s="299" customFormat="1" ht="20.100000000000001" customHeight="1">
      <c r="A340" s="309">
        <v>2.1</v>
      </c>
      <c r="B340" s="295" t="s">
        <v>914</v>
      </c>
      <c r="C340" s="296" t="s">
        <v>53</v>
      </c>
      <c r="D340" s="297">
        <v>1</v>
      </c>
      <c r="E340" s="357"/>
      <c r="F340" s="293"/>
      <c r="G340" s="298"/>
    </row>
    <row r="341" spans="1:7" ht="6.9" customHeight="1">
      <c r="A341" s="288"/>
      <c r="B341" s="289"/>
      <c r="C341" s="290"/>
      <c r="D341" s="281"/>
      <c r="E341" s="356"/>
      <c r="F341" s="293"/>
      <c r="G341" s="278"/>
    </row>
    <row r="342" spans="1:7" s="299" customFormat="1" ht="18.600000000000001" customHeight="1">
      <c r="A342" s="294">
        <v>2.11</v>
      </c>
      <c r="B342" s="295" t="s">
        <v>915</v>
      </c>
      <c r="C342" s="296" t="s">
        <v>53</v>
      </c>
      <c r="D342" s="297">
        <v>1</v>
      </c>
      <c r="E342" s="357"/>
      <c r="F342" s="293"/>
      <c r="G342" s="298"/>
    </row>
    <row r="343" spans="1:7" ht="6.9" customHeight="1">
      <c r="A343" s="288"/>
      <c r="B343" s="289"/>
      <c r="C343" s="290"/>
      <c r="D343" s="281"/>
      <c r="E343" s="356"/>
      <c r="F343" s="293"/>
      <c r="G343" s="278"/>
    </row>
    <row r="344" spans="1:7" s="299" customFormat="1" ht="20.399999999999999" customHeight="1">
      <c r="A344" s="294">
        <v>2.12</v>
      </c>
      <c r="B344" s="295" t="s">
        <v>916</v>
      </c>
      <c r="C344" s="296" t="s">
        <v>53</v>
      </c>
      <c r="D344" s="297">
        <v>2</v>
      </c>
      <c r="E344" s="357"/>
      <c r="F344" s="293"/>
      <c r="G344" s="298"/>
    </row>
    <row r="345" spans="1:7" ht="6.9" customHeight="1">
      <c r="A345" s="288"/>
      <c r="B345" s="289"/>
      <c r="C345" s="290"/>
      <c r="D345" s="281"/>
      <c r="E345" s="356"/>
      <c r="F345" s="293"/>
      <c r="G345" s="278"/>
    </row>
    <row r="346" spans="1:7" s="299" customFormat="1" ht="30.6" customHeight="1">
      <c r="A346" s="294">
        <v>2.13</v>
      </c>
      <c r="B346" s="295" t="s">
        <v>917</v>
      </c>
      <c r="C346" s="296" t="s">
        <v>53</v>
      </c>
      <c r="D346" s="297">
        <v>1</v>
      </c>
      <c r="E346" s="357"/>
      <c r="F346" s="293"/>
      <c r="G346" s="298"/>
    </row>
    <row r="347" spans="1:7" ht="9.9" customHeight="1" thickBot="1">
      <c r="A347" s="890"/>
      <c r="B347" s="891"/>
      <c r="C347" s="892"/>
      <c r="D347" s="893"/>
      <c r="E347" s="894"/>
      <c r="F347" s="895"/>
      <c r="G347" s="278"/>
    </row>
    <row r="348" spans="1:7" s="299" customFormat="1" ht="19.5" customHeight="1">
      <c r="A348" s="896">
        <v>2.14</v>
      </c>
      <c r="B348" s="897" t="s">
        <v>918</v>
      </c>
      <c r="C348" s="898" t="s">
        <v>53</v>
      </c>
      <c r="D348" s="899">
        <v>1</v>
      </c>
      <c r="E348" s="355"/>
      <c r="F348" s="900"/>
      <c r="G348" s="298"/>
    </row>
    <row r="349" spans="1:7" ht="6" customHeight="1">
      <c r="A349" s="288"/>
      <c r="B349" s="289"/>
      <c r="C349" s="290"/>
      <c r="D349" s="281"/>
      <c r="E349" s="356"/>
      <c r="F349" s="293"/>
      <c r="G349" s="278"/>
    </row>
    <row r="350" spans="1:7" s="299" customFormat="1" ht="24.6" customHeight="1">
      <c r="A350" s="294">
        <v>2.15</v>
      </c>
      <c r="B350" s="295" t="s">
        <v>919</v>
      </c>
      <c r="C350" s="296" t="s">
        <v>53</v>
      </c>
      <c r="D350" s="297">
        <v>1</v>
      </c>
      <c r="E350" s="357"/>
      <c r="F350" s="293"/>
      <c r="G350" s="298"/>
    </row>
    <row r="351" spans="1:7" ht="6" customHeight="1">
      <c r="A351" s="288"/>
      <c r="B351" s="289"/>
      <c r="C351" s="290"/>
      <c r="D351" s="281"/>
      <c r="E351" s="356"/>
      <c r="F351" s="293"/>
      <c r="G351" s="278"/>
    </row>
    <row r="352" spans="1:7" s="299" customFormat="1" ht="15" customHeight="1">
      <c r="A352" s="294">
        <v>2.16</v>
      </c>
      <c r="B352" s="244" t="s">
        <v>920</v>
      </c>
      <c r="C352" s="296" t="s">
        <v>53</v>
      </c>
      <c r="D352" s="297">
        <v>1</v>
      </c>
      <c r="E352" s="357"/>
      <c r="F352" s="293"/>
      <c r="G352" s="298"/>
    </row>
    <row r="353" spans="1:12" ht="6" customHeight="1">
      <c r="A353" s="288"/>
      <c r="B353" s="289"/>
      <c r="C353" s="290"/>
      <c r="D353" s="281"/>
      <c r="E353" s="356"/>
      <c r="F353" s="293"/>
      <c r="G353" s="278"/>
    </row>
    <row r="354" spans="1:12" s="338" customFormat="1" ht="33.9" customHeight="1">
      <c r="A354" s="302"/>
      <c r="B354" s="324" t="s">
        <v>873</v>
      </c>
      <c r="C354" s="304"/>
      <c r="D354" s="305"/>
      <c r="E354" s="361"/>
      <c r="F354" s="336"/>
      <c r="G354" s="337"/>
      <c r="H354" s="251"/>
      <c r="I354" s="251"/>
      <c r="J354" s="251"/>
      <c r="K354" s="251"/>
      <c r="L354" s="251"/>
    </row>
    <row r="355" spans="1:12" ht="6" customHeight="1">
      <c r="A355" s="288"/>
      <c r="B355" s="289"/>
      <c r="C355" s="290"/>
      <c r="D355" s="281"/>
      <c r="E355" s="356"/>
      <c r="F355" s="293"/>
      <c r="G355" s="278"/>
    </row>
    <row r="356" spans="1:12" s="299" customFormat="1" ht="30.9" customHeight="1">
      <c r="A356" s="288">
        <v>2.17</v>
      </c>
      <c r="B356" s="244" t="s">
        <v>874</v>
      </c>
      <c r="C356" s="296" t="s">
        <v>53</v>
      </c>
      <c r="D356" s="297">
        <v>1</v>
      </c>
      <c r="E356" s="357"/>
      <c r="F356" s="293"/>
      <c r="G356" s="298"/>
    </row>
    <row r="357" spans="1:12" ht="6" customHeight="1">
      <c r="A357" s="288"/>
      <c r="B357" s="289"/>
      <c r="C357" s="290"/>
      <c r="D357" s="281"/>
      <c r="E357" s="356"/>
      <c r="F357" s="293"/>
      <c r="G357" s="278"/>
    </row>
    <row r="358" spans="1:12" s="299" customFormat="1" ht="32.4" customHeight="1">
      <c r="A358" s="316">
        <v>2.1800000000000002</v>
      </c>
      <c r="B358" s="307" t="s">
        <v>875</v>
      </c>
      <c r="C358" s="304" t="s">
        <v>53</v>
      </c>
      <c r="D358" s="305">
        <v>1</v>
      </c>
      <c r="E358" s="362"/>
      <c r="F358" s="293"/>
      <c r="G358" s="340"/>
      <c r="H358" s="301"/>
      <c r="I358" s="301"/>
      <c r="J358" s="301"/>
      <c r="K358" s="301"/>
      <c r="L358" s="301"/>
    </row>
    <row r="359" spans="1:12" ht="6" customHeight="1">
      <c r="A359" s="288"/>
      <c r="B359" s="289"/>
      <c r="C359" s="290"/>
      <c r="D359" s="281"/>
      <c r="E359" s="356"/>
      <c r="F359" s="293"/>
      <c r="G359" s="278"/>
    </row>
    <row r="360" spans="1:12" s="299" customFormat="1" ht="15" customHeight="1">
      <c r="A360" s="294">
        <v>2.19</v>
      </c>
      <c r="B360" s="295" t="s">
        <v>876</v>
      </c>
      <c r="C360" s="296" t="s">
        <v>53</v>
      </c>
      <c r="D360" s="297">
        <v>1</v>
      </c>
      <c r="E360" s="357"/>
      <c r="F360" s="293"/>
      <c r="G360" s="298"/>
    </row>
    <row r="361" spans="1:12" ht="6" customHeight="1">
      <c r="A361" s="288"/>
      <c r="B361" s="289"/>
      <c r="C361" s="290"/>
      <c r="D361" s="281"/>
      <c r="E361" s="356"/>
      <c r="F361" s="293"/>
      <c r="G361" s="278"/>
    </row>
    <row r="362" spans="1:12" s="299" customFormat="1" ht="31.5" customHeight="1">
      <c r="A362" s="316">
        <v>2.2000000000000002</v>
      </c>
      <c r="B362" s="246" t="s">
        <v>877</v>
      </c>
      <c r="C362" s="304" t="s">
        <v>53</v>
      </c>
      <c r="D362" s="305">
        <v>1</v>
      </c>
      <c r="E362" s="361"/>
      <c r="F362" s="293"/>
      <c r="G362" s="340"/>
      <c r="H362" s="301"/>
      <c r="I362" s="301"/>
      <c r="J362" s="301"/>
      <c r="K362" s="301"/>
      <c r="L362" s="301"/>
    </row>
    <row r="363" spans="1:12" ht="6" customHeight="1">
      <c r="A363" s="288"/>
      <c r="B363" s="289"/>
      <c r="C363" s="290"/>
      <c r="D363" s="281"/>
      <c r="E363" s="356"/>
      <c r="F363" s="293"/>
      <c r="G363" s="278"/>
    </row>
    <row r="364" spans="1:12" s="299" customFormat="1" ht="27.9" customHeight="1">
      <c r="A364" s="294">
        <v>2.21</v>
      </c>
      <c r="B364" s="244" t="s">
        <v>878</v>
      </c>
      <c r="C364" s="296" t="s">
        <v>53</v>
      </c>
      <c r="D364" s="297">
        <v>1</v>
      </c>
      <c r="E364" s="357"/>
      <c r="F364" s="293"/>
      <c r="G364" s="298"/>
    </row>
    <row r="365" spans="1:12" ht="6" customHeight="1">
      <c r="A365" s="288"/>
      <c r="B365" s="289"/>
      <c r="C365" s="290"/>
      <c r="D365" s="281"/>
      <c r="E365" s="356"/>
      <c r="F365" s="293"/>
      <c r="G365" s="278"/>
    </row>
    <row r="366" spans="1:12" s="299" customFormat="1" ht="15" customHeight="1">
      <c r="A366" s="294">
        <v>2.2200000000000002</v>
      </c>
      <c r="B366" s="295" t="s">
        <v>879</v>
      </c>
      <c r="C366" s="296" t="s">
        <v>53</v>
      </c>
      <c r="D366" s="297">
        <v>2</v>
      </c>
      <c r="E366" s="357"/>
      <c r="F366" s="293"/>
      <c r="G366" s="298"/>
    </row>
    <row r="367" spans="1:12" ht="6" customHeight="1">
      <c r="A367" s="288"/>
      <c r="B367" s="289"/>
      <c r="C367" s="290"/>
      <c r="D367" s="281"/>
      <c r="E367" s="356"/>
      <c r="F367" s="293"/>
      <c r="G367" s="278"/>
    </row>
    <row r="368" spans="1:12" s="299" customFormat="1" ht="15" customHeight="1">
      <c r="A368" s="294">
        <v>2.23</v>
      </c>
      <c r="B368" s="295" t="s">
        <v>921</v>
      </c>
      <c r="C368" s="296" t="s">
        <v>53</v>
      </c>
      <c r="D368" s="297">
        <v>1</v>
      </c>
      <c r="E368" s="357"/>
      <c r="F368" s="293"/>
      <c r="G368" s="298"/>
    </row>
    <row r="369" spans="1:7" ht="6" customHeight="1">
      <c r="A369" s="288"/>
      <c r="B369" s="289"/>
      <c r="C369" s="290"/>
      <c r="D369" s="281"/>
      <c r="E369" s="356"/>
      <c r="F369" s="293"/>
      <c r="G369" s="278"/>
    </row>
    <row r="370" spans="1:7" s="299" customFormat="1" ht="18.899999999999999" customHeight="1">
      <c r="A370" s="294">
        <v>2.2400000000000002</v>
      </c>
      <c r="B370" s="244" t="s">
        <v>922</v>
      </c>
      <c r="C370" s="296" t="s">
        <v>53</v>
      </c>
      <c r="D370" s="297">
        <v>1</v>
      </c>
      <c r="E370" s="357"/>
      <c r="F370" s="293"/>
      <c r="G370" s="298"/>
    </row>
    <row r="371" spans="1:7" ht="6" customHeight="1">
      <c r="A371" s="288"/>
      <c r="B371" s="289"/>
      <c r="C371" s="290"/>
      <c r="D371" s="281"/>
      <c r="E371" s="356"/>
      <c r="F371" s="293"/>
      <c r="G371" s="278"/>
    </row>
    <row r="372" spans="1:7" s="299" customFormat="1" ht="29.4" customHeight="1">
      <c r="A372" s="309">
        <v>2.25</v>
      </c>
      <c r="B372" s="295" t="s">
        <v>923</v>
      </c>
      <c r="C372" s="296" t="s">
        <v>53</v>
      </c>
      <c r="D372" s="297">
        <v>1</v>
      </c>
      <c r="E372" s="357"/>
      <c r="F372" s="293"/>
      <c r="G372" s="298"/>
    </row>
    <row r="373" spans="1:7" ht="6" customHeight="1">
      <c r="A373" s="288"/>
      <c r="B373" s="289"/>
      <c r="C373" s="290"/>
      <c r="D373" s="281"/>
      <c r="E373" s="356"/>
      <c r="F373" s="293"/>
      <c r="G373" s="278"/>
    </row>
    <row r="374" spans="1:7" s="299" customFormat="1" ht="15" customHeight="1">
      <c r="A374" s="294">
        <v>2.2599999999999998</v>
      </c>
      <c r="B374" s="244" t="s">
        <v>924</v>
      </c>
      <c r="C374" s="296" t="s">
        <v>53</v>
      </c>
      <c r="D374" s="297">
        <v>1</v>
      </c>
      <c r="E374" s="357"/>
      <c r="F374" s="293"/>
      <c r="G374" s="298"/>
    </row>
    <row r="375" spans="1:7" ht="6" customHeight="1">
      <c r="A375" s="288"/>
      <c r="B375" s="289"/>
      <c r="C375" s="290"/>
      <c r="D375" s="281"/>
      <c r="E375" s="356"/>
      <c r="F375" s="293"/>
      <c r="G375" s="278"/>
    </row>
    <row r="376" spans="1:7" s="299" customFormat="1" ht="15" customHeight="1">
      <c r="A376" s="294">
        <v>2.27</v>
      </c>
      <c r="B376" s="295" t="s">
        <v>925</v>
      </c>
      <c r="C376" s="296" t="s">
        <v>53</v>
      </c>
      <c r="D376" s="297">
        <v>1</v>
      </c>
      <c r="E376" s="357"/>
      <c r="F376" s="293"/>
      <c r="G376" s="298"/>
    </row>
    <row r="377" spans="1:7" ht="6" customHeight="1">
      <c r="A377" s="288"/>
      <c r="B377" s="289"/>
      <c r="C377" s="290"/>
      <c r="D377" s="281"/>
      <c r="E377" s="356"/>
      <c r="F377" s="293"/>
      <c r="G377" s="278"/>
    </row>
    <row r="378" spans="1:7" s="299" customFormat="1" ht="15" customHeight="1">
      <c r="A378" s="294">
        <v>2.2799999999999998</v>
      </c>
      <c r="B378" s="295" t="s">
        <v>926</v>
      </c>
      <c r="C378" s="296" t="s">
        <v>53</v>
      </c>
      <c r="D378" s="297">
        <v>1</v>
      </c>
      <c r="E378" s="357"/>
      <c r="F378" s="293"/>
      <c r="G378" s="298"/>
    </row>
    <row r="379" spans="1:7" ht="6" customHeight="1">
      <c r="A379" s="288"/>
      <c r="B379" s="289"/>
      <c r="C379" s="290"/>
      <c r="D379" s="281"/>
      <c r="E379" s="356"/>
      <c r="F379" s="293"/>
      <c r="G379" s="278"/>
    </row>
    <row r="380" spans="1:7" s="299" customFormat="1" ht="15" customHeight="1">
      <c r="A380" s="294">
        <v>2.29</v>
      </c>
      <c r="B380" s="295" t="s">
        <v>927</v>
      </c>
      <c r="C380" s="296" t="s">
        <v>53</v>
      </c>
      <c r="D380" s="297">
        <v>1</v>
      </c>
      <c r="E380" s="357"/>
      <c r="F380" s="293"/>
      <c r="G380" s="298"/>
    </row>
    <row r="381" spans="1:7" ht="6" customHeight="1">
      <c r="A381" s="288"/>
      <c r="B381" s="289"/>
      <c r="C381" s="290"/>
      <c r="D381" s="281"/>
      <c r="E381" s="356"/>
      <c r="F381" s="293"/>
      <c r="G381" s="278"/>
    </row>
    <row r="382" spans="1:7" s="299" customFormat="1" ht="15" customHeight="1">
      <c r="A382" s="309">
        <v>2.2999999999999998</v>
      </c>
      <c r="B382" s="244" t="s">
        <v>928</v>
      </c>
      <c r="C382" s="296" t="s">
        <v>53</v>
      </c>
      <c r="D382" s="297">
        <v>1</v>
      </c>
      <c r="E382" s="357"/>
      <c r="F382" s="293"/>
      <c r="G382" s="298"/>
    </row>
    <row r="383" spans="1:7" s="299" customFormat="1" ht="6" customHeight="1">
      <c r="A383" s="294"/>
      <c r="B383" s="244"/>
      <c r="C383" s="296"/>
      <c r="D383" s="314"/>
      <c r="E383" s="356"/>
      <c r="F383" s="293"/>
      <c r="G383" s="311"/>
    </row>
    <row r="384" spans="1:7" s="299" customFormat="1" ht="15" customHeight="1">
      <c r="A384" s="294"/>
      <c r="B384" s="244" t="s">
        <v>929</v>
      </c>
      <c r="C384" s="296" t="s">
        <v>53</v>
      </c>
      <c r="D384" s="314">
        <v>1</v>
      </c>
      <c r="E384" s="356"/>
      <c r="F384" s="293"/>
      <c r="G384" s="311"/>
    </row>
    <row r="385" spans="1:12" ht="6" customHeight="1">
      <c r="A385" s="288"/>
      <c r="B385" s="289"/>
      <c r="C385" s="290"/>
      <c r="D385" s="281"/>
      <c r="E385" s="356"/>
      <c r="F385" s="293"/>
      <c r="G385" s="278"/>
    </row>
    <row r="386" spans="1:12" s="299" customFormat="1" ht="15" customHeight="1">
      <c r="A386" s="294">
        <v>2.31</v>
      </c>
      <c r="B386" s="244" t="s">
        <v>880</v>
      </c>
      <c r="C386" s="296" t="s">
        <v>53</v>
      </c>
      <c r="D386" s="297">
        <v>1</v>
      </c>
      <c r="E386" s="357"/>
      <c r="F386" s="293"/>
      <c r="G386" s="298"/>
    </row>
    <row r="387" spans="1:12" ht="6" customHeight="1">
      <c r="A387" s="288"/>
      <c r="B387" s="289"/>
      <c r="C387" s="290"/>
      <c r="D387" s="281"/>
      <c r="E387" s="356"/>
      <c r="F387" s="293"/>
      <c r="G387" s="278"/>
    </row>
    <row r="388" spans="1:12" ht="6.9" customHeight="1">
      <c r="A388" s="288"/>
      <c r="B388" s="289"/>
      <c r="C388" s="290"/>
      <c r="D388" s="281"/>
      <c r="E388" s="356"/>
      <c r="F388" s="293"/>
      <c r="G388" s="278"/>
    </row>
    <row r="389" spans="1:12" s="338" customFormat="1" ht="17.399999999999999" customHeight="1">
      <c r="A389" s="302"/>
      <c r="B389" s="323" t="s">
        <v>183</v>
      </c>
      <c r="C389" s="304"/>
      <c r="D389" s="305"/>
      <c r="E389" s="361"/>
      <c r="F389" s="336"/>
      <c r="G389" s="337"/>
      <c r="H389" s="251"/>
      <c r="I389" s="251"/>
      <c r="J389" s="251"/>
      <c r="K389" s="251"/>
      <c r="L389" s="251"/>
    </row>
    <row r="390" spans="1:12" s="338" customFormat="1" ht="6" customHeight="1">
      <c r="A390" s="302"/>
      <c r="B390" s="323"/>
      <c r="C390" s="304"/>
      <c r="D390" s="305"/>
      <c r="E390" s="361"/>
      <c r="F390" s="336"/>
      <c r="G390" s="337"/>
      <c r="H390" s="251"/>
      <c r="I390" s="251"/>
      <c r="J390" s="251"/>
      <c r="K390" s="251"/>
      <c r="L390" s="251"/>
    </row>
    <row r="391" spans="1:12" s="338" customFormat="1" ht="33.9" customHeight="1">
      <c r="A391" s="302"/>
      <c r="B391" s="324" t="s">
        <v>872</v>
      </c>
      <c r="C391" s="307"/>
      <c r="D391" s="307"/>
      <c r="E391" s="361"/>
      <c r="F391" s="336"/>
      <c r="G391" s="337"/>
      <c r="H391" s="251"/>
      <c r="I391" s="251"/>
      <c r="J391" s="251"/>
      <c r="K391" s="251"/>
      <c r="L391" s="251"/>
    </row>
    <row r="392" spans="1:12" ht="6.9" customHeight="1">
      <c r="A392" s="288"/>
      <c r="B392" s="289"/>
      <c r="C392" s="290"/>
      <c r="D392" s="281"/>
      <c r="E392" s="356"/>
      <c r="F392" s="293"/>
      <c r="G392" s="278"/>
    </row>
    <row r="393" spans="1:12" s="338" customFormat="1" ht="36.6" customHeight="1">
      <c r="A393" s="302">
        <v>2.3199999999999998</v>
      </c>
      <c r="B393" s="307" t="s">
        <v>909</v>
      </c>
      <c r="C393" s="304" t="s">
        <v>53</v>
      </c>
      <c r="D393" s="305">
        <v>1</v>
      </c>
      <c r="E393" s="361"/>
      <c r="F393" s="293"/>
      <c r="G393" s="337"/>
      <c r="H393" s="251"/>
      <c r="I393" s="251"/>
      <c r="J393" s="251"/>
      <c r="K393" s="251"/>
      <c r="L393" s="251"/>
    </row>
    <row r="394" spans="1:12" ht="6.9" customHeight="1">
      <c r="A394" s="288"/>
      <c r="B394" s="289"/>
      <c r="C394" s="290"/>
      <c r="D394" s="281"/>
      <c r="E394" s="356"/>
      <c r="F394" s="293"/>
      <c r="G394" s="278"/>
    </row>
    <row r="395" spans="1:12" s="299" customFormat="1" ht="27.6">
      <c r="A395" s="309">
        <v>2.33</v>
      </c>
      <c r="B395" s="295" t="s">
        <v>910</v>
      </c>
      <c r="C395" s="296" t="s">
        <v>53</v>
      </c>
      <c r="D395" s="297">
        <v>1</v>
      </c>
      <c r="E395" s="357"/>
      <c r="F395" s="293"/>
      <c r="G395" s="298"/>
    </row>
    <row r="396" spans="1:12" ht="6.9" customHeight="1">
      <c r="A396" s="288"/>
      <c r="B396" s="289"/>
      <c r="C396" s="290"/>
      <c r="D396" s="281"/>
      <c r="E396" s="356"/>
      <c r="F396" s="293"/>
      <c r="G396" s="278"/>
    </row>
    <row r="397" spans="1:12" s="338" customFormat="1">
      <c r="A397" s="302">
        <v>2.34</v>
      </c>
      <c r="B397" s="307" t="s">
        <v>911</v>
      </c>
      <c r="C397" s="304" t="s">
        <v>53</v>
      </c>
      <c r="D397" s="305">
        <v>1</v>
      </c>
      <c r="E397" s="361"/>
      <c r="F397" s="293"/>
      <c r="G397" s="337"/>
      <c r="H397" s="251"/>
      <c r="I397" s="251"/>
      <c r="J397" s="251"/>
      <c r="K397" s="251"/>
      <c r="L397" s="251"/>
    </row>
    <row r="398" spans="1:12" ht="6.9" customHeight="1">
      <c r="A398" s="288"/>
      <c r="B398" s="289"/>
      <c r="C398" s="290"/>
      <c r="D398" s="281"/>
      <c r="E398" s="356"/>
      <c r="F398" s="293"/>
      <c r="G398" s="278"/>
    </row>
    <row r="399" spans="1:12" s="299" customFormat="1" ht="15" customHeight="1">
      <c r="A399" s="294">
        <v>2.35</v>
      </c>
      <c r="B399" s="244" t="s">
        <v>912</v>
      </c>
      <c r="C399" s="296" t="s">
        <v>53</v>
      </c>
      <c r="D399" s="297">
        <v>1</v>
      </c>
      <c r="E399" s="357"/>
      <c r="F399" s="293"/>
      <c r="G399" s="298"/>
    </row>
    <row r="400" spans="1:12" ht="6.9" customHeight="1">
      <c r="A400" s="288"/>
      <c r="B400" s="289"/>
      <c r="C400" s="290"/>
      <c r="D400" s="281"/>
      <c r="E400" s="356"/>
      <c r="F400" s="293"/>
      <c r="G400" s="278"/>
    </row>
    <row r="401" spans="1:7" s="299" customFormat="1" ht="15" customHeight="1">
      <c r="A401" s="294">
        <v>2.36</v>
      </c>
      <c r="B401" s="244" t="s">
        <v>913</v>
      </c>
      <c r="C401" s="296" t="s">
        <v>53</v>
      </c>
      <c r="D401" s="297">
        <v>1</v>
      </c>
      <c r="E401" s="357"/>
      <c r="F401" s="293"/>
      <c r="G401" s="298"/>
    </row>
    <row r="402" spans="1:7" ht="6.9" customHeight="1">
      <c r="A402" s="288"/>
      <c r="B402" s="289"/>
      <c r="C402" s="290"/>
      <c r="D402" s="281"/>
      <c r="E402" s="356"/>
      <c r="F402" s="293"/>
      <c r="G402" s="278"/>
    </row>
    <row r="403" spans="1:7" s="299" customFormat="1" ht="15" customHeight="1">
      <c r="A403" s="294">
        <v>2.37</v>
      </c>
      <c r="B403" s="295" t="s">
        <v>914</v>
      </c>
      <c r="C403" s="296" t="s">
        <v>53</v>
      </c>
      <c r="D403" s="297">
        <v>1</v>
      </c>
      <c r="E403" s="357"/>
      <c r="F403" s="293"/>
      <c r="G403" s="298"/>
    </row>
    <row r="404" spans="1:7" ht="6.9" customHeight="1">
      <c r="A404" s="288"/>
      <c r="B404" s="289"/>
      <c r="C404" s="290"/>
      <c r="D404" s="281"/>
      <c r="E404" s="356"/>
      <c r="F404" s="293"/>
      <c r="G404" s="278"/>
    </row>
    <row r="405" spans="1:7" s="299" customFormat="1" ht="15" customHeight="1">
      <c r="A405" s="294">
        <v>2.38</v>
      </c>
      <c r="B405" s="295" t="s">
        <v>915</v>
      </c>
      <c r="C405" s="296" t="s">
        <v>53</v>
      </c>
      <c r="D405" s="297">
        <v>1</v>
      </c>
      <c r="E405" s="357"/>
      <c r="F405" s="293"/>
      <c r="G405" s="298"/>
    </row>
    <row r="406" spans="1:7" ht="6.9" customHeight="1">
      <c r="A406" s="288"/>
      <c r="B406" s="289"/>
      <c r="C406" s="290"/>
      <c r="D406" s="281"/>
      <c r="E406" s="356"/>
      <c r="F406" s="293"/>
      <c r="G406" s="278"/>
    </row>
    <row r="407" spans="1:7" s="299" customFormat="1" ht="15" customHeight="1">
      <c r="A407" s="294">
        <v>2.39</v>
      </c>
      <c r="B407" s="295" t="s">
        <v>916</v>
      </c>
      <c r="C407" s="296" t="s">
        <v>53</v>
      </c>
      <c r="D407" s="297">
        <v>2</v>
      </c>
      <c r="E407" s="357"/>
      <c r="F407" s="293"/>
      <c r="G407" s="298"/>
    </row>
    <row r="408" spans="1:7" ht="6.9" customHeight="1">
      <c r="A408" s="288"/>
      <c r="B408" s="289"/>
      <c r="C408" s="290"/>
      <c r="D408" s="281"/>
      <c r="E408" s="356"/>
      <c r="F408" s="293"/>
      <c r="G408" s="278"/>
    </row>
    <row r="409" spans="1:7" s="299" customFormat="1" ht="27.6">
      <c r="A409" s="309">
        <v>2.4</v>
      </c>
      <c r="B409" s="295" t="s">
        <v>917</v>
      </c>
      <c r="C409" s="296" t="s">
        <v>53</v>
      </c>
      <c r="D409" s="297">
        <v>1</v>
      </c>
      <c r="E409" s="357"/>
      <c r="F409" s="293"/>
      <c r="G409" s="298"/>
    </row>
    <row r="410" spans="1:7" ht="6.9" customHeight="1">
      <c r="A410" s="288"/>
      <c r="B410" s="289"/>
      <c r="C410" s="290"/>
      <c r="D410" s="281"/>
      <c r="E410" s="356"/>
      <c r="F410" s="293"/>
      <c r="G410" s="278"/>
    </row>
    <row r="411" spans="1:7" s="299" customFormat="1">
      <c r="A411" s="294">
        <v>2.41</v>
      </c>
      <c r="B411" s="295" t="s">
        <v>918</v>
      </c>
      <c r="C411" s="296" t="s">
        <v>53</v>
      </c>
      <c r="D411" s="297">
        <v>1</v>
      </c>
      <c r="E411" s="357"/>
      <c r="F411" s="293"/>
      <c r="G411" s="298"/>
    </row>
    <row r="412" spans="1:7" ht="6.9" customHeight="1">
      <c r="A412" s="288"/>
      <c r="B412" s="289"/>
      <c r="C412" s="290"/>
      <c r="D412" s="281"/>
      <c r="E412" s="356"/>
      <c r="F412" s="293"/>
      <c r="G412" s="278"/>
    </row>
    <row r="413" spans="1:7" s="292" customFormat="1" ht="29.4" customHeight="1">
      <c r="A413" s="294">
        <v>2.42</v>
      </c>
      <c r="B413" s="295" t="s">
        <v>919</v>
      </c>
      <c r="C413" s="296" t="s">
        <v>53</v>
      </c>
      <c r="D413" s="297">
        <v>1</v>
      </c>
      <c r="E413" s="357"/>
      <c r="F413" s="293"/>
      <c r="G413" s="291"/>
    </row>
    <row r="414" spans="1:7" ht="6.9" customHeight="1" thickBot="1">
      <c r="A414" s="890"/>
      <c r="B414" s="891"/>
      <c r="C414" s="892"/>
      <c r="D414" s="893"/>
      <c r="E414" s="894"/>
      <c r="F414" s="895"/>
      <c r="G414" s="278"/>
    </row>
    <row r="415" spans="1:7" s="299" customFormat="1" ht="15" customHeight="1">
      <c r="A415" s="913">
        <v>2.4300000000000002</v>
      </c>
      <c r="B415" s="914" t="s">
        <v>920</v>
      </c>
      <c r="C415" s="898" t="s">
        <v>53</v>
      </c>
      <c r="D415" s="899">
        <v>1</v>
      </c>
      <c r="E415" s="355"/>
      <c r="F415" s="900"/>
      <c r="G415" s="298"/>
    </row>
    <row r="416" spans="1:7" ht="6.9" customHeight="1">
      <c r="A416" s="288"/>
      <c r="B416" s="289"/>
      <c r="C416" s="290"/>
      <c r="D416" s="281"/>
      <c r="E416" s="356"/>
      <c r="F416" s="284"/>
      <c r="G416" s="278"/>
    </row>
    <row r="417" spans="1:12" s="338" customFormat="1" ht="32.1" customHeight="1">
      <c r="A417" s="302"/>
      <c r="B417" s="324" t="s">
        <v>873</v>
      </c>
      <c r="C417" s="304"/>
      <c r="D417" s="305"/>
      <c r="E417" s="360"/>
      <c r="F417" s="336"/>
      <c r="G417" s="337"/>
      <c r="H417" s="251"/>
      <c r="I417" s="251"/>
      <c r="J417" s="251"/>
      <c r="K417" s="251"/>
      <c r="L417" s="251"/>
    </row>
    <row r="418" spans="1:12" ht="6.9" customHeight="1">
      <c r="A418" s="288"/>
      <c r="B418" s="289"/>
      <c r="C418" s="290"/>
      <c r="D418" s="281"/>
      <c r="E418" s="356"/>
      <c r="F418" s="284"/>
      <c r="G418" s="278"/>
    </row>
    <row r="419" spans="1:12" s="292" customFormat="1" ht="32.1" customHeight="1">
      <c r="A419" s="288">
        <v>2.44</v>
      </c>
      <c r="B419" s="244" t="s">
        <v>874</v>
      </c>
      <c r="C419" s="296" t="s">
        <v>53</v>
      </c>
      <c r="D419" s="297">
        <v>1</v>
      </c>
      <c r="E419" s="357"/>
      <c r="F419" s="293"/>
      <c r="G419" s="291"/>
    </row>
    <row r="420" spans="1:12" ht="6.9" customHeight="1">
      <c r="A420" s="288"/>
      <c r="B420" s="289"/>
      <c r="C420" s="290"/>
      <c r="D420" s="281"/>
      <c r="E420" s="356"/>
      <c r="F420" s="293"/>
      <c r="G420" s="278"/>
    </row>
    <row r="421" spans="1:12" s="338" customFormat="1" ht="30.9" customHeight="1">
      <c r="A421" s="316">
        <v>2.4500000000000002</v>
      </c>
      <c r="B421" s="307" t="s">
        <v>875</v>
      </c>
      <c r="C421" s="304" t="s">
        <v>53</v>
      </c>
      <c r="D421" s="305">
        <v>1</v>
      </c>
      <c r="E421" s="361"/>
      <c r="F421" s="293"/>
      <c r="G421" s="337"/>
      <c r="H421" s="251"/>
      <c r="I421" s="251"/>
      <c r="J421" s="251"/>
      <c r="K421" s="251"/>
      <c r="L421" s="251"/>
    </row>
    <row r="422" spans="1:12" ht="6.9" customHeight="1">
      <c r="A422" s="288"/>
      <c r="B422" s="289"/>
      <c r="C422" s="290"/>
      <c r="D422" s="281"/>
      <c r="E422" s="356"/>
      <c r="F422" s="293"/>
      <c r="G422" s="278"/>
    </row>
    <row r="423" spans="1:12" s="299" customFormat="1" ht="18.600000000000001" customHeight="1">
      <c r="A423" s="294">
        <v>2.46</v>
      </c>
      <c r="B423" s="295" t="s">
        <v>876</v>
      </c>
      <c r="C423" s="296" t="s">
        <v>53</v>
      </c>
      <c r="D423" s="297">
        <v>1</v>
      </c>
      <c r="E423" s="357"/>
      <c r="F423" s="293"/>
      <c r="G423" s="298"/>
    </row>
    <row r="424" spans="1:12" ht="6.9" customHeight="1">
      <c r="A424" s="288"/>
      <c r="B424" s="289"/>
      <c r="C424" s="290"/>
      <c r="D424" s="281"/>
      <c r="E424" s="356"/>
      <c r="F424" s="293"/>
      <c r="G424" s="278"/>
    </row>
    <row r="425" spans="1:12" s="292" customFormat="1" ht="27.6">
      <c r="A425" s="302">
        <v>2.4700000000000002</v>
      </c>
      <c r="B425" s="246" t="s">
        <v>877</v>
      </c>
      <c r="C425" s="304" t="s">
        <v>53</v>
      </c>
      <c r="D425" s="305">
        <v>1</v>
      </c>
      <c r="E425" s="357"/>
      <c r="F425" s="293"/>
      <c r="G425" s="291"/>
    </row>
    <row r="426" spans="1:12" ht="6.9" customHeight="1">
      <c r="A426" s="288"/>
      <c r="B426" s="289"/>
      <c r="C426" s="290"/>
      <c r="D426" s="281"/>
      <c r="E426" s="356"/>
      <c r="F426" s="293"/>
      <c r="G426" s="278"/>
    </row>
    <row r="427" spans="1:12" s="299" customFormat="1" ht="33" customHeight="1">
      <c r="A427" s="294">
        <v>2.48</v>
      </c>
      <c r="B427" s="244" t="s">
        <v>878</v>
      </c>
      <c r="C427" s="296" t="s">
        <v>53</v>
      </c>
      <c r="D427" s="297">
        <v>1</v>
      </c>
      <c r="E427" s="357"/>
      <c r="F427" s="293"/>
      <c r="G427" s="298"/>
    </row>
    <row r="428" spans="1:12" ht="6.9" customHeight="1">
      <c r="A428" s="288"/>
      <c r="B428" s="289"/>
      <c r="C428" s="290"/>
      <c r="D428" s="281"/>
      <c r="E428" s="356"/>
      <c r="F428" s="293"/>
      <c r="G428" s="278"/>
    </row>
    <row r="429" spans="1:12" s="299" customFormat="1" ht="15.9" customHeight="1">
      <c r="A429" s="309">
        <v>2.4900000000000002</v>
      </c>
      <c r="B429" s="295" t="s">
        <v>879</v>
      </c>
      <c r="C429" s="296" t="s">
        <v>53</v>
      </c>
      <c r="D429" s="297">
        <v>1</v>
      </c>
      <c r="E429" s="357"/>
      <c r="F429" s="293"/>
      <c r="G429" s="298"/>
    </row>
    <row r="430" spans="1:12" ht="6.9" customHeight="1">
      <c r="A430" s="288"/>
      <c r="B430" s="289"/>
      <c r="C430" s="290"/>
      <c r="D430" s="281"/>
      <c r="E430" s="356"/>
      <c r="F430" s="293"/>
      <c r="G430" s="278"/>
    </row>
    <row r="431" spans="1:12" s="299" customFormat="1" ht="23.4" customHeight="1">
      <c r="A431" s="309">
        <v>2.5</v>
      </c>
      <c r="B431" s="295" t="s">
        <v>921</v>
      </c>
      <c r="C431" s="296" t="s">
        <v>53</v>
      </c>
      <c r="D431" s="297">
        <v>1</v>
      </c>
      <c r="E431" s="357"/>
      <c r="F431" s="293"/>
      <c r="G431" s="298"/>
    </row>
    <row r="432" spans="1:12" ht="6.9" customHeight="1">
      <c r="A432" s="288"/>
      <c r="B432" s="289"/>
      <c r="C432" s="290"/>
      <c r="D432" s="281"/>
      <c r="E432" s="356"/>
      <c r="F432" s="293"/>
      <c r="G432" s="278"/>
    </row>
    <row r="433" spans="1:7" s="292" customFormat="1" ht="27.9" customHeight="1">
      <c r="A433" s="316">
        <v>2.5099999999999998</v>
      </c>
      <c r="B433" s="244" t="s">
        <v>922</v>
      </c>
      <c r="C433" s="304" t="s">
        <v>53</v>
      </c>
      <c r="D433" s="305">
        <v>1</v>
      </c>
      <c r="E433" s="357"/>
      <c r="F433" s="293"/>
      <c r="G433" s="291"/>
    </row>
    <row r="434" spans="1:7" ht="6.9" customHeight="1">
      <c r="A434" s="288"/>
      <c r="B434" s="289"/>
      <c r="C434" s="290"/>
      <c r="D434" s="281"/>
      <c r="E434" s="356"/>
      <c r="F434" s="293"/>
      <c r="G434" s="278"/>
    </row>
    <row r="435" spans="1:7" s="299" customFormat="1" ht="29.1" customHeight="1">
      <c r="A435" s="294">
        <v>2.52</v>
      </c>
      <c r="B435" s="295" t="s">
        <v>923</v>
      </c>
      <c r="C435" s="296" t="s">
        <v>53</v>
      </c>
      <c r="D435" s="297">
        <v>1</v>
      </c>
      <c r="E435" s="357"/>
      <c r="F435" s="293"/>
      <c r="G435" s="298"/>
    </row>
    <row r="436" spans="1:7" ht="6.9" customHeight="1">
      <c r="A436" s="288"/>
      <c r="B436" s="289"/>
      <c r="C436" s="290"/>
      <c r="D436" s="281"/>
      <c r="E436" s="356"/>
      <c r="F436" s="293"/>
      <c r="G436" s="278"/>
    </row>
    <row r="437" spans="1:7" s="299" customFormat="1" ht="26.1" customHeight="1">
      <c r="A437" s="294">
        <v>2.5299999999999998</v>
      </c>
      <c r="B437" s="244" t="s">
        <v>924</v>
      </c>
      <c r="C437" s="296" t="s">
        <v>53</v>
      </c>
      <c r="D437" s="297">
        <v>1</v>
      </c>
      <c r="E437" s="357"/>
      <c r="F437" s="293"/>
      <c r="G437" s="298"/>
    </row>
    <row r="438" spans="1:7" ht="6.9" customHeight="1">
      <c r="A438" s="288"/>
      <c r="B438" s="289"/>
      <c r="C438" s="290"/>
      <c r="D438" s="281"/>
      <c r="E438" s="356"/>
      <c r="F438" s="293"/>
      <c r="G438" s="278"/>
    </row>
    <row r="439" spans="1:7" s="299" customFormat="1" ht="18.600000000000001" customHeight="1">
      <c r="A439" s="294">
        <v>2.54</v>
      </c>
      <c r="B439" s="295" t="s">
        <v>925</v>
      </c>
      <c r="C439" s="296" t="s">
        <v>53</v>
      </c>
      <c r="D439" s="297">
        <v>1</v>
      </c>
      <c r="E439" s="357"/>
      <c r="F439" s="293"/>
      <c r="G439" s="298"/>
    </row>
    <row r="440" spans="1:7" ht="6.9" customHeight="1">
      <c r="A440" s="288"/>
      <c r="B440" s="289"/>
      <c r="C440" s="290"/>
      <c r="D440" s="281"/>
      <c r="E440" s="356"/>
      <c r="F440" s="293"/>
      <c r="G440" s="278"/>
    </row>
    <row r="441" spans="1:7" s="299" customFormat="1" ht="18" customHeight="1">
      <c r="A441" s="294">
        <v>2.5499999999999998</v>
      </c>
      <c r="B441" s="295" t="s">
        <v>926</v>
      </c>
      <c r="C441" s="296" t="s">
        <v>53</v>
      </c>
      <c r="D441" s="297">
        <v>1</v>
      </c>
      <c r="E441" s="357"/>
      <c r="F441" s="293"/>
      <c r="G441" s="298"/>
    </row>
    <row r="442" spans="1:7" ht="6.9" customHeight="1">
      <c r="A442" s="288"/>
      <c r="B442" s="289"/>
      <c r="C442" s="290"/>
      <c r="D442" s="281"/>
      <c r="E442" s="356"/>
      <c r="F442" s="293"/>
      <c r="G442" s="278"/>
    </row>
    <row r="443" spans="1:7" s="299" customFormat="1" ht="18.899999999999999" customHeight="1">
      <c r="A443" s="294">
        <v>2.56</v>
      </c>
      <c r="B443" s="295" t="s">
        <v>927</v>
      </c>
      <c r="C443" s="296" t="s">
        <v>53</v>
      </c>
      <c r="D443" s="297">
        <v>1</v>
      </c>
      <c r="E443" s="357"/>
      <c r="F443" s="293"/>
      <c r="G443" s="298"/>
    </row>
    <row r="444" spans="1:7" ht="6.9" customHeight="1">
      <c r="A444" s="288"/>
      <c r="B444" s="289"/>
      <c r="C444" s="290"/>
      <c r="D444" s="281"/>
      <c r="E444" s="356"/>
      <c r="F444" s="293"/>
      <c r="G444" s="278"/>
    </row>
    <row r="445" spans="1:7" s="299" customFormat="1" ht="18.899999999999999" customHeight="1">
      <c r="A445" s="294">
        <v>2.57</v>
      </c>
      <c r="B445" s="244" t="s">
        <v>928</v>
      </c>
      <c r="C445" s="296" t="s">
        <v>53</v>
      </c>
      <c r="D445" s="297">
        <v>1</v>
      </c>
      <c r="E445" s="357"/>
      <c r="F445" s="293"/>
      <c r="G445" s="298"/>
    </row>
    <row r="446" spans="1:7" ht="6.9" customHeight="1">
      <c r="A446" s="288"/>
      <c r="B446" s="244"/>
      <c r="C446" s="290"/>
      <c r="D446" s="281"/>
      <c r="E446" s="356"/>
      <c r="F446" s="293"/>
      <c r="G446" s="278"/>
    </row>
    <row r="447" spans="1:7" s="299" customFormat="1" ht="20.399999999999999" customHeight="1">
      <c r="A447" s="294">
        <v>2.58</v>
      </c>
      <c r="B447" s="244" t="s">
        <v>929</v>
      </c>
      <c r="C447" s="296" t="s">
        <v>53</v>
      </c>
      <c r="D447" s="297">
        <v>1</v>
      </c>
      <c r="E447" s="357"/>
      <c r="F447" s="293"/>
      <c r="G447" s="298"/>
    </row>
    <row r="448" spans="1:7" ht="6.9" customHeight="1">
      <c r="A448" s="288"/>
      <c r="B448" s="289"/>
      <c r="C448" s="290"/>
      <c r="D448" s="281"/>
      <c r="E448" s="356"/>
      <c r="F448" s="293"/>
      <c r="G448" s="278"/>
    </row>
    <row r="449" spans="1:12" s="299" customFormat="1" ht="18.899999999999999" customHeight="1">
      <c r="A449" s="309">
        <v>2.59</v>
      </c>
      <c r="B449" s="244" t="s">
        <v>880</v>
      </c>
      <c r="C449" s="296" t="s">
        <v>53</v>
      </c>
      <c r="D449" s="297">
        <v>1</v>
      </c>
      <c r="E449" s="357"/>
      <c r="F449" s="293"/>
      <c r="G449" s="298"/>
    </row>
    <row r="450" spans="1:12" ht="6.9" customHeight="1">
      <c r="A450" s="288"/>
      <c r="B450" s="289"/>
      <c r="C450" s="290"/>
      <c r="D450" s="281"/>
      <c r="E450" s="356"/>
      <c r="F450" s="293"/>
      <c r="G450" s="278"/>
    </row>
    <row r="451" spans="1:12" ht="15" customHeight="1" thickBot="1">
      <c r="A451" s="1218" t="s">
        <v>36</v>
      </c>
      <c r="B451" s="1225"/>
      <c r="C451" s="1225"/>
      <c r="D451" s="1225"/>
      <c r="E451" s="1226"/>
      <c r="F451" s="321"/>
      <c r="G451" s="335"/>
    </row>
    <row r="452" spans="1:12" s="338" customFormat="1" ht="15" customHeight="1">
      <c r="A452" s="341">
        <v>3</v>
      </c>
      <c r="B452" s="323" t="s">
        <v>881</v>
      </c>
      <c r="C452" s="307"/>
      <c r="D452" s="307"/>
      <c r="E452" s="361"/>
      <c r="F452" s="336"/>
      <c r="G452" s="337"/>
      <c r="H452" s="251"/>
      <c r="I452" s="251"/>
      <c r="J452" s="251"/>
      <c r="K452" s="251"/>
      <c r="L452" s="251"/>
    </row>
    <row r="453" spans="1:12" ht="6.9" customHeight="1">
      <c r="A453" s="288"/>
      <c r="B453" s="289"/>
      <c r="C453" s="290"/>
      <c r="D453" s="281"/>
      <c r="E453" s="356"/>
      <c r="F453" s="293"/>
      <c r="G453" s="278"/>
    </row>
    <row r="454" spans="1:12" s="338" customFormat="1" ht="12.9" customHeight="1">
      <c r="A454" s="302"/>
      <c r="B454" s="324" t="s">
        <v>882</v>
      </c>
      <c r="C454" s="307"/>
      <c r="D454" s="307"/>
      <c r="E454" s="361"/>
      <c r="F454" s="336"/>
      <c r="G454" s="337"/>
      <c r="H454" s="251"/>
      <c r="I454" s="251"/>
      <c r="J454" s="251"/>
      <c r="K454" s="251"/>
      <c r="L454" s="251"/>
    </row>
    <row r="455" spans="1:12" ht="6.9" customHeight="1">
      <c r="A455" s="288"/>
      <c r="B455" s="289"/>
      <c r="C455" s="290"/>
      <c r="D455" s="281"/>
      <c r="E455" s="356"/>
      <c r="F455" s="293"/>
      <c r="G455" s="278"/>
    </row>
    <row r="456" spans="1:12" s="292" customFormat="1" ht="75.75" customHeight="1">
      <c r="A456" s="302">
        <v>3.1</v>
      </c>
      <c r="B456" s="307" t="s">
        <v>886</v>
      </c>
      <c r="C456" s="304" t="s">
        <v>53</v>
      </c>
      <c r="D456" s="305">
        <v>1</v>
      </c>
      <c r="E456" s="361"/>
      <c r="F456" s="293"/>
      <c r="G456" s="837"/>
      <c r="H456" s="251"/>
      <c r="I456" s="251"/>
      <c r="J456" s="251"/>
      <c r="K456" s="251"/>
      <c r="L456" s="251"/>
    </row>
    <row r="457" spans="1:12" ht="6.9" customHeight="1">
      <c r="A457" s="288"/>
      <c r="B457" s="289"/>
      <c r="C457" s="290"/>
      <c r="D457" s="281"/>
      <c r="E457" s="356"/>
      <c r="F457" s="293"/>
      <c r="G457" s="278"/>
    </row>
    <row r="458" spans="1:12" s="318" customFormat="1" ht="30.75" customHeight="1">
      <c r="A458" s="341">
        <v>4</v>
      </c>
      <c r="B458" s="323" t="s">
        <v>883</v>
      </c>
      <c r="C458" s="307"/>
      <c r="D458" s="307"/>
      <c r="E458" s="361"/>
      <c r="F458" s="336"/>
      <c r="G458" s="342"/>
      <c r="H458" s="333"/>
      <c r="I458" s="333"/>
      <c r="J458" s="333"/>
      <c r="K458" s="333"/>
      <c r="L458" s="333"/>
    </row>
    <row r="459" spans="1:12" ht="6.9" customHeight="1">
      <c r="A459" s="288"/>
      <c r="B459" s="289"/>
      <c r="C459" s="290"/>
      <c r="D459" s="281"/>
      <c r="E459" s="356"/>
      <c r="F459" s="293"/>
      <c r="G459" s="278"/>
    </row>
    <row r="460" spans="1:12" s="318" customFormat="1" ht="48.9" customHeight="1">
      <c r="A460" s="302">
        <v>4.0999999999999996</v>
      </c>
      <c r="B460" s="246" t="s">
        <v>884</v>
      </c>
      <c r="C460" s="247" t="s">
        <v>64</v>
      </c>
      <c r="D460" s="248" t="s">
        <v>65</v>
      </c>
      <c r="E460" s="363"/>
      <c r="F460" s="336"/>
      <c r="G460" s="343"/>
      <c r="H460" s="333"/>
      <c r="I460" s="333"/>
      <c r="J460" s="333"/>
      <c r="K460" s="333"/>
      <c r="L460" s="333"/>
    </row>
    <row r="461" spans="1:12" s="318" customFormat="1">
      <c r="A461" s="853"/>
      <c r="B461" s="367"/>
      <c r="C461" s="368"/>
      <c r="D461" s="369"/>
      <c r="E461" s="370"/>
      <c r="F461" s="371"/>
      <c r="G461" s="343"/>
      <c r="H461" s="333"/>
      <c r="I461" s="333"/>
      <c r="J461" s="333"/>
      <c r="K461" s="333"/>
      <c r="L461" s="333"/>
    </row>
    <row r="462" spans="1:12" s="318" customFormat="1" ht="23.4" customHeight="1" thickBot="1">
      <c r="A462" s="1230" t="s">
        <v>693</v>
      </c>
      <c r="B462" s="1231"/>
      <c r="C462" s="1231"/>
      <c r="D462" s="1231"/>
      <c r="E462" s="1232"/>
      <c r="F462" s="372"/>
      <c r="G462" s="343"/>
      <c r="H462" s="333"/>
      <c r="I462" s="333"/>
      <c r="J462" s="333"/>
      <c r="K462" s="333"/>
      <c r="L462" s="333"/>
    </row>
    <row r="463" spans="1:12" s="318" customFormat="1">
      <c r="A463" s="915"/>
      <c r="B463" s="1233"/>
      <c r="C463" s="1234"/>
      <c r="D463" s="1234"/>
      <c r="E463" s="1235"/>
      <c r="F463" s="916"/>
      <c r="G463" s="343"/>
      <c r="H463" s="333"/>
      <c r="I463" s="333"/>
      <c r="J463" s="333"/>
      <c r="K463" s="333"/>
      <c r="L463" s="333"/>
    </row>
    <row r="464" spans="1:12" s="318" customFormat="1" ht="14.4" customHeight="1">
      <c r="A464" s="853"/>
      <c r="B464" s="1219" t="s">
        <v>887</v>
      </c>
      <c r="C464" s="1220"/>
      <c r="D464" s="1220"/>
      <c r="E464" s="1221"/>
      <c r="F464" s="371"/>
      <c r="G464" s="343"/>
      <c r="H464" s="333"/>
      <c r="I464" s="333"/>
      <c r="J464" s="333"/>
      <c r="K464" s="333"/>
      <c r="L464" s="333"/>
    </row>
    <row r="465" spans="1:12" s="318" customFormat="1" ht="9.9" customHeight="1">
      <c r="A465" s="853"/>
      <c r="B465" s="1219"/>
      <c r="C465" s="1220"/>
      <c r="D465" s="1220"/>
      <c r="E465" s="1221"/>
      <c r="F465" s="371"/>
      <c r="G465" s="343"/>
      <c r="H465" s="333"/>
      <c r="I465" s="333"/>
      <c r="J465" s="333"/>
      <c r="K465" s="333"/>
      <c r="L465" s="333"/>
    </row>
    <row r="466" spans="1:12" s="318" customFormat="1" ht="14.4" customHeight="1">
      <c r="A466" s="853"/>
      <c r="B466" s="1219" t="s">
        <v>930</v>
      </c>
      <c r="C466" s="1220"/>
      <c r="D466" s="1220"/>
      <c r="E466" s="1221"/>
      <c r="F466" s="371"/>
      <c r="G466" s="343"/>
      <c r="H466" s="333"/>
      <c r="I466" s="333"/>
      <c r="J466" s="333"/>
      <c r="K466" s="333"/>
      <c r="L466" s="333"/>
    </row>
    <row r="467" spans="1:12" s="318" customFormat="1" ht="14.4" customHeight="1">
      <c r="A467" s="853"/>
      <c r="B467" s="1219"/>
      <c r="C467" s="1220"/>
      <c r="D467" s="1220"/>
      <c r="E467" s="1221"/>
      <c r="F467" s="371"/>
      <c r="G467" s="343"/>
      <c r="H467" s="333"/>
      <c r="I467" s="333"/>
      <c r="J467" s="333"/>
      <c r="K467" s="333"/>
      <c r="L467" s="333"/>
    </row>
    <row r="468" spans="1:12" s="318" customFormat="1" ht="14.4" customHeight="1">
      <c r="A468" s="853"/>
      <c r="B468" s="1219" t="s">
        <v>932</v>
      </c>
      <c r="C468" s="1220"/>
      <c r="D468" s="1220"/>
      <c r="E468" s="1221"/>
      <c r="F468" s="371"/>
      <c r="G468" s="343"/>
      <c r="H468" s="333"/>
      <c r="I468" s="333"/>
      <c r="J468" s="333"/>
      <c r="K468" s="333"/>
      <c r="L468" s="333"/>
    </row>
    <row r="469" spans="1:12" s="318" customFormat="1" ht="14.4" customHeight="1">
      <c r="A469" s="853"/>
      <c r="B469" s="1219"/>
      <c r="C469" s="1220"/>
      <c r="D469" s="1220"/>
      <c r="E469" s="1221"/>
      <c r="F469" s="371"/>
      <c r="G469" s="343"/>
      <c r="H469" s="333"/>
      <c r="I469" s="333"/>
      <c r="J469" s="333"/>
      <c r="K469" s="333"/>
      <c r="L469" s="333"/>
    </row>
    <row r="470" spans="1:12" s="318" customFormat="1" ht="14.4" customHeight="1">
      <c r="A470" s="853"/>
      <c r="B470" s="1219" t="s">
        <v>933</v>
      </c>
      <c r="C470" s="1220"/>
      <c r="D470" s="1220"/>
      <c r="E470" s="1221"/>
      <c r="F470" s="371"/>
      <c r="G470" s="343"/>
      <c r="H470" s="333"/>
      <c r="I470" s="333"/>
      <c r="J470" s="333"/>
      <c r="K470" s="333"/>
      <c r="L470" s="333"/>
    </row>
    <row r="471" spans="1:12" s="318" customFormat="1" ht="14.4" customHeight="1">
      <c r="A471" s="853"/>
      <c r="B471" s="1219"/>
      <c r="C471" s="1220"/>
      <c r="D471" s="1220"/>
      <c r="E471" s="1221"/>
      <c r="F471" s="371"/>
      <c r="G471" s="343"/>
      <c r="H471" s="333"/>
      <c r="I471" s="333"/>
      <c r="J471" s="333"/>
      <c r="K471" s="333"/>
      <c r="L471" s="333"/>
    </row>
    <row r="472" spans="1:12" s="318" customFormat="1" ht="14.4" customHeight="1">
      <c r="A472" s="853"/>
      <c r="B472" s="1219" t="s">
        <v>934</v>
      </c>
      <c r="C472" s="1220"/>
      <c r="D472" s="1220"/>
      <c r="E472" s="1221"/>
      <c r="F472" s="371"/>
      <c r="G472" s="343"/>
      <c r="H472" s="333"/>
      <c r="I472" s="333"/>
      <c r="J472" s="333"/>
      <c r="K472" s="333"/>
      <c r="L472" s="333"/>
    </row>
    <row r="473" spans="1:12" s="318" customFormat="1" ht="14.4" customHeight="1">
      <c r="A473" s="853"/>
      <c r="B473" s="1219"/>
      <c r="C473" s="1220"/>
      <c r="D473" s="1220"/>
      <c r="E473" s="1221"/>
      <c r="F473" s="371"/>
      <c r="G473" s="343"/>
      <c r="H473" s="333"/>
      <c r="I473" s="333"/>
      <c r="J473" s="333"/>
      <c r="K473" s="333"/>
      <c r="L473" s="333"/>
    </row>
    <row r="474" spans="1:12" ht="14.4" customHeight="1">
      <c r="A474" s="344"/>
      <c r="B474" s="1222"/>
      <c r="C474" s="1223"/>
      <c r="D474" s="1223"/>
      <c r="E474" s="1224"/>
      <c r="F474" s="345"/>
      <c r="G474" s="278"/>
    </row>
    <row r="475" spans="1:12" s="338" customFormat="1" ht="22.5" customHeight="1" thickBot="1">
      <c r="A475" s="1227" t="s">
        <v>931</v>
      </c>
      <c r="B475" s="1228"/>
      <c r="C475" s="1228"/>
      <c r="D475" s="1228"/>
      <c r="E475" s="1229"/>
      <c r="F475" s="373"/>
      <c r="G475" s="337"/>
      <c r="H475" s="251"/>
      <c r="I475" s="251"/>
      <c r="J475" s="251"/>
      <c r="K475" s="251"/>
      <c r="L475" s="251"/>
    </row>
  </sheetData>
  <mergeCells count="45">
    <mergeCell ref="F12:F14"/>
    <mergeCell ref="A12:A14"/>
    <mergeCell ref="B12:B14"/>
    <mergeCell ref="C12:C14"/>
    <mergeCell ref="D12:D14"/>
    <mergeCell ref="E12:E14"/>
    <mergeCell ref="F19:F22"/>
    <mergeCell ref="A16:A17"/>
    <mergeCell ref="B16:B17"/>
    <mergeCell ref="C16:C17"/>
    <mergeCell ref="D16:D17"/>
    <mergeCell ref="E16:E17"/>
    <mergeCell ref="F16:F17"/>
    <mergeCell ref="A19:A22"/>
    <mergeCell ref="B19:B22"/>
    <mergeCell ref="C19:C22"/>
    <mergeCell ref="D19:D22"/>
    <mergeCell ref="E19:E22"/>
    <mergeCell ref="F65:F66"/>
    <mergeCell ref="B60:B61"/>
    <mergeCell ref="C60:C61"/>
    <mergeCell ref="D60:D61"/>
    <mergeCell ref="E60:E61"/>
    <mergeCell ref="F60:F61"/>
    <mergeCell ref="A65:A66"/>
    <mergeCell ref="B65:B66"/>
    <mergeCell ref="C65:C66"/>
    <mergeCell ref="D65:D66"/>
    <mergeCell ref="E65:E66"/>
    <mergeCell ref="B474:E474"/>
    <mergeCell ref="A451:E451"/>
    <mergeCell ref="B467:E467"/>
    <mergeCell ref="A475:E475"/>
    <mergeCell ref="A462:E462"/>
    <mergeCell ref="B463:E463"/>
    <mergeCell ref="B464:E464"/>
    <mergeCell ref="B465:E465"/>
    <mergeCell ref="B466:E466"/>
    <mergeCell ref="B468:E468"/>
    <mergeCell ref="B469:E469"/>
    <mergeCell ref="A308:E308"/>
    <mergeCell ref="B470:E470"/>
    <mergeCell ref="B471:E471"/>
    <mergeCell ref="B472:E472"/>
    <mergeCell ref="B473:E473"/>
  </mergeCells>
  <pageMargins left="0.70866141732283472" right="0.51181102362204722" top="0.70866141732283472" bottom="0.51181102362204722" header="0.51181102362204722" footer="0.35433070866141736"/>
  <pageSetup paperSize="9" scale="78" fitToHeight="0" orientation="portrait" r:id="rId1"/>
  <headerFooter alignWithMargins="0"/>
  <rowBreaks count="10" manualBreakCount="10">
    <brk id="70" max="5" man="1"/>
    <brk id="117" max="5" man="1"/>
    <brk id="158" max="5" man="1"/>
    <brk id="207" max="5" man="1"/>
    <brk id="247" max="5" man="1"/>
    <brk id="289" max="5" man="1"/>
    <brk id="308" max="5" man="1"/>
    <brk id="350" max="5" man="1"/>
    <brk id="414" max="5" man="1"/>
    <brk id="462"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F70"/>
  <sheetViews>
    <sheetView view="pageBreakPreview" zoomScaleNormal="100" zoomScaleSheetLayoutView="100" workbookViewId="0">
      <selection activeCell="F9" sqref="F9"/>
    </sheetView>
  </sheetViews>
  <sheetFormatPr defaultColWidth="8.6640625" defaultRowHeight="13.8"/>
  <cols>
    <col min="1" max="1" width="15" style="704" customWidth="1"/>
    <col min="2" max="2" width="44.44140625" style="190" customWidth="1"/>
    <col min="3" max="3" width="7.88671875" style="192" customWidth="1"/>
    <col min="4" max="4" width="10" style="190" customWidth="1"/>
    <col min="5" max="5" width="11.44140625" style="191" customWidth="1"/>
    <col min="6" max="6" width="16.88671875" style="190" customWidth="1"/>
    <col min="7" max="16384" width="8.6640625" style="190"/>
  </cols>
  <sheetData>
    <row r="1" spans="1:6" ht="21.9" customHeight="1">
      <c r="A1" s="1265" t="s">
        <v>1239</v>
      </c>
      <c r="B1" s="1266"/>
      <c r="C1" s="1266"/>
      <c r="D1" s="1266"/>
      <c r="E1" s="1266"/>
      <c r="F1" s="1267"/>
    </row>
    <row r="2" spans="1:6">
      <c r="A2" s="862"/>
      <c r="B2" s="242"/>
      <c r="C2" s="243"/>
      <c r="D2" s="242"/>
      <c r="E2" s="241"/>
      <c r="F2" s="240"/>
    </row>
    <row r="3" spans="1:6" ht="55.2">
      <c r="A3" s="863" t="s">
        <v>0</v>
      </c>
      <c r="B3" s="239" t="s">
        <v>1</v>
      </c>
      <c r="C3" s="196" t="s">
        <v>508</v>
      </c>
      <c r="D3" s="195" t="s">
        <v>509</v>
      </c>
      <c r="E3" s="237" t="s">
        <v>738</v>
      </c>
      <c r="F3" s="194" t="s">
        <v>737</v>
      </c>
    </row>
    <row r="4" spans="1:6">
      <c r="A4" s="863" t="s">
        <v>1059</v>
      </c>
      <c r="B4" s="238" t="s">
        <v>736</v>
      </c>
      <c r="C4" s="196"/>
      <c r="D4" s="195"/>
      <c r="E4" s="237"/>
      <c r="F4" s="194"/>
    </row>
    <row r="5" spans="1:6" ht="41.4">
      <c r="A5" s="863" t="s">
        <v>1060</v>
      </c>
      <c r="B5" s="8" t="s">
        <v>735</v>
      </c>
      <c r="C5" s="199" t="s">
        <v>41</v>
      </c>
      <c r="D5" s="15">
        <f>4000</f>
        <v>4000</v>
      </c>
      <c r="E5" s="197"/>
      <c r="F5" s="200"/>
    </row>
    <row r="6" spans="1:6">
      <c r="A6" s="202"/>
      <c r="B6" s="8"/>
      <c r="C6" s="199"/>
      <c r="D6" s="15"/>
      <c r="E6" s="197"/>
      <c r="F6" s="200"/>
    </row>
    <row r="7" spans="1:6">
      <c r="A7" s="863" t="s">
        <v>1061</v>
      </c>
      <c r="B7" s="236" t="s">
        <v>734</v>
      </c>
      <c r="C7" s="199"/>
      <c r="D7" s="15"/>
      <c r="E7" s="197"/>
      <c r="F7" s="200"/>
    </row>
    <row r="8" spans="1:6">
      <c r="A8" s="202"/>
      <c r="B8" s="236"/>
      <c r="C8" s="199"/>
      <c r="D8" s="15"/>
      <c r="E8" s="197"/>
      <c r="F8" s="200"/>
    </row>
    <row r="9" spans="1:6" s="704" customFormat="1" ht="69">
      <c r="A9" s="202" t="s">
        <v>1062</v>
      </c>
      <c r="B9" s="705" t="s">
        <v>1146</v>
      </c>
      <c r="C9" s="219" t="s">
        <v>706</v>
      </c>
      <c r="D9" s="218">
        <f>4400-D11</f>
        <v>3960</v>
      </c>
      <c r="E9" s="217"/>
      <c r="F9" s="209"/>
    </row>
    <row r="10" spans="1:6">
      <c r="A10" s="202"/>
      <c r="B10" s="8"/>
      <c r="C10" s="199"/>
      <c r="D10" s="15"/>
      <c r="E10" s="197"/>
      <c r="F10" s="200"/>
    </row>
    <row r="11" spans="1:6" ht="27.6">
      <c r="A11" s="202" t="s">
        <v>1063</v>
      </c>
      <c r="B11" s="8" t="s">
        <v>733</v>
      </c>
      <c r="C11" s="199" t="s">
        <v>706</v>
      </c>
      <c r="D11" s="15">
        <v>440</v>
      </c>
      <c r="E11" s="197"/>
      <c r="F11" s="200"/>
    </row>
    <row r="12" spans="1:6">
      <c r="A12" s="202"/>
      <c r="B12" s="8"/>
      <c r="C12" s="199"/>
      <c r="D12" s="15"/>
      <c r="E12" s="197"/>
      <c r="F12" s="200"/>
    </row>
    <row r="13" spans="1:6" ht="27.6">
      <c r="A13" s="202" t="s">
        <v>1064</v>
      </c>
      <c r="B13" s="8" t="s">
        <v>732</v>
      </c>
      <c r="C13" s="199" t="s">
        <v>731</v>
      </c>
      <c r="D13" s="15">
        <v>50</v>
      </c>
      <c r="E13" s="197"/>
      <c r="F13" s="200"/>
    </row>
    <row r="14" spans="1:6" s="704" customFormat="1" ht="69">
      <c r="A14" s="202" t="s">
        <v>1065</v>
      </c>
      <c r="B14" s="234" t="s">
        <v>1144</v>
      </c>
      <c r="C14" s="219" t="s">
        <v>706</v>
      </c>
      <c r="D14" s="218">
        <v>100</v>
      </c>
      <c r="E14" s="217"/>
      <c r="F14" s="209"/>
    </row>
    <row r="15" spans="1:6" s="704" customFormat="1">
      <c r="A15" s="235"/>
      <c r="B15" s="234"/>
      <c r="C15" s="219"/>
      <c r="D15" s="218"/>
      <c r="E15" s="217"/>
      <c r="F15" s="209"/>
    </row>
    <row r="16" spans="1:6" s="704" customFormat="1" ht="69">
      <c r="A16" s="202" t="s">
        <v>1066</v>
      </c>
      <c r="B16" s="234" t="s">
        <v>1145</v>
      </c>
      <c r="C16" s="219" t="s">
        <v>706</v>
      </c>
      <c r="D16" s="218">
        <v>100</v>
      </c>
      <c r="E16" s="217"/>
      <c r="F16" s="209"/>
    </row>
    <row r="17" spans="1:6">
      <c r="A17" s="202"/>
      <c r="B17" s="234"/>
      <c r="C17" s="219"/>
      <c r="D17" s="218"/>
      <c r="E17" s="217"/>
      <c r="F17" s="200"/>
    </row>
    <row r="18" spans="1:6">
      <c r="A18" s="202" t="s">
        <v>1067</v>
      </c>
      <c r="B18" s="233" t="s">
        <v>730</v>
      </c>
      <c r="C18" s="219"/>
      <c r="D18" s="218"/>
      <c r="E18" s="217"/>
      <c r="F18" s="200"/>
    </row>
    <row r="19" spans="1:6" ht="55.2">
      <c r="A19" s="202"/>
      <c r="B19" s="8" t="s">
        <v>729</v>
      </c>
      <c r="C19" s="199"/>
      <c r="D19" s="15"/>
      <c r="E19" s="197"/>
      <c r="F19" s="200"/>
    </row>
    <row r="20" spans="1:6">
      <c r="A20" s="202"/>
      <c r="B20" s="8"/>
      <c r="C20" s="199"/>
      <c r="D20" s="15"/>
      <c r="E20" s="197"/>
      <c r="F20" s="200"/>
    </row>
    <row r="21" spans="1:6">
      <c r="A21" s="202" t="s">
        <v>1068</v>
      </c>
      <c r="B21" s="8" t="s">
        <v>728</v>
      </c>
      <c r="C21" s="199" t="s">
        <v>699</v>
      </c>
      <c r="D21" s="15">
        <v>2</v>
      </c>
      <c r="E21" s="197"/>
      <c r="F21" s="200"/>
    </row>
    <row r="22" spans="1:6">
      <c r="A22" s="202"/>
      <c r="B22" s="8"/>
      <c r="C22" s="199"/>
      <c r="D22" s="15"/>
      <c r="E22" s="197"/>
      <c r="F22" s="200"/>
    </row>
    <row r="23" spans="1:6">
      <c r="A23" s="864" t="s">
        <v>1069</v>
      </c>
      <c r="B23" s="387" t="s">
        <v>727</v>
      </c>
      <c r="C23" s="243" t="s">
        <v>699</v>
      </c>
      <c r="D23" s="388">
        <v>1</v>
      </c>
      <c r="E23" s="205"/>
      <c r="F23" s="211"/>
    </row>
    <row r="24" spans="1:6">
      <c r="A24" s="202"/>
      <c r="B24" s="8"/>
      <c r="C24" s="199"/>
      <c r="D24" s="15"/>
      <c r="E24" s="197"/>
      <c r="F24" s="200"/>
    </row>
    <row r="25" spans="1:6">
      <c r="A25" s="202" t="s">
        <v>1070</v>
      </c>
      <c r="B25" s="8" t="s">
        <v>726</v>
      </c>
      <c r="C25" s="199" t="s">
        <v>699</v>
      </c>
      <c r="D25" s="15">
        <v>1</v>
      </c>
      <c r="E25" s="197"/>
      <c r="F25" s="200"/>
    </row>
    <row r="26" spans="1:6">
      <c r="A26" s="202"/>
      <c r="B26" s="2"/>
      <c r="C26" s="199"/>
      <c r="D26" s="15"/>
      <c r="E26" s="197"/>
      <c r="F26" s="194"/>
    </row>
    <row r="27" spans="1:6">
      <c r="A27" s="202" t="s">
        <v>1071</v>
      </c>
      <c r="B27" s="2" t="s">
        <v>725</v>
      </c>
      <c r="C27" s="199"/>
      <c r="D27" s="15"/>
      <c r="E27" s="197"/>
      <c r="F27" s="200"/>
    </row>
    <row r="28" spans="1:6" ht="110.4">
      <c r="A28" s="865"/>
      <c r="B28" s="229" t="s">
        <v>724</v>
      </c>
      <c r="C28" s="199"/>
      <c r="D28" s="15"/>
      <c r="E28" s="197"/>
      <c r="F28" s="200"/>
    </row>
    <row r="29" spans="1:6">
      <c r="A29" s="863" t="s">
        <v>1072</v>
      </c>
      <c r="B29" s="223" t="s">
        <v>1231</v>
      </c>
      <c r="C29" s="232" t="s">
        <v>41</v>
      </c>
      <c r="D29" s="231">
        <v>3020</v>
      </c>
      <c r="E29" s="230"/>
      <c r="F29" s="200"/>
    </row>
    <row r="30" spans="1:6">
      <c r="A30" s="863" t="s">
        <v>1073</v>
      </c>
      <c r="B30" s="223" t="s">
        <v>1232</v>
      </c>
      <c r="C30" s="232" t="s">
        <v>41</v>
      </c>
      <c r="D30" s="231">
        <v>590</v>
      </c>
      <c r="E30" s="230"/>
      <c r="F30" s="200"/>
    </row>
    <row r="31" spans="1:6">
      <c r="A31" s="863" t="s">
        <v>1074</v>
      </c>
      <c r="B31" s="223" t="s">
        <v>1233</v>
      </c>
      <c r="C31" s="232" t="s">
        <v>41</v>
      </c>
      <c r="D31" s="231">
        <v>420</v>
      </c>
      <c r="E31" s="230"/>
      <c r="F31" s="200"/>
    </row>
    <row r="32" spans="1:6">
      <c r="A32" s="202"/>
      <c r="B32" s="8"/>
      <c r="C32" s="199"/>
      <c r="D32" s="15"/>
      <c r="E32" s="197"/>
      <c r="F32" s="200"/>
    </row>
    <row r="33" spans="1:6">
      <c r="A33" s="863" t="s">
        <v>1075</v>
      </c>
      <c r="B33" s="229" t="s">
        <v>723</v>
      </c>
      <c r="C33" s="199"/>
      <c r="D33" s="15"/>
      <c r="E33" s="197"/>
      <c r="F33" s="200"/>
    </row>
    <row r="34" spans="1:6">
      <c r="A34" s="866"/>
      <c r="B34" s="223" t="s">
        <v>1234</v>
      </c>
      <c r="C34" s="199"/>
      <c r="D34" s="15"/>
      <c r="E34" s="197"/>
      <c r="F34" s="200"/>
    </row>
    <row r="35" spans="1:6">
      <c r="A35" s="202" t="s">
        <v>1076</v>
      </c>
      <c r="B35" s="223" t="s">
        <v>722</v>
      </c>
      <c r="C35" s="199" t="s">
        <v>6</v>
      </c>
      <c r="D35" s="15">
        <v>8</v>
      </c>
      <c r="E35" s="197"/>
      <c r="F35" s="200"/>
    </row>
    <row r="36" spans="1:6">
      <c r="A36" s="202" t="s">
        <v>1077</v>
      </c>
      <c r="B36" s="223" t="s">
        <v>721</v>
      </c>
      <c r="C36" s="199" t="s">
        <v>6</v>
      </c>
      <c r="D36" s="15">
        <v>7</v>
      </c>
      <c r="E36" s="197"/>
      <c r="F36" s="200"/>
    </row>
    <row r="37" spans="1:6">
      <c r="A37" s="865"/>
      <c r="B37" s="228" t="s">
        <v>720</v>
      </c>
      <c r="C37" s="225"/>
      <c r="D37" s="227"/>
      <c r="E37" s="197"/>
      <c r="F37" s="200"/>
    </row>
    <row r="38" spans="1:6">
      <c r="A38" s="866" t="s">
        <v>1078</v>
      </c>
      <c r="B38" s="228" t="s">
        <v>719</v>
      </c>
      <c r="C38" s="225"/>
      <c r="D38" s="227"/>
      <c r="E38" s="197"/>
      <c r="F38" s="200"/>
    </row>
    <row r="39" spans="1:6" ht="55.2">
      <c r="A39" s="202" t="s">
        <v>739</v>
      </c>
      <c r="B39" s="226" t="s">
        <v>1235</v>
      </c>
      <c r="C39" s="225" t="s">
        <v>6</v>
      </c>
      <c r="D39" s="224">
        <v>4</v>
      </c>
      <c r="E39" s="197"/>
      <c r="F39" s="200"/>
    </row>
    <row r="40" spans="1:6" ht="69">
      <c r="A40" s="867" t="s">
        <v>740</v>
      </c>
      <c r="B40" s="223" t="s">
        <v>1236</v>
      </c>
      <c r="C40" s="199" t="s">
        <v>6</v>
      </c>
      <c r="D40" s="15">
        <v>7</v>
      </c>
      <c r="E40" s="217"/>
      <c r="F40" s="200"/>
    </row>
    <row r="41" spans="1:6">
      <c r="A41" s="867"/>
      <c r="B41" s="222"/>
      <c r="C41" s="221"/>
      <c r="D41" s="220"/>
      <c r="E41" s="213"/>
      <c r="F41" s="212"/>
    </row>
    <row r="42" spans="1:6" ht="55.2">
      <c r="A42" s="202" t="s">
        <v>741</v>
      </c>
      <c r="B42" s="210" t="s">
        <v>1237</v>
      </c>
      <c r="C42" s="219" t="s">
        <v>6</v>
      </c>
      <c r="D42" s="218">
        <v>2</v>
      </c>
      <c r="E42" s="217"/>
      <c r="F42" s="209"/>
    </row>
    <row r="43" spans="1:6">
      <c r="A43" s="867"/>
      <c r="B43" s="216"/>
      <c r="C43" s="215"/>
      <c r="D43" s="214"/>
      <c r="E43" s="213"/>
      <c r="F43" s="212"/>
    </row>
    <row r="44" spans="1:6">
      <c r="A44" s="864" t="s">
        <v>740</v>
      </c>
      <c r="B44" s="208" t="s">
        <v>718</v>
      </c>
      <c r="C44" s="207"/>
      <c r="D44" s="206"/>
      <c r="E44" s="205"/>
      <c r="F44" s="204"/>
    </row>
    <row r="45" spans="1:6">
      <c r="A45" s="864"/>
      <c r="B45" s="208" t="s">
        <v>717</v>
      </c>
      <c r="C45" s="207"/>
      <c r="D45" s="206"/>
      <c r="E45" s="205"/>
      <c r="F45" s="204"/>
    </row>
    <row r="46" spans="1:6" ht="124.2">
      <c r="A46" s="864" t="s">
        <v>1079</v>
      </c>
      <c r="B46" s="210" t="s">
        <v>716</v>
      </c>
      <c r="C46" s="207" t="s">
        <v>41</v>
      </c>
      <c r="D46" s="206">
        <v>12</v>
      </c>
      <c r="E46" s="205"/>
      <c r="F46" s="211"/>
    </row>
    <row r="47" spans="1:6">
      <c r="A47" s="864"/>
      <c r="B47" s="208"/>
      <c r="C47" s="207"/>
      <c r="D47" s="206"/>
      <c r="E47" s="205"/>
      <c r="F47" s="204"/>
    </row>
    <row r="48" spans="1:6" ht="69">
      <c r="A48" s="864" t="s">
        <v>1080</v>
      </c>
      <c r="B48" s="210" t="s">
        <v>715</v>
      </c>
      <c r="C48" s="207" t="s">
        <v>41</v>
      </c>
      <c r="D48" s="206">
        <v>12</v>
      </c>
      <c r="E48" s="205"/>
      <c r="F48" s="209"/>
    </row>
    <row r="49" spans="1:6">
      <c r="A49" s="864"/>
      <c r="B49" s="208"/>
      <c r="C49" s="207"/>
      <c r="D49" s="206"/>
      <c r="E49" s="205"/>
      <c r="F49" s="204"/>
    </row>
    <row r="50" spans="1:6">
      <c r="A50" s="864"/>
      <c r="B50" s="208" t="s">
        <v>714</v>
      </c>
      <c r="C50" s="207"/>
      <c r="D50" s="206"/>
      <c r="E50" s="205"/>
      <c r="F50" s="204"/>
    </row>
    <row r="51" spans="1:6" ht="165.6">
      <c r="A51" s="864" t="s">
        <v>1081</v>
      </c>
      <c r="B51" s="210" t="s">
        <v>713</v>
      </c>
      <c r="C51" s="207" t="s">
        <v>41</v>
      </c>
      <c r="D51" s="206">
        <v>6</v>
      </c>
      <c r="E51" s="205"/>
      <c r="F51" s="209"/>
    </row>
    <row r="52" spans="1:6">
      <c r="A52" s="864" t="s">
        <v>1082</v>
      </c>
      <c r="B52" s="208" t="s">
        <v>712</v>
      </c>
      <c r="C52" s="207"/>
      <c r="D52" s="206"/>
      <c r="E52" s="205"/>
      <c r="F52" s="204"/>
    </row>
    <row r="53" spans="1:6" ht="30.6">
      <c r="A53" s="864" t="s">
        <v>1083</v>
      </c>
      <c r="B53" s="389" t="s">
        <v>711</v>
      </c>
      <c r="C53" s="243" t="s">
        <v>6</v>
      </c>
      <c r="D53" s="388">
        <v>4</v>
      </c>
      <c r="E53" s="205"/>
      <c r="F53" s="211"/>
    </row>
    <row r="54" spans="1:6">
      <c r="A54" s="868"/>
      <c r="B54" s="201"/>
      <c r="C54" s="199"/>
      <c r="D54" s="15"/>
      <c r="E54" s="197"/>
      <c r="F54" s="200"/>
    </row>
    <row r="55" spans="1:6">
      <c r="A55" s="869" t="s">
        <v>1238</v>
      </c>
      <c r="B55" s="203" t="s">
        <v>710</v>
      </c>
      <c r="C55" s="199"/>
      <c r="D55" s="15"/>
      <c r="E55" s="197"/>
      <c r="F55" s="200"/>
    </row>
    <row r="56" spans="1:6" ht="110.4">
      <c r="A56" s="202" t="s">
        <v>1084</v>
      </c>
      <c r="B56" s="201" t="s">
        <v>709</v>
      </c>
      <c r="C56" s="199" t="s">
        <v>6</v>
      </c>
      <c r="D56" s="198">
        <v>13</v>
      </c>
      <c r="E56" s="197"/>
      <c r="F56" s="200"/>
    </row>
    <row r="57" spans="1:6">
      <c r="A57" s="202"/>
      <c r="B57" s="201"/>
      <c r="C57" s="199"/>
      <c r="D57" s="198"/>
      <c r="E57" s="197"/>
      <c r="F57" s="200"/>
    </row>
    <row r="58" spans="1:6">
      <c r="A58" s="202" t="s">
        <v>1085</v>
      </c>
      <c r="B58" s="203" t="s">
        <v>708</v>
      </c>
      <c r="C58" s="199"/>
      <c r="D58" s="198"/>
      <c r="E58" s="197"/>
      <c r="F58" s="200"/>
    </row>
    <row r="59" spans="1:6" ht="41.4">
      <c r="A59" s="202" t="s">
        <v>1086</v>
      </c>
      <c r="B59" s="201" t="s">
        <v>707</v>
      </c>
      <c r="C59" s="199" t="s">
        <v>706</v>
      </c>
      <c r="D59" s="198">
        <v>4000</v>
      </c>
      <c r="E59" s="197"/>
      <c r="F59" s="200"/>
    </row>
    <row r="60" spans="1:6">
      <c r="A60" s="202"/>
      <c r="B60" s="201"/>
      <c r="C60" s="199"/>
      <c r="D60" s="198"/>
      <c r="E60" s="197"/>
      <c r="F60" s="200"/>
    </row>
    <row r="61" spans="1:6">
      <c r="A61" s="202" t="s">
        <v>1087</v>
      </c>
      <c r="B61" s="203" t="s">
        <v>705</v>
      </c>
      <c r="C61" s="199"/>
      <c r="D61" s="198"/>
      <c r="E61" s="197"/>
      <c r="F61" s="200"/>
    </row>
    <row r="62" spans="1:6" ht="27.6">
      <c r="A62" s="202"/>
      <c r="B62" s="203" t="s">
        <v>704</v>
      </c>
      <c r="C62" s="199"/>
      <c r="D62" s="198"/>
      <c r="E62" s="197"/>
      <c r="F62" s="200"/>
    </row>
    <row r="63" spans="1:6">
      <c r="A63" s="202" t="s">
        <v>1088</v>
      </c>
      <c r="B63" s="201" t="s">
        <v>703</v>
      </c>
      <c r="C63" s="199" t="s">
        <v>699</v>
      </c>
      <c r="D63" s="198">
        <v>10</v>
      </c>
      <c r="E63" s="197"/>
      <c r="F63" s="200"/>
    </row>
    <row r="64" spans="1:6">
      <c r="A64" s="202"/>
      <c r="B64" s="201"/>
      <c r="C64" s="199"/>
      <c r="D64" s="198"/>
      <c r="E64" s="197"/>
      <c r="F64" s="200"/>
    </row>
    <row r="65" spans="1:6">
      <c r="A65" s="202" t="s">
        <v>1089</v>
      </c>
      <c r="B65" s="201" t="s">
        <v>702</v>
      </c>
      <c r="C65" s="199" t="s">
        <v>699</v>
      </c>
      <c r="D65" s="198">
        <v>7</v>
      </c>
      <c r="E65" s="197"/>
      <c r="F65" s="200"/>
    </row>
    <row r="66" spans="1:6">
      <c r="A66" s="202"/>
      <c r="B66" s="201"/>
      <c r="C66" s="199"/>
      <c r="D66" s="198"/>
      <c r="E66" s="197"/>
      <c r="F66" s="200"/>
    </row>
    <row r="67" spans="1:6">
      <c r="A67" s="202" t="s">
        <v>1090</v>
      </c>
      <c r="B67" s="201" t="s">
        <v>701</v>
      </c>
      <c r="C67" s="199" t="s">
        <v>699</v>
      </c>
      <c r="D67" s="198">
        <v>4</v>
      </c>
      <c r="E67" s="197"/>
      <c r="F67" s="200"/>
    </row>
    <row r="68" spans="1:6">
      <c r="A68" s="202"/>
      <c r="B68" s="201"/>
      <c r="C68" s="199"/>
      <c r="D68" s="198"/>
      <c r="E68" s="197"/>
      <c r="F68" s="200"/>
    </row>
    <row r="69" spans="1:6" ht="14.4" thickBot="1">
      <c r="A69" s="867" t="s">
        <v>1091</v>
      </c>
      <c r="B69" s="1043" t="s">
        <v>700</v>
      </c>
      <c r="C69" s="221" t="s">
        <v>699</v>
      </c>
      <c r="D69" s="1044">
        <v>2</v>
      </c>
      <c r="E69" s="213"/>
      <c r="F69" s="212"/>
    </row>
    <row r="70" spans="1:6" ht="20.399999999999999" customHeight="1" thickBot="1">
      <c r="A70" s="1268" t="s">
        <v>1092</v>
      </c>
      <c r="B70" s="1269"/>
      <c r="C70" s="1269"/>
      <c r="D70" s="1269"/>
      <c r="E70" s="1270"/>
      <c r="F70" s="193"/>
    </row>
  </sheetData>
  <mergeCells count="2">
    <mergeCell ref="A1:F1"/>
    <mergeCell ref="A70:E70"/>
  </mergeCells>
  <pageMargins left="0.7" right="0.7" top="0.75" bottom="0.75" header="0.3" footer="0.3"/>
  <pageSetup paperSize="9" scale="82" fitToHeight="0" orientation="portrait" r:id="rId1"/>
  <rowBreaks count="2" manualBreakCount="2">
    <brk id="31" max="5" man="1"/>
    <brk id="54"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d = " h t t p : / / w w w . w 3 . o r g / 2 0 0 1 / X M L S c h e m a "   x m l n s : x s i = " h t t p : / / w w w . w 3 . o r g / 2 0 0 1 / X M L S c h e m a - i n s t a n c e " > < T o k e n s / > < / S w i f t T o k e n s > 
</file>

<file path=customXml/itemProps1.xml><?xml version="1.0" encoding="utf-8"?>
<ds:datastoreItem xmlns:ds="http://schemas.openxmlformats.org/officeDocument/2006/customXml" ds:itemID="{E4ADCA44-8261-4F10-B3BA-0FE422974A8B}">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SUMMARY</vt:lpstr>
      <vt:lpstr>p&amp;g</vt:lpstr>
      <vt:lpstr>Dayworks</vt:lpstr>
      <vt:lpstr>stilling well</vt:lpstr>
      <vt:lpstr>sed tank</vt:lpstr>
      <vt:lpstr>filters</vt:lpstr>
      <vt:lpstr>WaterTank</vt:lpstr>
      <vt:lpstr>Pumphouse</vt:lpstr>
      <vt:lpstr>Pipeline</vt:lpstr>
      <vt:lpstr>Backwash tank</vt:lpstr>
      <vt:lpstr>'Backwash tank'!Print_Area</vt:lpstr>
      <vt:lpstr>filters!Print_Area</vt:lpstr>
      <vt:lpstr>'p&amp;g'!Print_Area</vt:lpstr>
      <vt:lpstr>Pipeline!Print_Area</vt:lpstr>
      <vt:lpstr>Pumphouse!Print_Area</vt:lpstr>
      <vt:lpstr>'sed tank'!Print_Area</vt:lpstr>
      <vt:lpstr>'stilling well'!Print_Area</vt:lpstr>
      <vt:lpstr>WaterTank!Print_Area</vt:lpstr>
      <vt:lpstr>Pumphouse!Print_Titles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2023-01-11T12:30:41Z</cp:lastPrinted>
  <dcterms:created xsi:type="dcterms:W3CDTF">2022-09-20T07:28:55Z</dcterms:created>
  <dcterms:modified xsi:type="dcterms:W3CDTF">2023-01-11T13:45:59Z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{E4ADCA44-8261-4F10-B3BA-0FE422974A8B}</vt:lpwstr>
  </property>
</Properties>
</file>