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134E1050-B1B6-47A2-A31C-062C1B32C47D}" xr6:coauthVersionLast="47" xr6:coauthVersionMax="47" xr10:uidLastSave="{00000000-0000-0000-0000-000000000000}"/>
  <bookViews>
    <workbookView xWindow="-108" yWindow="-108" windowWidth="23256" windowHeight="12576" xr2:uid="{00000000-000D-0000-FFFF-FFFF00000000}"/>
  </bookViews>
  <sheets>
    <sheet name="SUMMARY" sheetId="11" r:id="rId1"/>
    <sheet name="p&amp;g" sheetId="5" r:id="rId2"/>
    <sheet name="Dayworks" sheetId="10" r:id="rId3"/>
    <sheet name="stilling well" sheetId="1" r:id="rId4"/>
    <sheet name="sed tank" sheetId="2" r:id="rId5"/>
    <sheet name="filters" sheetId="3" r:id="rId6"/>
    <sheet name="WaterTank" sheetId="14" r:id="rId7"/>
    <sheet name="Pumphouse" sheetId="13" r:id="rId8"/>
    <sheet name="Pipeline" sheetId="12" r:id="rId9"/>
    <sheet name="Backwash tank"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localSheetId="7" hidden="1">#REF!</definedName>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[2]Rates!$E$271</definedName>
    <definedName name="_______________________________________________________hnt15">[2]Rates!$E$117</definedName>
    <definedName name="_______________________________________________________hnt16">[1]Rates!$E$117</definedName>
    <definedName name="_______________________________________________________hnt20">[2]Rates!$E$118</definedName>
    <definedName name="_______________________________________________________hnt21">[1]Rates!$E$118</definedName>
    <definedName name="_______________________________________________________hnt25">[2]Rates!$E$119</definedName>
    <definedName name="_______________________________________________________hnt40">[1]Rates!$E$119</definedName>
    <definedName name="______________________________________________________cyt1">[2]Rates!$E$271</definedName>
    <definedName name="______________________________________________________hnt15">[2]Rates!$E$117</definedName>
    <definedName name="______________________________________________________hnt16">[1]Rates!$E$117</definedName>
    <definedName name="______________________________________________________hnt20">[2]Rates!$E$118</definedName>
    <definedName name="______________________________________________________hnt21">[1]Rates!$E$118</definedName>
    <definedName name="______________________________________________________hnt25">[2]Rates!$E$119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[3]Rates!$E$268</definedName>
    <definedName name="____________________________________________________hnt15">[3]Rates!$E$117</definedName>
    <definedName name="____________________________________________________hnt16">[1]Rates!$E$117</definedName>
    <definedName name="____________________________________________________hnt20">[3]Rates!$E$118</definedName>
    <definedName name="____________________________________________________hnt21">[1]Rates!$E$118</definedName>
    <definedName name="____________________________________________________hnt25">[3]Rates!$E$119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[4]Rates!$E$117</definedName>
    <definedName name="__________________________________________________hnt20">[1]Rates!$E$118</definedName>
    <definedName name="__________________________________________________hnt21">[4]Rates!$E$118</definedName>
    <definedName name="__________________________________________________hnt25">[1]Rates!$E$119</definedName>
    <definedName name="__________________________________________________hnt40">[4]Rates!$E$119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[4]Rates!$E$117</definedName>
    <definedName name="_______________________________________________hnt20">[1]Rates!$E$118</definedName>
    <definedName name="_______________________________________________hnt21">[4]Rates!$E$118</definedName>
    <definedName name="_______________________________________________hnt25">[1]Rates!$E$119</definedName>
    <definedName name="_______________________________________________hnt40">[4]Rates!$E$119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[5]Rates!$E$117</definedName>
    <definedName name="____________________________________________hnt20">[1]Rates!$E$118</definedName>
    <definedName name="____________________________________________hnt21">[5]Rates!$E$118</definedName>
    <definedName name="____________________________________________hnt25">[1]Rates!$E$119</definedName>
    <definedName name="____________________________________________hnt40">[5]Rates!$E$119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[1]Rates!$E$117</definedName>
    <definedName name="_________________________________________hnt20">[1]Rates!$E$118</definedName>
    <definedName name="_________________________________________hnt21">[1]Rates!$E$118</definedName>
    <definedName name="_________________________________________hnt25">[1]Rates!$E$119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[6]Rates!$E$117</definedName>
    <definedName name="______________________________________hnt20">[1]Rates!$E$118</definedName>
    <definedName name="______________________________________hnt21">[6]Rates!$E$118</definedName>
    <definedName name="______________________________________hnt25">[1]Rates!$E$119</definedName>
    <definedName name="______________________________________hnt40">[6]Rates!$E$119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[3]Rates!$E$117</definedName>
    <definedName name="___________________________________hnt20">[1]Rates!$E$118</definedName>
    <definedName name="___________________________________hnt21">[3]Rates!$E$118</definedName>
    <definedName name="___________________________________hnt25">[1]Rates!$E$119</definedName>
    <definedName name="___________________________________hnt40">[3]Rates!$E$119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[4]Rates!$E$117</definedName>
    <definedName name="________________________________hnt20">[1]Rates!$E$118</definedName>
    <definedName name="________________________________hnt21">[4]Rates!$E$118</definedName>
    <definedName name="________________________________hnt25">[1]Rates!$E$119</definedName>
    <definedName name="________________________________hnt40">[4]Rates!$E$119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[3]Rates!$E$117</definedName>
    <definedName name="_____________________________hnt20">[1]Rates!$E$118</definedName>
    <definedName name="_____________________________hnt21">[3]Rates!$E$118</definedName>
    <definedName name="_____________________________hnt25">[1]Rates!$E$119</definedName>
    <definedName name="_____________________________hnt40">[3]Rates!$E$119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[3]Rates!$E$117</definedName>
    <definedName name="__________________________hnt20">[1]Rates!$E$118</definedName>
    <definedName name="__________________________hnt21">[3]Rates!$E$118</definedName>
    <definedName name="__________________________hnt25">[1]Rates!$E$119</definedName>
    <definedName name="__________________________hnt40">[3]Rates!$E$119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[3]Rates!$E$117</definedName>
    <definedName name="_______________________hnt20">[1]Rates!$E$118</definedName>
    <definedName name="_______________________hnt21">[3]Rates!$E$118</definedName>
    <definedName name="_______________________hnt25">[1]Rates!$E$119</definedName>
    <definedName name="_______________________hnt40">[3]Rates!$E$119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[1]Rates!$E$117</definedName>
    <definedName name="_____________________hnt20">[1]Rates!$E$118</definedName>
    <definedName name="_____________________hnt21">[1]Rates!$E$118</definedName>
    <definedName name="_____________________hnt25">[1]Rates!$E$119</definedName>
    <definedName name="_____________________hnt40">[1]Rates!$E$119</definedName>
    <definedName name="____________________cyt1">[1]Rates!$E$268</definedName>
    <definedName name="____________________hnt15">[1]Rates!$E$117</definedName>
    <definedName name="____________________hnt16">[1]Rates!$E$117</definedName>
    <definedName name="____________________hnt20">[1]Rates!$E$118</definedName>
    <definedName name="____________________hnt21">[1]Rates!$E$118</definedName>
    <definedName name="____________________hnt25">[1]Rates!$E$119</definedName>
    <definedName name="____________________hnt40">[1]Rates!$E$119</definedName>
    <definedName name="___________________cyt1">[7]Rates!$E$268</definedName>
    <definedName name="___________________hnt15">[7]Rates!$E$117</definedName>
    <definedName name="___________________hnt16">[8]Rates!$E$117</definedName>
    <definedName name="___________________hnt20">[7]Rates!$E$118</definedName>
    <definedName name="___________________hnt21">[8]Rates!$E$118</definedName>
    <definedName name="___________________hnt25">[7]Rates!$E$119</definedName>
    <definedName name="___________________hnt40">[8]Rates!$E$119</definedName>
    <definedName name="__________________cyt1">[1]Rates!$E$268</definedName>
    <definedName name="__________________hnt15">[1]Rates!$E$117</definedName>
    <definedName name="__________________hnt16">[8]Rates!$E$117</definedName>
    <definedName name="__________________hnt20">[1]Rates!$E$118</definedName>
    <definedName name="__________________hnt21">[8]Rates!$E$118</definedName>
    <definedName name="__________________hnt25">[1]Rates!$E$119</definedName>
    <definedName name="__________________hnt40">[8]Rates!$E$119</definedName>
    <definedName name="_________________cyt1">[1]Rates!$E$268</definedName>
    <definedName name="_________________hnt15">[1]Rates!$E$117</definedName>
    <definedName name="_________________hnt16">[8]Rates!$E$117</definedName>
    <definedName name="_________________hnt20">[1]Rates!$E$118</definedName>
    <definedName name="_________________hnt21">[8]Rates!$E$118</definedName>
    <definedName name="_________________hnt25">[1]Rates!$E$119</definedName>
    <definedName name="_________________hnt40">[8]Rates!$E$119</definedName>
    <definedName name="________________cyt1">[8]Rates!$E$268</definedName>
    <definedName name="________________hnt15">[8]Rates!$E$117</definedName>
    <definedName name="________________hnt16">[8]Rates!$E$117</definedName>
    <definedName name="________________hnt20">[8]Rates!$E$118</definedName>
    <definedName name="________________hnt21">[8]Rates!$E$118</definedName>
    <definedName name="________________hnt25">[8]Rates!$E$119</definedName>
    <definedName name="________________hnt40">[8]Rates!$E$119</definedName>
    <definedName name="_______________cyt1">[1]Rates!$E$268</definedName>
    <definedName name="_______________hnt15">[1]Rates!$E$117</definedName>
    <definedName name="_______________hnt16">[8]Rates!$E$117</definedName>
    <definedName name="_______________hnt20">[1]Rates!$E$118</definedName>
    <definedName name="_______________hnt21">[8]Rates!$E$118</definedName>
    <definedName name="_______________hnt25">[1]Rates!$E$119</definedName>
    <definedName name="_______________hnt40">[8]Rates!$E$119</definedName>
    <definedName name="______________cyt1">[1]Rates!$E$268</definedName>
    <definedName name="______________hnt15">[1]Rates!$E$117</definedName>
    <definedName name="______________hnt16">[8]Rates!$E$117</definedName>
    <definedName name="______________hnt20">[1]Rates!$E$118</definedName>
    <definedName name="______________hnt21">[8]Rates!$E$118</definedName>
    <definedName name="______________hnt25">[1]Rates!$E$119</definedName>
    <definedName name="______________hnt40">[8]Rates!$E$119</definedName>
    <definedName name="_____________cyt1">[1]Rates!$E$268</definedName>
    <definedName name="_____________hnt15">[1]Rates!$E$117</definedName>
    <definedName name="_____________hnt16">[8]Rates!$E$117</definedName>
    <definedName name="_____________hnt20">[1]Rates!$E$118</definedName>
    <definedName name="_____________hnt21">[8]Rates!$E$118</definedName>
    <definedName name="_____________hnt25">[1]Rates!$E$119</definedName>
    <definedName name="_____________hnt40">[8]Rates!$E$119</definedName>
    <definedName name="____________cyt1">[1]Rates!$E$268</definedName>
    <definedName name="____________hnt15">[1]Rates!$E$117</definedName>
    <definedName name="____________hnt16">[8]Rates!$E$117</definedName>
    <definedName name="____________hnt20">[1]Rates!$E$118</definedName>
    <definedName name="____________hnt21">[8]Rates!$E$118</definedName>
    <definedName name="____________hnt25">[1]Rates!$E$119</definedName>
    <definedName name="____________hnt40">[8]Rates!$E$119</definedName>
    <definedName name="___________cyt1">[1]Rates!$E$268</definedName>
    <definedName name="___________hnt15">[1]Rates!$E$117</definedName>
    <definedName name="___________hnt16">[8]Rates!$E$117</definedName>
    <definedName name="___________hnt20">[1]Rates!$E$118</definedName>
    <definedName name="___________hnt21">[8]Rates!$E$118</definedName>
    <definedName name="___________hnt25">[1]Rates!$E$119</definedName>
    <definedName name="___________hnt40">[8]Rates!$E$119</definedName>
    <definedName name="__________cyt1">[1]Rates!$E$268</definedName>
    <definedName name="__________hnt15">[1]Rates!$E$117</definedName>
    <definedName name="__________hnt16">[8]Rates!$E$117</definedName>
    <definedName name="__________hnt20">[1]Rates!$E$118</definedName>
    <definedName name="__________hnt21">[8]Rates!$E$118</definedName>
    <definedName name="__________hnt25">[1]Rates!$E$119</definedName>
    <definedName name="__________hnt40">[8]Rates!$E$119</definedName>
    <definedName name="_________cyt1">[1]Rates!$E$268</definedName>
    <definedName name="_________hnt15">[1]Rates!$E$117</definedName>
    <definedName name="_________hnt16">[8]Rates!$E$117</definedName>
    <definedName name="_________hnt20">[1]Rates!$E$118</definedName>
    <definedName name="_________hnt21">[8]Rates!$E$118</definedName>
    <definedName name="_________hnt25">[1]Rates!$E$119</definedName>
    <definedName name="_________hnt40">[8]Rates!$E$119</definedName>
    <definedName name="________cyt1">[1]Rates!$E$268</definedName>
    <definedName name="________hnt15">[1]Rates!$E$117</definedName>
    <definedName name="________hnt16">[8]Rates!$E$117</definedName>
    <definedName name="________hnt20">[1]Rates!$E$118</definedName>
    <definedName name="________hnt21">[8]Rates!$E$118</definedName>
    <definedName name="________hnt25">[1]Rates!$E$119</definedName>
    <definedName name="________hnt40">[8]Rates!$E$119</definedName>
    <definedName name="_______bng200">[9]Rates!$E$282</definedName>
    <definedName name="_______bng250">[9]Rates!$E$283</definedName>
    <definedName name="_______cyt1">[1]Rates!$E$268</definedName>
    <definedName name="_______hnt15">[1]Rates!$E$117</definedName>
    <definedName name="_______hnt16">[8]Rates!$E$117</definedName>
    <definedName name="_______hnt20">[1]Rates!$E$118</definedName>
    <definedName name="_______hnt21">[8]Rates!$E$118</definedName>
    <definedName name="_______hnt25">[1]Rates!$E$119</definedName>
    <definedName name="_______hnt30">[4]Rates!$E$117</definedName>
    <definedName name="_______hnt40">[8]Rates!$E$119</definedName>
    <definedName name="______bng200">[9]Rates!$E$282</definedName>
    <definedName name="______bng250">[9]Rates!$E$283</definedName>
    <definedName name="______cyt1">[1]Rates!$E$268</definedName>
    <definedName name="______hnt15">[1]Rates!$E$117</definedName>
    <definedName name="______hnt16">[8]Rates!$E$117</definedName>
    <definedName name="______hnt20">[1]Rates!$E$118</definedName>
    <definedName name="______hnt21">[8]Rates!$E$118</definedName>
    <definedName name="______hnt25">[1]Rates!$E$119</definedName>
    <definedName name="______hnt30">[4]Rates!$E$117</definedName>
    <definedName name="______hnt40">[8]Rates!$E$119</definedName>
    <definedName name="_____bng200">[10]Rates!$E$282</definedName>
    <definedName name="_____bng250">[10]Rates!$E$283</definedName>
    <definedName name="_____cyt1">[1]Rates!$E$268</definedName>
    <definedName name="_____hn">[4]Rates!$E$117</definedName>
    <definedName name="_____hnt15">[1]Rates!$E$117</definedName>
    <definedName name="_____hnt16">[8]Rates!$E$117</definedName>
    <definedName name="_____hnt20">[1]Rates!$E$118</definedName>
    <definedName name="_____hnt21">[8]Rates!$E$118</definedName>
    <definedName name="_____hnt25">[1]Rates!$E$119</definedName>
    <definedName name="_____hnt30">[4]Rates!$E$117</definedName>
    <definedName name="_____hnt40">[8]Rates!$E$119</definedName>
    <definedName name="____bng200">[9]Rates!$E$282</definedName>
    <definedName name="____bng250">[9]Rates!$E$283</definedName>
    <definedName name="____cyt1">[1]Rates!$E$268</definedName>
    <definedName name="____hnt15">[1]Rates!$E$117</definedName>
    <definedName name="____hnt16">[8]Rates!$E$117</definedName>
    <definedName name="____hnt20">[1]Rates!$E$118</definedName>
    <definedName name="____hnt21">[8]Rates!$E$118</definedName>
    <definedName name="____hnt25">[1]Rates!$E$119</definedName>
    <definedName name="____hnt30">[5]Rates!$E$117</definedName>
    <definedName name="____hnt40">[8]Rates!$E$119</definedName>
    <definedName name="____PV3">[11]Rates!$E$123</definedName>
    <definedName name="___bng200">[9]Rates!$E$282</definedName>
    <definedName name="___bng250">[9]Rates!$E$283</definedName>
    <definedName name="___cyt1">[1]Rates!$E$268</definedName>
    <definedName name="___hnt15">[1]Rates!$E$117</definedName>
    <definedName name="___hnt16">[8]Rates!$E$117</definedName>
    <definedName name="___hnt20">[1]Rates!$E$118</definedName>
    <definedName name="___hnt21">[8]Rates!$E$118</definedName>
    <definedName name="___hnt25">[1]Rates!$E$119</definedName>
    <definedName name="___hnt30">[4]Rates!$E$117</definedName>
    <definedName name="___hnt40">[8]Rates!$E$119</definedName>
    <definedName name="___PV3">[11]Rates!$E$123</definedName>
    <definedName name="__bn">[9]Rates!$E$283</definedName>
    <definedName name="__bng200" localSheetId="6">[12]Rates!$E$282</definedName>
    <definedName name="__bng200">[9]Rates!$E$282</definedName>
    <definedName name="__bng250" localSheetId="6">[12]Rates!$E$283</definedName>
    <definedName name="__bng250">[9]Rates!$E$283</definedName>
    <definedName name="__cyt1">[1]Rates!$E$268</definedName>
    <definedName name="__hn">[4]Rates!$E$117</definedName>
    <definedName name="__hnt15">[1]Rates!$E$117</definedName>
    <definedName name="__hnt16">[8]Rates!$E$117</definedName>
    <definedName name="__hnt20">[1]Rates!$E$118</definedName>
    <definedName name="__hnt21">[8]Rates!$E$118</definedName>
    <definedName name="__hnt25">[1]Rates!$E$119</definedName>
    <definedName name="__hnt30" localSheetId="6">[13]Rates!$E$117</definedName>
    <definedName name="__hnt30">[4]Rates!$E$117</definedName>
    <definedName name="__hnt40">[8]Rates!$E$119</definedName>
    <definedName name="__PV3">[11]Rates!$E$123</definedName>
    <definedName name="_bbo160">[11]Rates!$E$27</definedName>
    <definedName name="_bbo200">[11]Rates!$E$28</definedName>
    <definedName name="_bgh160">[11]Rates!$E$25</definedName>
    <definedName name="_bng100">[11]Rates!$E$288</definedName>
    <definedName name="_bng150">[11]Rates!$E$289</definedName>
    <definedName name="_bng200">[14]Rates!$E$282</definedName>
    <definedName name="_bng250">[14]Rates!$E$283</definedName>
    <definedName name="_cyt1">[8]Rates!$E$268</definedName>
    <definedName name="_dwm15">[11]Rates!$E$241</definedName>
    <definedName name="_dwm25">[11]Rates!$E$242</definedName>
    <definedName name="_dwm50">[11]Rates!$E$243</definedName>
    <definedName name="_fgv100">[11]Rates!$E$208</definedName>
    <definedName name="_Fill" localSheetId="7" hidden="1">#REF!</definedName>
    <definedName name="_Fill" hidden="1">#REF!</definedName>
    <definedName name="_fuf3">[11]Rates!$E$138</definedName>
    <definedName name="_gms100">[11]Rates!$E$41</definedName>
    <definedName name="_gms15">[11]Rates!$E$37</definedName>
    <definedName name="_gms25">[11]Rates!$E$38</definedName>
    <definedName name="_gms40">[11]Rates!$E$39</definedName>
    <definedName name="_hnt15">[8]Rates!$E$117</definedName>
    <definedName name="_hnt16">[8]Rates!$E$117</definedName>
    <definedName name="_hnt20">[8]Rates!$E$118</definedName>
    <definedName name="_hnt21">[8]Rates!$E$118</definedName>
    <definedName name="_hnt25">[8]Rates!$E$119</definedName>
    <definedName name="_hnt30" localSheetId="7">[4]Rates!$E$117</definedName>
    <definedName name="_hnt30" localSheetId="6">[13]Rates!$E$117</definedName>
    <definedName name="_hnt30">[13]Rates!$E$117</definedName>
    <definedName name="_hnt40">[8]Rates!$E$119</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pcp200">[11]Rates!$E$51</definedName>
    <definedName name="_PV3">[11]Rates!$E$123</definedName>
    <definedName name="_pwm15">[11]Rates!$E$244</definedName>
    <definedName name="_pwm25">[11]Rates!$E$245</definedName>
    <definedName name="_pwm50">[11]Rates!$E$246</definedName>
    <definedName name="_rec2" localSheetId="6">[34]IPC-'[15]55SUMWORK'!$A$1:$R$37</definedName>
    <definedName name="_rec2">[34]IPC-'[15]55SUMWORK'!$A$1:$R$37</definedName>
    <definedName name="_sav25">[16]Rates!$E$220</definedName>
    <definedName name="_Sort" localSheetId="7" hidden="1">#REF!</definedName>
    <definedName name="_Sort" hidden="1">#REF!</definedName>
    <definedName name="_tgv100">[11]Rates!$E$220</definedName>
    <definedName name="_tgv25">[11]Rates!$E$218</definedName>
    <definedName name="_tgv40">[11]Rates!$E$219</definedName>
    <definedName name="_wmc1">[11]Rates!$E$189</definedName>
    <definedName name="AA">#REF!</definedName>
    <definedName name="add">[11]Rates!$J$6</definedName>
    <definedName name="bghg">[9]Rates!$E$282</definedName>
    <definedName name="bzp">[16]Rates!$E$312</definedName>
    <definedName name="ccc">[4]Rates!$E$117</definedName>
    <definedName name="cmass">[8]Rates!$E$123</definedName>
    <definedName name="cock15">[11]Rates!$E$202</definedName>
    <definedName name="cock25">[11]Rates!$E$203</definedName>
    <definedName name="cock50">[11]Rates!$E$204</definedName>
    <definedName name="cpier">[8]Rates!$E$126</definedName>
    <definedName name="cslab">[11]Rates!$E$124</definedName>
    <definedName name="csus">[2]Rates!$E$128</definedName>
    <definedName name="curve">[8]Rates!$E$127</definedName>
    <definedName name="cwall">[2]Rates!$E$125</definedName>
    <definedName name="cytz1">[11]Rates!$E$273</definedName>
    <definedName name="d">[17]Rates!$J$9</definedName>
    <definedName name="ddd">[4]Rates!$E$118</definedName>
    <definedName name="DF" localSheetId="7">#REF!</definedName>
    <definedName name="DF">#REF!</definedName>
    <definedName name="dfr">[4]Rates!$E$118</definedName>
    <definedName name="Disbursement" localSheetId="6">[40]IPC-'[18]49SUMWORK'!$A$1:$R$37</definedName>
    <definedName name="Disbursement">[40]IPC-'[18]49SUMWORK'!$A$1:$R$37</definedName>
    <definedName name="dsdsf">[4]Rates!$E$117</definedName>
    <definedName name="ere">[12]Rates!$E$283</definedName>
    <definedName name="F" localSheetId="7" hidden="1">#REF!</definedName>
    <definedName name="F" hidden="1">#REF!</definedName>
    <definedName name="f150d20">[11]Rates!$E$67</definedName>
    <definedName name="fczt">[11]Rates!$E$264</definedName>
    <definedName name="FD" hidden="1">#REF!</definedName>
    <definedName name="FDG" localSheetId="7">#REF!</definedName>
    <definedName name="FDG">#REF!</definedName>
    <definedName name="fggf">[9]Rates!$E$283</definedName>
    <definedName name="fine1">[8]Rates!$E$137</definedName>
    <definedName name="fine2">[11]Rates!$E$135</definedName>
    <definedName name="fine3">[8]Rates!$E$139</definedName>
    <definedName name="fine4">[11]Rates!$E$137</definedName>
    <definedName name="fire">[11]Rates!$E$317</definedName>
    <definedName name="G" localSheetId="6">[13]Rates!$E$126</definedName>
    <definedName name="G">[3]Rates!$E$126</definedName>
    <definedName name="gghghg">[9]Rates!$E$282</definedName>
    <definedName name="ghhh">[4]Rates!$E$117</definedName>
    <definedName name="gjhj">[9]Rates!$E$283</definedName>
    <definedName name="gjin">[8]Rates!$E$143</definedName>
    <definedName name="gjina">[8]Rates!$E$143</definedName>
    <definedName name="gmsp15">[11]Rates!$E$43</definedName>
    <definedName name="gmsp25">[11]Rates!$E$44</definedName>
    <definedName name="gmsp50">[11]Rates!$E$45</definedName>
    <definedName name="hxs">[8]Rates!$L$12</definedName>
    <definedName name="hxsa">[8]Rates!$L$12</definedName>
    <definedName name="insp1">[2]Rates!$E$185</definedName>
    <definedName name="insp2">[2]Rates!$E$186</definedName>
    <definedName name="insp3">[2]Rates!$E$187</definedName>
    <definedName name="jhpd">[11]Rates!$E$269</definedName>
    <definedName name="jkkk">[4]Rates!$E$117</definedName>
    <definedName name="m" localSheetId="7">#REF!</definedName>
    <definedName name="m">#REF!</definedName>
    <definedName name="mesh142">[8]Rates!$E$144</definedName>
    <definedName name="mesh150">[8]Rates!$E$144</definedName>
    <definedName name="mkhl">[11]Rates!$J$1</definedName>
    <definedName name="mkhl1">[19]Rates!$J$1</definedName>
    <definedName name="N">[20]Rates!$E$126</definedName>
    <definedName name="Nyamira">[20]Rates!$E$118</definedName>
    <definedName name="oko">[11]Rates!$J$11</definedName>
    <definedName name="pcp">[11]Rates!$E$259</definedName>
    <definedName name="prc">[2]Rates!$E$129</definedName>
    <definedName name="_xlnm.Print_Area" localSheetId="9">'Backwash tank'!$A$1:$F$39</definedName>
    <definedName name="_xlnm.Print_Area" localSheetId="5">filters!$A$1:$F$524</definedName>
    <definedName name="_xlnm.Print_Area" localSheetId="1">'p&amp;g'!$A$1:$F$80</definedName>
    <definedName name="_xlnm.Print_Area" localSheetId="8">Pipeline!$A$1:$F$70</definedName>
    <definedName name="_xlnm.Print_Area" localSheetId="7">Pumphouse!$A$1:$F$475</definedName>
    <definedName name="_xlnm.Print_Area" localSheetId="4">'sed tank'!$A$1:$F$290</definedName>
    <definedName name="_xlnm.Print_Area" localSheetId="3">'stilling well'!$A$1:$F$525</definedName>
    <definedName name="_xlnm.Print_Area" localSheetId="6">WaterTank!$A$1:$F$206</definedName>
    <definedName name="_xlnm.Print_Titles" localSheetId="7">Pumphouse!$1:$7</definedName>
    <definedName name="PV">[11]Rates!$E$126</definedName>
    <definedName name="rgqb">[8]Rates!$E$253</definedName>
    <definedName name="rgqb1">[8]Rates!$E$253</definedName>
    <definedName name="rgwc">[8]Rates!$E$256</definedName>
    <definedName name="rgwcc">[8]Rates!$E$256</definedName>
    <definedName name="rgwt">[11]Rates!$E$261</definedName>
    <definedName name="rocka">[11]Rates!$E$112</definedName>
    <definedName name="rockb">[11]Rates!$E$113</definedName>
    <definedName name="rockc">[11]Rates!$E$114</definedName>
    <definedName name="rough">[11]Rates!$E$133</definedName>
    <definedName name="sdd">[9]Rates!$E$283</definedName>
    <definedName name="sddd">[4]Rates!$E$117</definedName>
    <definedName name="sluv100">[11]Rates!$E$233</definedName>
    <definedName name="sluv150">[11]Rates!$E$234</definedName>
    <definedName name="tgms">[11]Rates!$E$107</definedName>
    <definedName name="tr">[13]Rates!$E$117</definedName>
    <definedName name="trans">[11]Rates!$E$121</definedName>
    <definedName name="tree1">[11]Rates!$E$5</definedName>
    <definedName name="tree2">[11]Rates!$E$6</definedName>
    <definedName name="tree3">[11]Rates!$E$7</definedName>
    <definedName name="tzxs">[11]Rates!$J$8</definedName>
    <definedName name="v12c15">[11]Rates!$E$176</definedName>
    <definedName name="vv" localSheetId="7">#REF!</definedName>
    <definedName name="vv">#REF!</definedName>
    <definedName name="wo12d16">[11]Rates!$E$147</definedName>
    <definedName name="wo16d15">[11]Rates!$E$157</definedName>
    <definedName name="wzsz">[2]Rates!$E$265</definedName>
    <definedName name="ygj1">[11]Rates!$E$314</definedName>
    <definedName name="yhnt">[11]Rates!$E$120</definedName>
    <definedName name="zgjf100">[11]Rates!$E$301</definedName>
    <definedName name="zgjf150">[11]Rates!$E$302</definedName>
    <definedName name="zgjf80">[16]Rates!$E$291</definedName>
    <definedName name="zhfl">[11]Rates!$J$5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2" l="1"/>
  <c r="I305" i="3"/>
  <c r="G29" i="1" l="1"/>
  <c r="D19" i="1"/>
  <c r="D17" i="1"/>
  <c r="D32" i="15" l="1"/>
  <c r="F39" i="15" l="1"/>
  <c r="XFD88" i="3"/>
  <c r="D25" i="14"/>
  <c r="F91" i="14" l="1"/>
  <c r="D314" i="13" l="1"/>
  <c r="D256" i="13"/>
  <c r="D252" i="13"/>
  <c r="D194" i="13"/>
  <c r="D142" i="13"/>
  <c r="H63" i="13"/>
  <c r="D56" i="13"/>
  <c r="D5" i="12"/>
  <c r="G41" i="3" l="1"/>
  <c r="D218" i="2"/>
  <c r="G174" i="2"/>
</calcChain>
</file>

<file path=xl/sharedStrings.xml><?xml version="1.0" encoding="utf-8"?>
<sst xmlns="http://schemas.openxmlformats.org/spreadsheetml/2006/main" count="2301" uniqueCount="1248">
  <si>
    <t>ITEM</t>
  </si>
  <si>
    <t>DESCRIPTION</t>
  </si>
  <si>
    <t>UNIT</t>
  </si>
  <si>
    <t>QUANTITY</t>
  </si>
  <si>
    <t>RATE</t>
  </si>
  <si>
    <t>AMOUNT</t>
  </si>
  <si>
    <t>No.</t>
  </si>
  <si>
    <t>Kshs</t>
  </si>
  <si>
    <t>KShs.</t>
  </si>
  <si>
    <t>STILLING WELL</t>
  </si>
  <si>
    <t>Excavation</t>
  </si>
  <si>
    <t>The rates shall include for all strutting, shuttering, stabilising the excavation faces and keeping the excavation free of water by pumping, bailing or other means.</t>
  </si>
  <si>
    <t>Excavate for foundations, part backfill after construction and remainder, cart away to tips or use as fill on site, all as directed by the Engineer.</t>
  </si>
  <si>
    <t>Maximum depth n.e. 1.0 m</t>
  </si>
  <si>
    <t>m3</t>
  </si>
  <si>
    <t>-Ditto - for depth 1 - 2 m</t>
  </si>
  <si>
    <t>Extra over Item 1.1.1 &amp; 1.1.2 for excavation in rock Class 'A', blasting not permitted (Provisional)</t>
  </si>
  <si>
    <t>-Ditto- for excavation in rock Class 'B', blasting not permitted (Provisional)</t>
  </si>
  <si>
    <t>-Ditto- for excavation in rock Class 'C', blasting not permitted (Provisional)</t>
  </si>
  <si>
    <t>Concrete Works</t>
  </si>
  <si>
    <t>Provide, mix and place concrete as directed</t>
  </si>
  <si>
    <t>1.2.1</t>
  </si>
  <si>
    <t>Plain concrete Class 15/20 in 75mm blinding layer under column bases</t>
  </si>
  <si>
    <t>m2</t>
  </si>
  <si>
    <t>Vibrated, reinforced concrete class 25/20 in:-</t>
  </si>
  <si>
    <t>1.2.2</t>
  </si>
  <si>
    <t>Column bases</t>
  </si>
  <si>
    <t>1.2.3</t>
  </si>
  <si>
    <t>Columns</t>
  </si>
  <si>
    <t>200mm thick base slab</t>
  </si>
  <si>
    <t>200mm thick R.C walls</t>
  </si>
  <si>
    <t>150mm thick R.C baffle walls</t>
  </si>
  <si>
    <t>Reinforcement</t>
  </si>
  <si>
    <t>Provide and fix high tensile steel reinforcement to SRN 127 including cutting, bending, propping, with spacers and tying as specified.</t>
  </si>
  <si>
    <t>Reinforcement, all diameters</t>
  </si>
  <si>
    <t>kg</t>
  </si>
  <si>
    <t>PAGE TOTAL CARRIED TO SECTION COLLECTION SHEET</t>
  </si>
  <si>
    <t>Formwork</t>
  </si>
  <si>
    <t>Provide and fix shuttering including propping, strutting and striking all as specified</t>
  </si>
  <si>
    <t>(i)  Vertical Formwork - Class F1 Finish</t>
  </si>
  <si>
    <t>Vertical sides of Column bases, width n.e 0.4m</t>
  </si>
  <si>
    <t>m</t>
  </si>
  <si>
    <t>(ii)  Vertical Formwork - Class F3 Finish</t>
  </si>
  <si>
    <t>Vertical sides of Columns-width n.e 0.3m</t>
  </si>
  <si>
    <t>Sides of 200mm thick base slab</t>
  </si>
  <si>
    <t>Outer faces of stilling well walls-width n.e 3.8m</t>
  </si>
  <si>
    <t>Inner faces of the stilling well walls-width n.e 3.8m</t>
  </si>
  <si>
    <t>Sides of the baffle wall in stilling well</t>
  </si>
  <si>
    <t>(i) Horizontal  Formwork - Class F1 Finish</t>
  </si>
  <si>
    <t>Soffit of Stilling Well Base Slab</t>
  </si>
  <si>
    <t>(i) Horizontal  Formwork - Class F3 Finish</t>
  </si>
  <si>
    <t>Soffit of baffle wall in stilling well, width n.e 0.15m</t>
  </si>
  <si>
    <t>Other Formwork</t>
  </si>
  <si>
    <t>Nr</t>
  </si>
  <si>
    <t>Boxing out for Chemical dosing channel-1250mm x 800mm and making good after construction of chemical dosing channel</t>
  </si>
  <si>
    <t>Concrete Surface Finish</t>
  </si>
  <si>
    <t>Provide Class UF3 Finish for top of base slab of stilling well</t>
  </si>
  <si>
    <t>Construction Joints</t>
  </si>
  <si>
    <t>Provide and install the following waterstops in construction joints including all surface treatment, formwork, forming of rebate 20mm x 20mm and sealing of rebate with polysulphide sealant all as per Drawings and Specifications.</t>
  </si>
  <si>
    <t>200mm wide expandite super-cast water foil PVC or similar approved waterstop in construction joints in walls.</t>
  </si>
  <si>
    <t>Metalwork</t>
  </si>
  <si>
    <t>All steel work to be completely cleaned by acid dipping prior to galvanising.</t>
  </si>
  <si>
    <t>Leak Proof Testing</t>
  </si>
  <si>
    <t>Allow for leak proof testing of Stilling Well as specified</t>
  </si>
  <si>
    <t>Item</t>
  </si>
  <si>
    <t>L.S</t>
  </si>
  <si>
    <t>Pipework Fittings &amp; Valves</t>
  </si>
  <si>
    <t>Supply, Transport to Site and Store in Secure Place Including Jointing Material, Bolts, Gaskets, Packing, Jointing Glue, etc, As Applicable</t>
  </si>
  <si>
    <t>Raw Water Gravity Main Pipework - Approved Lined Ferrous Pipes</t>
  </si>
  <si>
    <t>Sour Pipework - Approved Lined Ferrous Pipes</t>
  </si>
  <si>
    <t>150mm dia. flanged spigot pipe 600mm long with puddle flange at 100mm from plain end (Mark וֹ)</t>
  </si>
  <si>
    <t>150mm dia all flanged 900 bend (Mark וֹוֹ)</t>
  </si>
  <si>
    <t>150mm dia flanged spigot pipe cut to suit on site, length 800mm (Mark וֹוֹוֹ)</t>
  </si>
  <si>
    <t>150mm dia flanged adaptor (Mark וֹv)</t>
  </si>
  <si>
    <t>150mm Flanged spigot pipe cut to suit on site,length 1500 (Mark v)</t>
  </si>
  <si>
    <t>150mm dia Gate valve with extension spindle 1.2m long (short face) with a T-key for operation (Mark vוֹ)</t>
  </si>
  <si>
    <t>150mm dia special flanged 900 bend with plain end beveled (mark vii)</t>
  </si>
  <si>
    <t>Transport From Site Store, Install, Test &amp; Commission</t>
  </si>
  <si>
    <t>150mm dia special flanged 900 bend with plain end beveled    (mark vii)</t>
  </si>
  <si>
    <t>CHEMICAL DOSING CHANNEL &amp; DOSED WATER CHANNEL</t>
  </si>
  <si>
    <t>Vibrated Reinforced Concrete Class 25/20 in:-</t>
  </si>
  <si>
    <t>2.1.2</t>
  </si>
  <si>
    <t>Base of channel</t>
  </si>
  <si>
    <t>2.1.3</t>
  </si>
  <si>
    <t>Walls of channel</t>
  </si>
  <si>
    <t>Provide and fix high tensile steel reinforcement to SRN 127 including cutting, bending,propping, with spacers and tying as specified.</t>
  </si>
  <si>
    <t>2.2.1</t>
  </si>
  <si>
    <t>Provide and fix shuttering including propping, strutting and striking all as specified.</t>
  </si>
  <si>
    <t>2.3.1</t>
  </si>
  <si>
    <t>Sides of 200mm thick channel base slab</t>
  </si>
  <si>
    <t>2.3.2</t>
  </si>
  <si>
    <t>Walls of channel - width n.e. 0.1n</t>
  </si>
  <si>
    <t>External walls of channel  - width n.e. 2.0m</t>
  </si>
  <si>
    <t>Internal walls of the channel - width n.e. 2.0m</t>
  </si>
  <si>
    <t>Vertical sides of the wall-width n.e 0.3</t>
  </si>
  <si>
    <t>Ditto for-width n.e 0.2</t>
  </si>
  <si>
    <t>Allow for 75mm x 75mm rebate in walls of dosed water channel for cover slabs.</t>
  </si>
  <si>
    <t>Boxouts for Pipes in 200mm thick R.C. Walls for chemical dosing pipe diameter n.e 150 and making good after pipe inserts installation.</t>
  </si>
  <si>
    <t>2.4.1</t>
  </si>
  <si>
    <t>Provide Class UF3 Finish for top of base slab of channel</t>
  </si>
  <si>
    <t>Construction Joints - Water Bar</t>
  </si>
  <si>
    <t>Provide and install the following waterstops in construction joints including all surface treatment, formwork, forming of rebate 20mm x 20mm and sealing of rebate with polysulphide sealant all as per Drawings and Specifications</t>
  </si>
  <si>
    <t>2.5.1</t>
  </si>
  <si>
    <t>200mm wide expandite super-cast water foil PVC or similar approved waterstop in vertical construction joints in walls</t>
  </si>
  <si>
    <t>Metal Work</t>
  </si>
  <si>
    <t>All steelwork to be completely  cleaned by acid dipping prior to galvanizing</t>
  </si>
  <si>
    <t>2.6.1</t>
  </si>
  <si>
    <t>Miscellaneous</t>
  </si>
  <si>
    <t>2.7.1</t>
  </si>
  <si>
    <t>Precast Concrete Walkway Slabs</t>
  </si>
  <si>
    <t>Precast concrete Class 25/20 finished fair on all surfaces and reinforced as shown on the drawings.  Provide and fix:-</t>
  </si>
  <si>
    <t>2.8.1</t>
  </si>
  <si>
    <t>FLOCCULATION BASIN</t>
  </si>
  <si>
    <t>EARTHWORKS</t>
  </si>
  <si>
    <t>EXCAVATION</t>
  </si>
  <si>
    <t>Excavate below stripped level to formation level in common material, part backfill after construction and remainder, cart away to tips or use as fill on site, all as directed by the Engineer.</t>
  </si>
  <si>
    <t>3.1.2</t>
  </si>
  <si>
    <t>Ditto- but  for scour chambers</t>
  </si>
  <si>
    <t>3.1.3</t>
  </si>
  <si>
    <t>FILL</t>
  </si>
  <si>
    <t>3.2.1</t>
  </si>
  <si>
    <t>Provide, lay and level out the crushed stone, sand or gravel blinding 50mm thick to surface of filling, including watering and rolling to achieve satisfactory compaction.</t>
  </si>
  <si>
    <t>CONCRETE WORKS</t>
  </si>
  <si>
    <t>3.3.1</t>
  </si>
  <si>
    <t>Plain concrete Class 15/20 in 75mm blinding layer under  under retaining walls strip footing</t>
  </si>
  <si>
    <t>3.3.2</t>
  </si>
  <si>
    <t>Plain concrete Class 15/20 in 75mm blinding layer under base slab of the flocculation basin</t>
  </si>
  <si>
    <t>3.3.3</t>
  </si>
  <si>
    <t>Plain concrete Class 15/20 in 75mm blinding layer under scour chamber base.</t>
  </si>
  <si>
    <t>Vibrated, Reinforced concrete Class 25/20 in:-</t>
  </si>
  <si>
    <t>3.3.4</t>
  </si>
  <si>
    <t>Retaining walls Strip footing</t>
  </si>
  <si>
    <t>3.3.5</t>
  </si>
  <si>
    <t>Flocculation basin base slab</t>
  </si>
  <si>
    <t>3.3.6</t>
  </si>
  <si>
    <t>Walls</t>
  </si>
  <si>
    <t>3.3.7</t>
  </si>
  <si>
    <t>Tie Beams</t>
  </si>
  <si>
    <t>Precast concreteclass 25/20 in:-</t>
  </si>
  <si>
    <t>3.3.8</t>
  </si>
  <si>
    <t xml:space="preserve">Ditto but 9.75m long ; depth ranging between 1.61m -1.68m </t>
  </si>
  <si>
    <t>REINFORCEMENT</t>
  </si>
  <si>
    <t>3.4.1</t>
  </si>
  <si>
    <t>FORMWORK</t>
  </si>
  <si>
    <t>3.5.1</t>
  </si>
  <si>
    <t>Sides of 400mm thick retaining wall footing</t>
  </si>
  <si>
    <t>Sides of wall, width n.e 0.1m kicker</t>
  </si>
  <si>
    <t>Walls below floor level</t>
  </si>
  <si>
    <t>Inner faces of walls above floor level</t>
  </si>
  <si>
    <t>Sides of 250mm thick sloping base slab - (1 in 45 slope)</t>
  </si>
  <si>
    <t>Sides of walls-width n.e 0.1m kicker</t>
  </si>
  <si>
    <t>Inner faces of walls above finished ground level</t>
  </si>
  <si>
    <t>Walls above finished ground level</t>
  </si>
  <si>
    <t>Tie beam width n.e 0.2 m</t>
  </si>
  <si>
    <t>(iii) Horizontal Formwork - Class F1 Finish</t>
  </si>
  <si>
    <t>Soffit of the tie beam-width n.e 0.75m</t>
  </si>
  <si>
    <t>(iv) Horizontal Formwork - Class F1 Finish</t>
  </si>
  <si>
    <t>Sloping sides of cantilever support for headstock</t>
  </si>
  <si>
    <t>(v) Other Formwork</t>
  </si>
  <si>
    <t>Boxouts for Pipes in 300mm thick R.C. Walls for scour pipe diameter n.e. 150mm and making good after pipe inserts installation</t>
  </si>
  <si>
    <t>Boxouts for 600mm x 1000mm inlet control penstock in 300mm thick RC wall and making good after installation of the penstocks.</t>
  </si>
  <si>
    <t>Boxouts for 600mm x 1300mm outlet control penstock in 300mm thick RC wall and making good after installation of the penstocks.</t>
  </si>
  <si>
    <t>CONCRETE SURFACE FINISH</t>
  </si>
  <si>
    <t>3.6.1</t>
  </si>
  <si>
    <t xml:space="preserve">Provide Class UF3 Finish for top of base slab of basin </t>
  </si>
  <si>
    <t>CONSTRUCTION JOINTS</t>
  </si>
  <si>
    <t>Provide and install the following waterstops in construction joints including all surface treatment, formwork forming of rebate and sealing of rebate with polysulphide sealant all as per Drawings and Specification.</t>
  </si>
  <si>
    <t>3.7.1</t>
  </si>
  <si>
    <t>200mm wide expandite super-cast water foil PVC or similar approved waterstop in construction joints in walls (Provisional)</t>
  </si>
  <si>
    <t>LEAK PROOF TESTING</t>
  </si>
  <si>
    <t>3.8.1</t>
  </si>
  <si>
    <t>Allow for leak proof testing of Flocculation Basin as specified</t>
  </si>
  <si>
    <t>PIPEWORK, FITTINGS &amp; VALVES</t>
  </si>
  <si>
    <t>Supply, Transport to Site and Store in Secure Place including Jointing Material, Bolts, Gaskets, Packing, Jointing Glues, etc as Applicable.</t>
  </si>
  <si>
    <t>Special 600mm x 1000mm  opening inlet control penstock with extended spindle and headstock (non-rising stem type) (Hambaker or approved equivalent).</t>
  </si>
  <si>
    <t>Special 600mm x 1300mm opening outlet control penstock, non-rising stem type with extended spindle (Hambaker or approved equivalent)</t>
  </si>
  <si>
    <t>150mm dia. flanged spigot pipe 600mm long with puddle flange at 150mm from plain end (Mark h)</t>
  </si>
  <si>
    <t>150mm dia all flanged 90 bend (Mark i)</t>
  </si>
  <si>
    <t>150mm dia flanged spigot pipe cut to suit on site, length 1410mm (Mark j)</t>
  </si>
  <si>
    <t>150mm dia flanged adaptor (Mark k)</t>
  </si>
  <si>
    <t>150mm Flanged spigot pipe cut to suit on site,length 1750mm (Mark l)</t>
  </si>
  <si>
    <t>150mm dia Gate valve with extension spindle 1.2m long (short face) with a T-key for operation (Mark m)</t>
  </si>
  <si>
    <t>150mm Flanged spigot pipe cut to suit on site,length 790mm (Mark o)</t>
  </si>
  <si>
    <t>Transport From Site Store, Install, Test and Commission</t>
  </si>
  <si>
    <t>MISCELLANEOUS</t>
  </si>
  <si>
    <t>Provide and apply Epoxy wall and floor coating, "MASTERTOP 1110T" or approved equivalent on internal surfaces of walls and floor of Flocculation Basin.</t>
  </si>
  <si>
    <t>FLOCCULATED WATER CHANNEL</t>
  </si>
  <si>
    <t>Concrete works</t>
  </si>
  <si>
    <t>Vibrated, Reinforced concrete Class 25/20 in</t>
  </si>
  <si>
    <t>channel Slab</t>
  </si>
  <si>
    <t>Provide and fix high tensile steel reinforcement to SRN 127 including cutting, bending, propping, with spacers and tying as specified</t>
  </si>
  <si>
    <t>Sides of 200mm thick slab</t>
  </si>
  <si>
    <t xml:space="preserve">walls width n.e 0.1m kicker </t>
  </si>
  <si>
    <t>walls width n.e 1.6 m</t>
  </si>
  <si>
    <t>Soffit of flocculated water channel</t>
  </si>
  <si>
    <t>Provide Class UF3 Finish for top of base slab of flocculated water channel</t>
  </si>
  <si>
    <t xml:space="preserve">Precast Concrete </t>
  </si>
  <si>
    <t>Scour Chamber Walling</t>
  </si>
  <si>
    <t>Natural Stone Block Walling, Medium Chisel Dressed, Reinforced with 6mm dia. M.S. Reinforcement at Every Alternate Course, and Bedded, Jointed and Pointed in Cement Mortar (1:3):-</t>
  </si>
  <si>
    <t>200 mm Walling</t>
  </si>
  <si>
    <t>Provide all materials and Render the inside of Chamber Walls with 12.5mm thick Cement Mortar (1:3)</t>
  </si>
  <si>
    <t>Kg</t>
  </si>
  <si>
    <t>PAINTING AND DECORATING</t>
  </si>
  <si>
    <t>(Kshs)</t>
  </si>
  <si>
    <t>The rates shall include for all strutting, shuttering, stabilising the excavation faces, and keeping the excavation free of water by pumping, bailing or other means.</t>
  </si>
  <si>
    <t>-Ditto- but maximum depth 1.0 m to 2.0 m</t>
  </si>
  <si>
    <t>-Ditto- but maximum depth 2.0 m to 3.0 m</t>
  </si>
  <si>
    <t>-Ditto- but for the scour chamber</t>
  </si>
  <si>
    <t>Trimming surface for blinding layer of concrete sloping 30 (6%) to horizontal</t>
  </si>
  <si>
    <t>-Ditto- 9o (16%) to horizontal</t>
  </si>
  <si>
    <t>Excavate trench for 150 mm dia. pipes in common material, trimming sides and preparing trench bottoms, backfill with approved hardcore and compact after laying of pipework depth n.e. 1.2 m.  Note:  Sections under Sedimentation Tank base slab shall be backfilled with Class 20/20 mass concrete surround, measured under Concrete Works.</t>
  </si>
  <si>
    <t>Transport approved excavated material from site and use as fill and compact in 200 mm layers as specified on site as and where directed by the Engineer. Compaction tests to be done and rates to include for this.</t>
  </si>
  <si>
    <t>Extra over Items 1.1 to 1.3 for excavation in rock Class 'A', blasting not permitted (Provisional)</t>
  </si>
  <si>
    <t>Plain concrete Class 15/20 in 75 mm blinding layer under base slab of sedimentation tanks</t>
  </si>
  <si>
    <t>Plain concrete Class 15/20 in 75 mm blinding layer under base slab of sludge collection sumps</t>
  </si>
  <si>
    <t>Plain concrete Class 15/20 in 75 mm blinding layer under base slab of scour chamber</t>
  </si>
  <si>
    <t>Plain concrete Class 20/20 in surround to 150 mm dia. sludge removal pipes</t>
  </si>
  <si>
    <t>300 mm Base Slab - Sludge Collection Sumps</t>
  </si>
  <si>
    <t>300 mm Base Slab - Sludge Collection Channel</t>
  </si>
  <si>
    <t>200 mm Base Slab - Scour chamber</t>
  </si>
  <si>
    <t>200 mm Base Slab- Flocculated Water Channel</t>
  </si>
  <si>
    <t>200 mm Base Slab- Sedimentation Tank Inlet Channel</t>
  </si>
  <si>
    <t>200 mm Base slab - Walkways</t>
  </si>
  <si>
    <t>300 mm Walls - Sedimentation Tanks</t>
  </si>
  <si>
    <t>300 mm Walls - Sludge Collection Sumps</t>
  </si>
  <si>
    <t>300 mm Walls - Sludge Collection Channnel</t>
  </si>
  <si>
    <t>200 mm Walls - Scour chamber</t>
  </si>
  <si>
    <t>200 mm Walls - Flocculated Water Channel</t>
  </si>
  <si>
    <t>200 mm Walls - Sedimentation Tank Inlet Channel</t>
  </si>
  <si>
    <t>Cantilever platforms for Headstocks</t>
  </si>
  <si>
    <t xml:space="preserve"> </t>
  </si>
  <si>
    <t>Provide and fix high tensile steel reinforcement to SRN 127 including cutting, bending, propping with spacers and tying as specified</t>
  </si>
  <si>
    <t>(i)   Vertical Formwork - Class F1 Finish</t>
  </si>
  <si>
    <t>Sides of 400 mm Base Slab - Sedimentation Tanks</t>
  </si>
  <si>
    <t>Sides of 300 mm Base Slab - Sedimentation Tanks</t>
  </si>
  <si>
    <t>Sides of 300 mm Base Slab - Sludge collection channel</t>
  </si>
  <si>
    <t>Sides of 300 mm Base Slab - Sludge collection Sumps</t>
  </si>
  <si>
    <t>Sides of 200 mm Base Slab - Scour chamber</t>
  </si>
  <si>
    <t>Sides of 200 mm Base Slab - Flocculated Water Channel</t>
  </si>
  <si>
    <t>Sides of 200 mm Base Slab - Inlet Water Channel</t>
  </si>
  <si>
    <t>Sides of 200 mm Base Slab - Walkways</t>
  </si>
  <si>
    <t>Sides of 200 mm Walls - Sump</t>
  </si>
  <si>
    <t>Sides of 200 mm Walls - Sludge collection channel</t>
  </si>
  <si>
    <t>Surfaces of walls, width 0.1  m kicker</t>
  </si>
  <si>
    <t>(i)  Vertical Formwork - Class F2 Finish</t>
  </si>
  <si>
    <t>Sedimentation tank wall at expansion joints interface</t>
  </si>
  <si>
    <t>(iii)  Vertical Formwork - Class F3 Finish</t>
  </si>
  <si>
    <t>Sides of Walls - Sedimentation Tank, width 0.3 m</t>
  </si>
  <si>
    <t>Sides of Walls - Scour chamber, width 0.2 m</t>
  </si>
  <si>
    <t>Sides of Walls - Flocculated Water Channel, width 0.2 m</t>
  </si>
  <si>
    <t>Sides of Walls -Inlet Water Channel, width 0.2 m</t>
  </si>
  <si>
    <t>Sides of cantilever supports for headstock</t>
  </si>
  <si>
    <t>Sides of tie beams depth n.e. 0.6m</t>
  </si>
  <si>
    <t>(iii) Horizontal Formwork - Class F3 Finish</t>
  </si>
  <si>
    <t>Soffit of Flocuculated Water Channel, width 1.3m</t>
  </si>
  <si>
    <t>Soffit of Inlet Water Channel, width 0.8m</t>
  </si>
  <si>
    <t>Soffit of Walkways, width 0.9m - 1.3 m</t>
  </si>
  <si>
    <t>Soffit of tie beams, width 0.45 m</t>
  </si>
  <si>
    <t>(v) Sloping Formwork - Class F3 Finish</t>
  </si>
  <si>
    <t>Sloping side of cantilever support for headstock</t>
  </si>
  <si>
    <t>Other Formwork- Class F3 Finish</t>
  </si>
  <si>
    <t>Box out for 400mm x 400mm square inlet control penstock in concrete walls and making good after installation of penstocks</t>
  </si>
  <si>
    <t>Form 200 mm dia. cylindrical openings, 200 mm high, in base slab of inlet channel of sedimentation tank</t>
  </si>
  <si>
    <t>Box out for 400mm x 200mm collection trough in concrete walls and making good after installation of troughs</t>
  </si>
  <si>
    <t>PRECAST CONCRETE SLABS</t>
  </si>
  <si>
    <t>Precast concrete Class 25/20 finished fair on all surfaces and reinforced as shown on drawings.  Provide and fix:</t>
  </si>
  <si>
    <t>Provide Class UF3 Finish for top of base slab of Sedimentation Tanks, Channels, Walkways, etc.</t>
  </si>
  <si>
    <t>Provide all materials and finish surface of concrete with cement mortar 1:4 to required slope in sludge concentration pockets</t>
  </si>
  <si>
    <t>Provide and install the following waterstops in construction joints including all surface treatment, formwork, forming of rebate 20 mm x 20 mm and sealing of rebate with polysulphide sealant all as per Drawings and Specification.</t>
  </si>
  <si>
    <t>200 mm wide expandite super-cast waterfoil PVC or similar approved waterstop in vertical/horizontal construction joints in walls</t>
  </si>
  <si>
    <t>Approved expansion board, thickness 25mm between sedimentation tank and settled water channel</t>
  </si>
  <si>
    <t>METAL WORK</t>
  </si>
  <si>
    <t>All steelwork to be completely cleaned by acid dipping prior to galvanising.</t>
  </si>
  <si>
    <t>Galvanised mild steel tubular balustrades all framed and welded together, including all necessary labours and fittings on tubings:</t>
  </si>
  <si>
    <t>Ditto but for- flocculated channel outlet 1250 mm x 2300 mm</t>
  </si>
  <si>
    <t>Provide, prepare and apply one coat mordant solution, one undercoat and two coats gloss enamel paint on galvanised metal work externally on:</t>
  </si>
  <si>
    <t>Guardrail pipe and fittings including 900 mm high level balustrades</t>
  </si>
  <si>
    <t>Provide and apply 3 coats of approved epoxy paint on one coat epoxy primer to internal concrete surfaces of Sedimentation Tanks (water line only) ('Masterseal 180' as made by BASF or approved equivalent).</t>
  </si>
  <si>
    <t>Allow for leakproof testing of all Sedimentation Tanks and flocculation water channel as specified</t>
  </si>
  <si>
    <t>Supply Transport to Site and Store in Secure Place</t>
  </si>
  <si>
    <t>including Jointing Material, Bolts Gaskets, Packing, Jointing Glues, etc. as Applicable</t>
  </si>
  <si>
    <t xml:space="preserve">400mm x 400mm square opening penstock non-rising stem type with extended spindle &amp; head stock (Ham baker or approved equivalent) </t>
  </si>
  <si>
    <t>Scour Pipework - Approved Lined Ferrous Pipes to Class NP16</t>
  </si>
  <si>
    <t>150mm dia. all flanged gate valve with extension spindle and wheel Euro 20 Series, type 23 or approved equivalent (Mark B)</t>
  </si>
  <si>
    <t>150mm dia. flanged spigot pipe, length 1200mm with puddle flange at 380 mm from spigot end (Mark C)</t>
  </si>
  <si>
    <t>150mm dia. Coupling (Mark D)</t>
  </si>
  <si>
    <t>150 mm dia. plain ended pipe length 4m with couplings (Mark E1)</t>
  </si>
  <si>
    <t>150mm dia. plain ended pipe, length 1200mm with puddle flange at 155mm from one end (Mark F)</t>
  </si>
  <si>
    <t>Transport approved excavated materials from site and use as fill and compact in 200mm layers as specified on site as and where directed by the Engineer.</t>
  </si>
  <si>
    <t>Provide approved hardcore and compact in layers of 200mm, blinded with final material 25mm thick</t>
  </si>
  <si>
    <t>Plain Concrete Class 15/20 in 75mm Blinding layer under</t>
  </si>
  <si>
    <t>Base slab for filters</t>
  </si>
  <si>
    <t>Base slab for filter gallery</t>
  </si>
  <si>
    <t>Base slab- Back wash water channel</t>
  </si>
  <si>
    <t>Mass Concrete Class 15/20 between filter water collection channel end wall and filter gallery wall</t>
  </si>
  <si>
    <t>Vibrated Reinforced Concrete class 25/20 in:-</t>
  </si>
  <si>
    <t>Base slab - filter</t>
  </si>
  <si>
    <t>Base slab - filter gallery</t>
  </si>
  <si>
    <t>Wall - settled water channel / filter</t>
  </si>
  <si>
    <t>Wall-settled water channel/sedimentation tank</t>
  </si>
  <si>
    <t>Wall - filter / filter gallery</t>
  </si>
  <si>
    <t>Side walls - filter</t>
  </si>
  <si>
    <t>Base slab - settled water channel</t>
  </si>
  <si>
    <t>Base slab - filter inlet channel</t>
  </si>
  <si>
    <t>Wall - filter inlet channel</t>
  </si>
  <si>
    <t>Cantilevered platforms for headstocks</t>
  </si>
  <si>
    <t>Wall - filter water collecting channel</t>
  </si>
  <si>
    <t>Walls - washwater overflow channel</t>
  </si>
  <si>
    <t>Base - washwater channel</t>
  </si>
  <si>
    <t>Walls - washwater collection trough</t>
  </si>
  <si>
    <t>Base - washwater collection trough</t>
  </si>
  <si>
    <t>Wall - filtered water channel</t>
  </si>
  <si>
    <t>Top slab - filtered water channel</t>
  </si>
  <si>
    <t>External wall - filter gallery</t>
  </si>
  <si>
    <t>Walkway slabs</t>
  </si>
  <si>
    <t>Ring Beams - ground floor</t>
  </si>
  <si>
    <t>Provide high tensile steel reinforcement to SRN 127 including cutting, propping, spacing and tying as specified</t>
  </si>
  <si>
    <t>All diameters</t>
  </si>
  <si>
    <t>Vertical Formwork - Class F1 Finish</t>
  </si>
  <si>
    <t>300 mm side for base slab - filter</t>
  </si>
  <si>
    <t>300 mm side for base slab - filter gallery</t>
  </si>
  <si>
    <t>Vertical Formwork - Class F3 Finish</t>
  </si>
  <si>
    <t>300 mm side for base slab - filter collection channels</t>
  </si>
  <si>
    <t>Walls-filter collection channels -(0.3m-0.425m)</t>
  </si>
  <si>
    <t>Walls-filter collection channels (0.3m-0.8)</t>
  </si>
  <si>
    <t>Walls-Wash water channels -(0.3m-0.4m)</t>
  </si>
  <si>
    <t>Horizontal Formwork - Class F2 Finish</t>
  </si>
  <si>
    <t>Soffit of slab - inlet channel  (0.6 m - 0.8 m)</t>
  </si>
  <si>
    <t>Soffit of walkway slab (0.1 m - 0.3 m)</t>
  </si>
  <si>
    <t>Soffit of slab-settled water channel (0.8m-1.0m)</t>
  </si>
  <si>
    <t>Sloping Formwork - F3 Finish</t>
  </si>
  <si>
    <t>Horizontal Formwork - F3 Finish</t>
  </si>
  <si>
    <t>Vertical Formwork - F2 Finish</t>
  </si>
  <si>
    <t>Sides of walls - Filters/Filtered Water Channel, width 0.1 m</t>
  </si>
  <si>
    <t>Ring beams (0.3 m - 0.6m)</t>
  </si>
  <si>
    <t>Vertical Formwork - F1 Finish</t>
  </si>
  <si>
    <t>External walls-settled water channel (1.0 m - 2.0 m)</t>
  </si>
  <si>
    <t>Vertical Formwork - F3 Finish</t>
  </si>
  <si>
    <t>Internal walls - settled water channel (1.0 m-2.0 m)</t>
  </si>
  <si>
    <t>Wall - filter / filter gallery (4.5 m - 6.0 m)</t>
  </si>
  <si>
    <t>Walls filter (3.4 m - 4.8 m)</t>
  </si>
  <si>
    <t>Wall - inlet channel (1.0 m - 1.5 m)</t>
  </si>
  <si>
    <t>Walls - filter collecting channel (0.5 m - 1.0 m)</t>
  </si>
  <si>
    <t>Walls - filter gallery (1.5m-1.8m)</t>
  </si>
  <si>
    <t>150 mm side - walkways</t>
  </si>
  <si>
    <t>4..22</t>
  </si>
  <si>
    <t>Cantilevered platforms for headstocks (0.1 m - 0.3 m)</t>
  </si>
  <si>
    <t>Soffit of washwater collection trough (0.8 m - 1.0 m)</t>
  </si>
  <si>
    <t>Walls - washwater collection trough (0.4 m - 0.8 m)</t>
  </si>
  <si>
    <t>Walls - filtered water channel (1.0 m - 1.5 m)</t>
  </si>
  <si>
    <t>Horizontal Formwork - F2 Finish</t>
  </si>
  <si>
    <t>Soffit of roof - filtered water channel (1.0 m - 1.5 m)</t>
  </si>
  <si>
    <t xml:space="preserve"> 200 mm wide Expandite Supercast water foil PCV or similar approved waterstopin vertical /horizontal construction joints</t>
  </si>
  <si>
    <t>Approved expansion board, thickness 25mm between sedimentation tank wall and settled water channel.</t>
  </si>
  <si>
    <t>OPENINGS</t>
  </si>
  <si>
    <t>Form 200 mm diameter opening through 150 mm base by placing G.I. Pipe sleeve and removing after concreting for filter inlet channel</t>
  </si>
  <si>
    <t>PROVIDE CLASS UF3 FINISH</t>
  </si>
  <si>
    <t>Provide all materials and lay cement screed (1:4) to required falls as indicated (Avg. 50mm thick ) in washwater channel</t>
  </si>
  <si>
    <t>- Ditto - in filtered water channel</t>
  </si>
  <si>
    <t>Provide all materials and lay grano finish on cement screed in:-</t>
  </si>
  <si>
    <t>Filter gallery</t>
  </si>
  <si>
    <t>FILTER UNDER DRAINAGE SYSTEM</t>
  </si>
  <si>
    <t>Concrete Class 25/20 precast concrete:</t>
  </si>
  <si>
    <t>- Ditto - 100 mm diameter uPVC Class 'E' pipe 1700 mm long lateral with 8 pairs of 10 mm diameter holes</t>
  </si>
  <si>
    <t>- Ditto - 100 mm diameter uPVC end cap</t>
  </si>
  <si>
    <t>- Ditto - 100 mm diameter uPVC faucet socket with G.I. male threaded on one end and PVC socket on the other end</t>
  </si>
  <si>
    <t>Filter Media</t>
  </si>
  <si>
    <t>m²</t>
  </si>
  <si>
    <t>Support Brackets - Provide and Fix:</t>
  </si>
  <si>
    <t>Provide and fix C.I. Medium duty inspection cover size 600 mm x 450 mm with frames on filtered water channel</t>
  </si>
  <si>
    <t>Provide and fix 900 mm high level balustrades of 40 mm diameter tubing Class 'B' throghout consisting of handrail and parallel middle rail 450mm below the handrail with balusters at maximum 1500 mm centres, all as detailed</t>
  </si>
  <si>
    <t>Provide and fix balustrade unit 1000 mm high comprising 32 mm diameter galvanised pipe top,middle and bottom end bent, fanged and built into mortice in concrete.</t>
  </si>
  <si>
    <t>Boxing out 1000 mm x 450 mm holes in Filter Gallery concrete wall for wash water Channel exit to wash water Chamber and  making good after construction of the Channel.</t>
  </si>
  <si>
    <t xml:space="preserve">- Ditto - but 600 mm x 550 mm holes on filter/overflow wash water reinforced concrete wall for wash water trough. </t>
  </si>
  <si>
    <t>- Ditto - but 450 mm x 250 mm holes</t>
  </si>
  <si>
    <t>- Ditto - but 250 mm x 250 mm holes in settled/filter inlet channel wall for inlet penstock</t>
  </si>
  <si>
    <t>Boxing out 350 mm dia. holes in the side walls of the filter gallery for wash water inlet pipe and making good after pipe laid</t>
  </si>
  <si>
    <t>- Ditto - but 300 mm dia. holes for filtered water pipes and backwash water pipes</t>
  </si>
  <si>
    <t>- Ditto - but 200mm dia. holes in filtered water channel for filtered water outlet pipes</t>
  </si>
  <si>
    <t>- Ditto - but 600 mm x 450 mm holes for inspection chambers on the roof slab of filteres water channel</t>
  </si>
  <si>
    <t>Allow for cutting, grouting and making good any holes, chases etc. for all fittings and pipework fixing and electrical work in the filters, filter gallery and filter control room</t>
  </si>
  <si>
    <t xml:space="preserve">Item </t>
  </si>
  <si>
    <t>Allow for leak proof testing of all the filters as specified</t>
  </si>
  <si>
    <t>Provide, prepare and apply one coat mordant solution, one undercoat and two coats gloss enamel paint on galvanised metalwork externally on handrail pipe and fittings in 900 mm high level balustrade.</t>
  </si>
  <si>
    <t>Ditto-but for a 1000mm high raking balustrade</t>
  </si>
  <si>
    <t>Allow for painting of all filtered water pipework to approved standards with 3 coats of super gloss paint applied on one coat primer.  Colour selection to be approved by the Engineer.</t>
  </si>
  <si>
    <t>Provide and apply Epoxy wall and floor coating, 'MASTERTOP 1110T' or approved equivalent, on internal surfaces of filter walls and floor.</t>
  </si>
  <si>
    <t>Supply, transport to site and store in secure place, including jointing material, bolts, gaskets, packing, jointing glues, etc. as applicable</t>
  </si>
  <si>
    <t>Filter inlet</t>
  </si>
  <si>
    <t>250 mm C.I. square Inlet Control penstock non-rising stem type complete with extension spindle and headstock with handwheel HamBaker or approved equivalent.</t>
  </si>
  <si>
    <t>Air Main Pipework - Approved lined ferrous pipes</t>
  </si>
  <si>
    <t>100mm dia. flanged spigot pipe 4105mm long with spigot end blanked off and 21Nr. 12mm dia. holes and hexagon nuts welded at 215mm and 310mm c/c on underside as per details (Mark a)</t>
  </si>
  <si>
    <t>100mm dia. all flanged special tee with 2Nr. 12mm dia. holes and hexagon nuts welded at 215mm c/c on underside (Mark b)</t>
  </si>
  <si>
    <t>100mm dia. flanged spigot pipe 205mm long with spigot end blanked off and 1Nr. 12mm dia. hole and hexagon nut welded at 90mm from spigot end as per details (Mark c)</t>
  </si>
  <si>
    <t>100 mm dia. all flanged pipe, 2950 mm long (Mark d)</t>
  </si>
  <si>
    <t>100 mm dia. flanged spigot pipe, 1757 mm long (Mark f)</t>
  </si>
  <si>
    <t>100 mm dia. flange adaptor (Mark g)</t>
  </si>
  <si>
    <t>100 mm dia. all flanged gate valve with extended non-rising spindle length 410mm and headstock with handwheel to SRN 501 (Mark h)</t>
  </si>
  <si>
    <t>100mm x 100mm dia. all flanged tee (Mark i)</t>
  </si>
  <si>
    <t>100mm dia. all flanged pipe, 3160mm long (Mark j)</t>
  </si>
  <si>
    <t>100mm dia. blank flange (Mark k)</t>
  </si>
  <si>
    <t>100mm dia. all flanged pipe, 2685mm long (Mark l)</t>
  </si>
  <si>
    <t>100mm dia. flanged spigot pipe 4000mm long (cut to suit on site) (Mark m)</t>
  </si>
  <si>
    <t>100mm dia. flange adaptor (Mark n)</t>
  </si>
  <si>
    <t>100mm dia. flanged spigot pipe 1200mm long (Mark o)</t>
  </si>
  <si>
    <t>100mm dia. Flanged non-return valve (Mark p)</t>
  </si>
  <si>
    <t>150mm x 100mm flanged concentirc taper (Mark q)</t>
  </si>
  <si>
    <t>150mm dia. flanged spigot pipe 1200mm long (Mark r)</t>
  </si>
  <si>
    <t>Filtered Water Outlet Pipework - Approved Lined Ferrous Pipes</t>
  </si>
  <si>
    <t>300mm dia. special flanged bellmouth 500mm long with puddle flange at 100mm from bellmouth end (Mark 1)</t>
  </si>
  <si>
    <t>300mm dia. all flanged pipe, 1520mm long with puddle flange at 500mm from one end (Mark 2)</t>
  </si>
  <si>
    <t>Special all flanged cross 300mm x 300mm x 300mm x 300mm (Mark 3)</t>
  </si>
  <si>
    <t>300mm x 200mm dia. all flanged concentric taper (Mark 4)</t>
  </si>
  <si>
    <t>200mm dia. all flanged gate valve, with extension spindle, length 4.8m and headstock with handwheel to SRN 501 (Mark 7)</t>
  </si>
  <si>
    <t>200mm dia. flange adaptor (Mark 8)</t>
  </si>
  <si>
    <t>200mm dia. plain ended pipe 475mm long with puddle flange at 75mm from one end (Mark 9)</t>
  </si>
  <si>
    <t>Washwater Inlet - Approved Lined Ferrous Pipes</t>
  </si>
  <si>
    <t>300mm dia. all flanged gate valve with extension spindle, length 4.8m and headstock with handwheel to SRN 501 (Mark 10)</t>
  </si>
  <si>
    <t>300mm dia. all flanged 900 short radius special bend (Mark 11)</t>
  </si>
  <si>
    <t>300mm dia. all flanged pipe 2000mm long (Mark 12)</t>
  </si>
  <si>
    <t>350mm x 350mm x 300mm dia. all flanged tee (Mark 13)</t>
  </si>
  <si>
    <t>350mm dia. blank flange (Mark 14)</t>
  </si>
  <si>
    <t>350mm dia. all flanged pipe 2850mm long (Mark 15)</t>
  </si>
  <si>
    <t>350mm dia. all flanged pipe 3950mm long (Mark 16)</t>
  </si>
  <si>
    <t>350mm dia. flanged spigot pipe 2000mm long (Length cut to suit on site) (Mark 17A)</t>
  </si>
  <si>
    <t>350mm dia. flange adaptor (Mark 17B)</t>
  </si>
  <si>
    <t>350mm dia. flanged spigot pipe 1200mm long (Mark 17C)</t>
  </si>
  <si>
    <t>350mm dia. coupling (Mark 17D)</t>
  </si>
  <si>
    <t>Washwater Outlet - Approved Lined Ferrous Pipes</t>
  </si>
  <si>
    <t>300mm dia. flanged spigot pipe 525mm long with puddle flange at 150mm from spigot end (Mark 18)</t>
  </si>
  <si>
    <t>300mm dia. all flanged gate valve with extended non-rising spindle, length 4.0m and non-rising type headstock with handwheel to SRN 501 (Mark 20)</t>
  </si>
  <si>
    <t>300mm dia. special flanged spigot 900 short radius bend  (Mark 21)</t>
  </si>
  <si>
    <t>Overflow Pipework - Approved Lined Ferrous Pipes</t>
  </si>
  <si>
    <t>200mm dia. flanged spigot pipe 470mm long with puddle flange at 150mm from spigot end (Mark 22)</t>
  </si>
  <si>
    <t>200mm dia. all flanged 900 bend (Mark 23)</t>
  </si>
  <si>
    <t>200mm dia. flanged spigot pipe, 3675mm long (Mark 24)</t>
  </si>
  <si>
    <t>Filtered Water Outlet to Treated Water Tank Pipework</t>
  </si>
  <si>
    <t>200mm dia. all flanged gate valve with extension spindle, length 4.8m and headstock with handwheel to SRN 501 (Mark 5)</t>
  </si>
  <si>
    <t>200mm dia. all flanged butterfly valve, with extension spindle, length 4.8m and headstock with handwheel to SRN 501 (Mark 7)</t>
  </si>
  <si>
    <t>300mm dia. all flanged gate valve with extension spindle, length 4.8m and Headstock with handwheel to SRN 501 (Mark 10)</t>
  </si>
  <si>
    <t>300mm dia. all flanged 90° short radius special bend (Mark 11)</t>
  </si>
  <si>
    <t>350mm dia. Blank flange (Mark 14)</t>
  </si>
  <si>
    <t>350mm dia. all flanged 90° short radius bend (Mark 17)</t>
  </si>
  <si>
    <t>300 mm dia. flanged spigot pipe, 525 mm long with puddle flange at 150mm from spigot end (Mark 18)</t>
  </si>
  <si>
    <t>300 mm dia. all flanged 90o short radius special bend (Mark 19)</t>
  </si>
  <si>
    <t>300mm dia.all flanged gate valve with extended non-rising spindle, length 4.0m and non-rising type headstock with hand wheel to SRN 501(Mark 20)</t>
  </si>
  <si>
    <t>BILL NO. 2</t>
  </si>
  <si>
    <t>KAHARO TREATMENT WORKS - STILLING WELL, CHEMICAL DOSING CHANNEL &amp; FLOCCULATION BASIN</t>
  </si>
  <si>
    <t>BILL No. 3</t>
  </si>
  <si>
    <t>BILL NO. 4</t>
  </si>
  <si>
    <t xml:space="preserve">KAHARO TREATMENT WORKS - FILTERS, FILTER GALLERY </t>
  </si>
  <si>
    <t>P.C</t>
  </si>
  <si>
    <t>%</t>
  </si>
  <si>
    <t>BILL No. 5</t>
  </si>
  <si>
    <t>BILL No. 1</t>
  </si>
  <si>
    <t>CONTRACTUAL REQUIREMENTS</t>
  </si>
  <si>
    <t>SPECIAL REQUIREMENTS</t>
  </si>
  <si>
    <t>SPECIFIED REQUIREMENTS</t>
  </si>
  <si>
    <t>Sign Boards</t>
  </si>
  <si>
    <t>Setting Out &amp; Survey Work</t>
  </si>
  <si>
    <t>The Setting Out / Survey Work including production of Survey Drawings to an agreed scale will be  for  the following Project Components:</t>
  </si>
  <si>
    <t>OTHER WORKS OBLIGATIONS</t>
  </si>
  <si>
    <t>L.S.</t>
  </si>
  <si>
    <t>KAHARO TREATMENT WORKS - SEDIMENTATION TANKS - 2 Nr</t>
  </si>
  <si>
    <t>Provide and fix 900 mm high level balustrades of 40 mm diameter tubing Class B throughout, consisting of handrail and parallel middle rail 450 mm below the hand rail with balusters at maximum 1500 mm centres</t>
  </si>
  <si>
    <t xml:space="preserve">Provide and fix lockable G.M.S Open Mesh Flooring to scour chamber 1400 mm x 1500 mm </t>
  </si>
  <si>
    <t xml:space="preserve">400mm x 400mm square opening penstock non-rising stem type with extended spindle &amp; head stock  </t>
  </si>
  <si>
    <t>Scour Pipework - Approved Lined Ferrous Pipes to Class NP16 as shown in Drg No. TWWDA/KTW/ST-03</t>
  </si>
  <si>
    <t xml:space="preserve">Provide all materials and fix with approved sealer, filter under drain slabs 1600 mm long (in 3 pieces) x 700 mm wide x 75 mm thick as detailed on Drg. No. TWWDA/KTW/FFG-07. Include for bolt holes and casting in 100 mm diameter pipe with puddle flange as detailed in the drawing.  Include reinforcement and G.S. nipple as detailed. </t>
  </si>
  <si>
    <t>Boxing out for Pipes in 200mm thick R.C. Walls for Stilling Well pipe diameters n.e. 250mm and making good after pipe inserts installation.</t>
  </si>
  <si>
    <t>250mm dia. Flanged 900 bend with plain end beveled (Mark 1)</t>
  </si>
  <si>
    <t>250mm dia. Double flanged pipe with puddle flange at 400 mm from the flanged end,length 800mm (Mark 2)</t>
  </si>
  <si>
    <t>250mm dia. All flanged 900 bend (Mark 3)</t>
  </si>
  <si>
    <t>250mm dia. flanged spigot pipe 4500mm long (cut to suit on site) (Mark 4)</t>
  </si>
  <si>
    <t>250mm dia. flange adaptor (Mark 5)</t>
  </si>
  <si>
    <t>250mm dia. flanged spigot pipe 1200mm long  (Mark 6)</t>
  </si>
  <si>
    <t>250mm dia. coupling (Mark 7)</t>
  </si>
  <si>
    <t>75mm thick cover slab size 950mm x 400mm wide including 2Nr. Mild steel key holes cast with slab constructed as per details on Drg. No. TWWDA/KTW/FB-04. for dosed water. channel</t>
  </si>
  <si>
    <t>Extra over Items 3.1.1 to 3.1.2 for excavation in rock Class 'A', blasting not permitted (Provisional)</t>
  </si>
  <si>
    <t>75mm thick cover slab size 1250mm x 400mm wide including 2Nr. Mild steel key holes cast with slab constructed as per details on Drg. No. TWWDA/KTW/FB-04. for flocculated water channel</t>
  </si>
  <si>
    <t>STILLING WELL, CHEMICAL DOSING CHANNEL AND FLOCCULATION BASIN</t>
  </si>
  <si>
    <t>Provide and fix 254 mm x 146 mm x 31 kg/m GMS universal beams 7,000 mm long.  Include for all materials, bolts, etc., drilling and fixing into concrete as detailed on Drg. No.  TWWDA/KTW/ST-01</t>
  </si>
  <si>
    <t>Provide all materials and fix GMS CAT ladder, length 4.5m to inside of chamber as per detail Drg. No TWWDA/KTW/ST-03</t>
  </si>
  <si>
    <t>Decanting troughs</t>
  </si>
  <si>
    <t>Exposed Pipework and fittings</t>
  </si>
  <si>
    <t>150mm dia. special single flanged 90° bend (Mark A)</t>
  </si>
  <si>
    <t>150mm dia. single flanged 90° bend (Mark A)</t>
  </si>
  <si>
    <t>SEDIMENTATION TANK</t>
  </si>
  <si>
    <t>FILTERS AND FILTER GALLERY</t>
  </si>
  <si>
    <t>Allow for provision of Performance Security in accordance with the General conditions</t>
  </si>
  <si>
    <t>Allow for provision of Insurance of Works and Contractor's Equipment, provision of Insurance against Accident to Workmen and provision of Third Party Insurance (including Employer's Property) all in accordance with the General Conditions of Contract.</t>
  </si>
  <si>
    <t>Test Running of the Scheme: Allow  for Test Running all the Project Components upon completion,  for a period of 12 weeks upon completion and offical commissioning of the Works.  Test Running to be carried out in close liaison with the Water Services Provider's Staff  The Contractor to allow for 'on job' training of Operation and Maintenance Staff, Tools, Chemicals, etc, and ensure that the operations are carried out full time on a 24 hour basis. all in accordance with General and specific conditions</t>
  </si>
  <si>
    <t>Allow for provision of Operation and Maintenance (O&amp;M) Manuals in accordance with General and Specific Specifications of Bid Document</t>
  </si>
  <si>
    <t>Allow for provision of As-Built Drawings in accordance with General and Specific Specifications of Bid Document</t>
  </si>
  <si>
    <t xml:space="preserve">Contractor's Camp and Storage Yard: Allow for erection of the Contractor's Camp(s), Offices, Storage Yard and other facilities including mobilization, demobilization and movement of the works site on Completion.  Include for all equipment, temporary measures, machines, tools, materials, facilities for workers,  water and electricity supply etc. all as specified for execution of the Works, for the entire Contract Period.  </t>
  </si>
  <si>
    <t xml:space="preserve">Allow for provision,  erection and maintenance of Project Sign Boards at the sites indicated by the Engineer's Representative, within the Project Area and in accordance with the Conditions of Contract.  The rate quoted by the Contractor to include for payment of all statutory charges to the relevant Authority and removal after completion of the Project.  </t>
  </si>
  <si>
    <t xml:space="preserve">Allow for any costs associated with compliance with Environmental, Health and Safety Requirements as specified in the Particular  Specifications, the Environmental and Social Management and Monitoring Plan (ESMMP)  as required by Government Agencies and Prevailing Legislation. </t>
  </si>
  <si>
    <t>PAGE TOTAL CARRIED FORWARD TO COLLECTION</t>
  </si>
  <si>
    <t>PAGE TOTAL CARRIED TO COLLECTION</t>
  </si>
  <si>
    <t>PRELIMINARIES SUMMARY</t>
  </si>
  <si>
    <t>PRELIMINARIES BILL TOTAL CARRIED FORWARD TO SUMMARY PAGE</t>
  </si>
  <si>
    <t>Ha.</t>
  </si>
  <si>
    <t>GENERAL SITE CLEARANCE</t>
  </si>
  <si>
    <t>Clear site of all vegetation, including grubbing up roots, stripping the top soil and cart away arising material as directed by the Engineer</t>
  </si>
  <si>
    <t>Excavate in normal soil depth n.e. 0.25m and dispose excavated material as directed by the Engineer</t>
  </si>
  <si>
    <t>Spread top soil to slopping sides of site and plant approved grassing material.</t>
  </si>
  <si>
    <t>2.1.1</t>
  </si>
  <si>
    <t xml:space="preserve">BILL NO. 2: - DAYWORKS (INDICATIVE QUANTITIES) </t>
  </si>
  <si>
    <t>Unit</t>
  </si>
  <si>
    <t>QTY</t>
  </si>
  <si>
    <t>RATE (KSHS)</t>
  </si>
  <si>
    <t>AMOUNT (KSHS)</t>
  </si>
  <si>
    <t xml:space="preserve">THE WHOLE OF THIS BILL IS PROVISIONAL </t>
  </si>
  <si>
    <t>LABOUR</t>
  </si>
  <si>
    <t xml:space="preserve">The rates should include for all costs, such as insurance, travelling time, overtime, accommodation, use of small tools of trade, supervision, overheads and profit.  Only time engaged upon work will be paid for: </t>
  </si>
  <si>
    <t xml:space="preserve">Unskilled labour </t>
  </si>
  <si>
    <t>Hrs</t>
  </si>
  <si>
    <t xml:space="preserve">Semi-skilled labour </t>
  </si>
  <si>
    <t xml:space="preserve">Skilled Labour </t>
  </si>
  <si>
    <t xml:space="preserve">PLANT </t>
  </si>
  <si>
    <t>The rates should be included for all operational and maintenance costs, fuel, oil, operators, turn boys, Supervision, overhead and profits.  Only the time employed on work will be paid for and the rates should include the idle, travelling and overtime.</t>
  </si>
  <si>
    <t>Compressor CP with 2 jacks</t>
  </si>
  <si>
    <t>2.2.2</t>
  </si>
  <si>
    <t xml:space="preserve">Concrete vibrator (petrol or diesel) </t>
  </si>
  <si>
    <t>2.2.3</t>
  </si>
  <si>
    <t xml:space="preserve">Portable water pump 50mp 50mm inclusive of hoses, couplings, valves and strainer) </t>
  </si>
  <si>
    <t xml:space="preserve">MATERIALS </t>
  </si>
  <si>
    <t xml:space="preserve">Ordinary Portland cement </t>
  </si>
  <si>
    <t xml:space="preserve">tonne </t>
  </si>
  <si>
    <t>Mild steel/High yield steel</t>
  </si>
  <si>
    <t>BILL NO.2 TOTAL CARRIED OVER TO SUMMARY PAGE</t>
  </si>
  <si>
    <t>Bulk Excavation (Provisional)</t>
  </si>
  <si>
    <t xml:space="preserve">The following works shall be for general levelling of the site including benching and shall not be inclusive of the foundation trenches. Levels to be determined on site </t>
  </si>
  <si>
    <t>Excavate,bench, haul, spread, water and compact suitable impermeable soil in layers not exceeding 150mm thick to achieve a MDD of 95% in areas specified by the Engineer. Contractor to identify and acquire the suitable impermeable soil approved by the Engineer on site in accordance to Drawing No. TWWDA/KWP/TWS-2</t>
  </si>
  <si>
    <t>2.1.4</t>
  </si>
  <si>
    <t>2.2.4</t>
  </si>
  <si>
    <t>2.2.5</t>
  </si>
  <si>
    <t>2.2.6</t>
  </si>
  <si>
    <t>2.4.2</t>
  </si>
  <si>
    <t>2.4.3</t>
  </si>
  <si>
    <t>2.4.4</t>
  </si>
  <si>
    <t>2.4.5</t>
  </si>
  <si>
    <t>2.4.6</t>
  </si>
  <si>
    <t>2.4.7</t>
  </si>
  <si>
    <t>2.4.8</t>
  </si>
  <si>
    <t>2.4.9</t>
  </si>
  <si>
    <t>2.4.10</t>
  </si>
  <si>
    <t>2.9.1</t>
  </si>
  <si>
    <t>2.9.2</t>
  </si>
  <si>
    <t>2.9.3</t>
  </si>
  <si>
    <t>2.9.4</t>
  </si>
  <si>
    <t>2.9.5</t>
  </si>
  <si>
    <t>2.9.6</t>
  </si>
  <si>
    <t>2.9.7</t>
  </si>
  <si>
    <t>2.9.8</t>
  </si>
  <si>
    <t>2.9.16</t>
  </si>
  <si>
    <t>2.9.9</t>
  </si>
  <si>
    <t>2.9.17</t>
  </si>
  <si>
    <t>2.9.10</t>
  </si>
  <si>
    <t>2.9.18</t>
  </si>
  <si>
    <t>2.9.11</t>
  </si>
  <si>
    <t>2.9.12</t>
  </si>
  <si>
    <t>2.9.20</t>
  </si>
  <si>
    <t>2.9.13</t>
  </si>
  <si>
    <t>2.9.14</t>
  </si>
  <si>
    <t>2.9.15</t>
  </si>
  <si>
    <t>2.9.19</t>
  </si>
  <si>
    <t>2.9.21</t>
  </si>
  <si>
    <t>2.9.22</t>
  </si>
  <si>
    <t>2.9.23</t>
  </si>
  <si>
    <t>2.9.24</t>
  </si>
  <si>
    <t>2.9.25</t>
  </si>
  <si>
    <t>2.9.26</t>
  </si>
  <si>
    <t>2.9.27</t>
  </si>
  <si>
    <t>2.9.28</t>
  </si>
  <si>
    <t>Provide and fix GMS support bracket for GMS open mesh cover.  Include for all materials (M.S. angle, plate, bolts, etc) and necessary drilling and fixing to concrete wall as required.</t>
  </si>
  <si>
    <t>3.6.2</t>
  </si>
  <si>
    <t>3.6.3</t>
  </si>
  <si>
    <t>3.6.4</t>
  </si>
  <si>
    <t>3.7.2</t>
  </si>
  <si>
    <t>Bulk excavations and top soil stripping for all structures are measured under (General Site Clearance)</t>
  </si>
  <si>
    <t>4.1.1</t>
  </si>
  <si>
    <t>4.1.2</t>
  </si>
  <si>
    <t>4.1.3</t>
  </si>
  <si>
    <t>4.1.4</t>
  </si>
  <si>
    <t>4.1.5</t>
  </si>
  <si>
    <t>4.2.1</t>
  </si>
  <si>
    <t>4.2.2</t>
  </si>
  <si>
    <t>4.3.1</t>
  </si>
  <si>
    <t>4.3.2</t>
  </si>
  <si>
    <t>4.3.3</t>
  </si>
  <si>
    <t>4.3.4</t>
  </si>
  <si>
    <t>4.3.5</t>
  </si>
  <si>
    <t>4.3.6</t>
  </si>
  <si>
    <t>4.3.7</t>
  </si>
  <si>
    <t>4.3.8</t>
  </si>
  <si>
    <t>4.3.9</t>
  </si>
  <si>
    <t>4.4.1</t>
  </si>
  <si>
    <t>4.5.1</t>
  </si>
  <si>
    <t>4.5.2</t>
  </si>
  <si>
    <t>4.5.3</t>
  </si>
  <si>
    <t>4.5.4</t>
  </si>
  <si>
    <t>4.5.5</t>
  </si>
  <si>
    <t>4.5.6</t>
  </si>
  <si>
    <t>4.5.7</t>
  </si>
  <si>
    <t>4.5.8</t>
  </si>
  <si>
    <t>4.5.9</t>
  </si>
  <si>
    <t>4.5.10</t>
  </si>
  <si>
    <t>4.5.11</t>
  </si>
  <si>
    <t>4.5.12</t>
  </si>
  <si>
    <t>4.5.13</t>
  </si>
  <si>
    <t>4.5.14</t>
  </si>
  <si>
    <t>4.6.1</t>
  </si>
  <si>
    <t>4.7.1</t>
  </si>
  <si>
    <t>4.8.1</t>
  </si>
  <si>
    <t>4.9.1</t>
  </si>
  <si>
    <t>4.9.2</t>
  </si>
  <si>
    <t>4.9.3</t>
  </si>
  <si>
    <t>4.9.4</t>
  </si>
  <si>
    <t>4.9.5</t>
  </si>
  <si>
    <t>4.9.6</t>
  </si>
  <si>
    <t>4.9.7</t>
  </si>
  <si>
    <t>4.9.8</t>
  </si>
  <si>
    <t>4.9.9</t>
  </si>
  <si>
    <t>4.9.10</t>
  </si>
  <si>
    <t>4.9.11</t>
  </si>
  <si>
    <t>4.9.12</t>
  </si>
  <si>
    <t>4.9.13</t>
  </si>
  <si>
    <t>4.9.14</t>
  </si>
  <si>
    <t>4.9.15</t>
  </si>
  <si>
    <t>4.9.16</t>
  </si>
  <si>
    <t>4.9.17</t>
  </si>
  <si>
    <t>4.9.18</t>
  </si>
  <si>
    <t>4.9.19</t>
  </si>
  <si>
    <t>4.9.20</t>
  </si>
  <si>
    <t>4.10</t>
  </si>
  <si>
    <t>4.10.1</t>
  </si>
  <si>
    <t>4.11</t>
  </si>
  <si>
    <t>4.11.1</t>
  </si>
  <si>
    <t>4.11.2</t>
  </si>
  <si>
    <t>4.11.3</t>
  </si>
  <si>
    <t>4.12.1</t>
  </si>
  <si>
    <t>4.13.1</t>
  </si>
  <si>
    <t>4.13.2</t>
  </si>
  <si>
    <t>4.13.3</t>
  </si>
  <si>
    <t>4.13.4</t>
  </si>
  <si>
    <t>4.13.5</t>
  </si>
  <si>
    <t>4.13.6</t>
  </si>
  <si>
    <t>4.14.1</t>
  </si>
  <si>
    <t>Provide and fix GMS open mesh cover with frame size 1.475m x 1.25 m, to flocculated water channel as approved by the Engineer. Include for provision and fixing of fish tailed lugs into concrete walls.</t>
  </si>
  <si>
    <t>Provide and fix 900 mm high level balustrades of 40 mm diameter tubing Class B throughout, consisting of handrail and parallel middle rail 450 mm below the hand rail with balusters at maximum 1500 mm centres all to Engineer's instructions</t>
  </si>
  <si>
    <t>4.14.2</t>
  </si>
  <si>
    <t>4.14.3</t>
  </si>
  <si>
    <t>4.15.1</t>
  </si>
  <si>
    <t>4.15.2</t>
  </si>
  <si>
    <t>Bulk excavations and top soil stripping for all structures are measured under General Site Clearance</t>
  </si>
  <si>
    <t>300 mm Base Slab - Sedimentation tank</t>
  </si>
  <si>
    <t>75mm thick cover slabs size 1250mm long x 400mm wide including 2 Nr. mild steel key holes cast with slab constructed as per details on Drg. No.  TWWDA/KTW/ST-03</t>
  </si>
  <si>
    <t>Provide and fix GMS settled water collection troughs length 4,000 mm made out of 6mm thick GMS sheet as detailed on Drg. No. TWWDA/KTW/ST-01 Include 6 mm thick galvanised steel plate welded to end of trough</t>
  </si>
  <si>
    <t>Provide and fix GMS support clamps including for all materials and necessary drilling and fixing to GMS universal beams or bracket as required.</t>
  </si>
  <si>
    <t>Provide and fix 100 mm x 100 mm x 8 kg/m angle bracket 700mm long fixed to beam by means of 2 Nr 12 mm rawl bolts 100 mm long, include for all drilling.</t>
  </si>
  <si>
    <t>Provide and fix 750 mm x 450 mm x 6 mm thick M.S. Plate welded to collection trough and fixed to wall of Sedimentation Tank with 20 mm dia., 150 mm long rawl bolts. Include for packing and sealing of joint between plate and wall.</t>
  </si>
  <si>
    <t xml:space="preserve">Supply and fix 16 mm diameter G.S. bolts and nuts as detailed on Drg. No.  TTWDA/KTW/FFG-07. </t>
  </si>
  <si>
    <t>- Ditto - 100 mm diameter G.I. socketted tee with 12 mm diameter GMS nut welded on top and 12 mm diameter hole drilled.</t>
  </si>
  <si>
    <t>- Ditto - 12 mm diameter brass nipple with anticlockwise and clockwise (B.S.F.) threads</t>
  </si>
  <si>
    <t>Provide gravel and form filters bed to the details shown on Drg. No. TWWDA/KTW/FFG-03</t>
  </si>
  <si>
    <t>Provide sand and form filter sand bed to the details shown on Drg. No. TWWDA/KTW/FFG-03</t>
  </si>
  <si>
    <t>Mass Concrete Class 20/20 finished fair on all surfaces support blocks 220 mm x 100 mm x 180 mm for brackets for uPVC laterals with half round groove for resting laterals as detailed on Drg. No. TWWDA/KTW/FFG-08.  Include fixing with mortar.  Include for top GMS support plate &amp; bolts as detailed.</t>
  </si>
  <si>
    <t>Provide all materials and fix to concrete air pipe supports as per details on Drg No. TWWDA/KTW/FFG-07 include for 3 coats of paint</t>
  </si>
  <si>
    <t>Provide concrete support for washwater outlet and overflow measuring 775mm x 400mm x 300mm high with bituminous felt padding and 80mm x 6mm hick flat flat Gms plate anchored to the support by 2 nr. 6mm diameter bolts as per detail on Drg. No. TWWDA/KTW/FFG-05</t>
  </si>
  <si>
    <t>Provide mass concrete class 15/20 thrust blocks under 200mm dia. gate valves as per details on Drg. No. TWWDA/KTW/FFG-04</t>
  </si>
  <si>
    <t>-Ditto - but for 300mm dia. gate valve as per details on Drg. No. TWWDA/KTW/FFG-05</t>
  </si>
  <si>
    <t>Provide &amp; fix over settled water channel precast concrete walkway slabs 950mm x 400mm x 75mm thick with 2No. mild steel key holes as per details on Drg. No. TWWDA/KTW/FFG-03</t>
  </si>
  <si>
    <t>Provide all materials (including tile adhesive, etc) and fix white ceramic tiles in filtered water channel as shown on Drg. No. TWWDA/KTW/FFG-08</t>
  </si>
  <si>
    <t>Note:  Dimensions of Pipes and Fittings to be as shown
          on Drgs. Nos.TWWDA/KTW/FFG-10</t>
  </si>
  <si>
    <t>100mm dia. all flanged pipe, 1774mm long (Mark l)</t>
  </si>
  <si>
    <t>150mm x 100mm double flanged concentric taper (Mark q)</t>
  </si>
  <si>
    <t>COLLECTION SHEET</t>
  </si>
  <si>
    <t>150mm dia all flanged 90° bend (Mark i)</t>
  </si>
  <si>
    <t>150mm dia flanged 90° bend with plain end bevelled (Mark n)</t>
  </si>
  <si>
    <t>TOTAL INCLUISVE OF V.A.T FOR STILLING WELL, CHEMICAL DOSING CHANNEL AND FLOCCULATION BASIN CARRIED TO SUMMARY PAGE</t>
  </si>
  <si>
    <t>TOTAL INCLUSIVE OF V.A.T. FOR SEDIMENTATION TANK CARRIED TO SUMMARY PAGE</t>
  </si>
  <si>
    <t>100 mm dia. all flanged 90° bend (Mark e)</t>
  </si>
  <si>
    <t>200mm dia. flanged spigot 90° bend (Mark 6)</t>
  </si>
  <si>
    <t>300mm dia. all flanged 90° short radius special bend (Mark 19)</t>
  </si>
  <si>
    <t>200mm dia. all flanged 90° bend (Mark 23)</t>
  </si>
  <si>
    <t>300 mm dia. special flanged spigot 90° short radius bend  (Mark 21)</t>
  </si>
  <si>
    <t>350mm dia flanged spigot pipe 15000mm long with puddle flange at 100 mm from the spigot end;600mm long (mark 25)</t>
  </si>
  <si>
    <t>350mm dia coupling (Mark 26)</t>
  </si>
  <si>
    <t>350mm dia flanged spigot pipe 470mm long with puddle flange at 150 mm from the spigot end;600mm long (mark 25)</t>
  </si>
  <si>
    <t>- Ditto - but 350mm dia. Holes in filtered water channel wall for filtered water outlet to the tank</t>
  </si>
  <si>
    <t>Ditto -but for 100mm dia holes for Air Wash Pipe</t>
  </si>
  <si>
    <t>TOTAL INCLUSIVE OF V.A.T FOR FILTERS AND FILTER GALLERY CARRIED TO SUMMARY PAGE</t>
  </si>
  <si>
    <t>PAGE TOTAL CARRIED TO COLLECTION SHEET</t>
  </si>
  <si>
    <t>500M3 CLEAR WATER TANK</t>
  </si>
  <si>
    <t>Collection 4</t>
  </si>
  <si>
    <t>Collection 3</t>
  </si>
  <si>
    <t>Collection 2</t>
  </si>
  <si>
    <t>Collection 1</t>
  </si>
  <si>
    <t>Nr.</t>
  </si>
  <si>
    <t>Marker posts (Suice Valve)</t>
  </si>
  <si>
    <t>Marker posts (Air Valve)</t>
  </si>
  <si>
    <t>Marker posts (Washout)</t>
  </si>
  <si>
    <t>Marker posts (Pipeline)</t>
  </si>
  <si>
    <t>Marker Posts as per Drawings. Provide and install Marker Posts.</t>
  </si>
  <si>
    <t>Marker Posts</t>
  </si>
  <si>
    <t>M</t>
  </si>
  <si>
    <t>Allow for Testing &amp; Flushing of Pipelines and Fittings. Pressure Testing at 1.5 times the pipe pressure rating as per the specifications</t>
  </si>
  <si>
    <t>Testing</t>
  </si>
  <si>
    <t>Provide all materials and construct valve chambers(for AV,WO and Branch chambers) of internal dimensions 1200 x 1200 mm as per the MoWIS standard drawings and the fitting schedule for the specific nodes . Include for supply and fixing of precast concrete cover and step irons, etc as detailed in the drawings and as instructed by the Engineer</t>
  </si>
  <si>
    <t>Chambers</t>
  </si>
  <si>
    <r>
      <t>Supply all materials and construct 0.3M</t>
    </r>
    <r>
      <rPr>
        <vertAlign val="superscript"/>
        <sz val="11"/>
        <color indexed="8"/>
        <rFont val="Times New Roman"/>
        <family val="1"/>
      </rPr>
      <t>3</t>
    </r>
    <r>
      <rPr>
        <sz val="11"/>
        <color indexed="8"/>
        <rFont val="Times New Roman"/>
        <family val="1"/>
      </rPr>
      <t xml:space="preserve"> anchor blocks as per drgs and as instructed by the Engineer</t>
    </r>
    <r>
      <rPr>
        <sz val="11"/>
        <color theme="1"/>
        <rFont val="Times New Roman"/>
        <family val="1"/>
      </rPr>
      <t>.</t>
    </r>
  </si>
  <si>
    <t>Anchor and Thrust Blocks</t>
  </si>
  <si>
    <t>Provide all equipment and materials, excavate below road surface in common material (soil/murram) using trenchless technique.(e.g. Pipe Jacking, horizontal drilling, etc). The rate includes all preparatory works, any requisite shoring, strutting, installation of pipe and pipe casing and necessary grouting and reinstatement, etc. pipe norminal bore n.e.300mm. all works to be executed in close liaison with relevant road authorities and rates to include facillitation of the same. The Bidder to submit Method Statement with Bid for execution of these Works.</t>
  </si>
  <si>
    <t>Road Crossings-Tarmac</t>
  </si>
  <si>
    <t>Provide all material and construct concrete ogee pipe sleeve and 150mm thick class 15/20 mass concrete sorround to HDPE pipe under Murram and Earth Road Crossings diameter of pipe n.e. 300mm as per</t>
  </si>
  <si>
    <t>Breaking up, Temporary and Permanent Reinstatement of MURRAM road with 300mm thick well graded stabilised gravel with 3% cement content base compacted in layers of 150mm thick using an 8-10 tonne roller to the satisfaction of the Engineer. Contractor to allow for provision of requisite diversion signage, controls and safety precaution in his rates, nominal bore not exceeding 300mm.</t>
  </si>
  <si>
    <t>Road Crossings-Murram and Earth</t>
  </si>
  <si>
    <t>Road Crossings</t>
  </si>
  <si>
    <t>Valves</t>
  </si>
  <si>
    <t>AUXILLIARY WORKS</t>
  </si>
  <si>
    <t>45º</t>
  </si>
  <si>
    <t>90º</t>
  </si>
  <si>
    <t>Extra over for pipework  in the following :-</t>
  </si>
  <si>
    <t>Supply, Lay and fuse HDPE pipes and fittings  as described, rates to include necessary trimming alignment. Rates to include for Supply of pipes and associated appurtenances, transport to site, excavate for, lay, joint, test and backfill. The pipes and fittings are to be laid in accordance with Drawings provided and to the ngineers instructions</t>
  </si>
  <si>
    <t>Pipework-Supply and Install</t>
  </si>
  <si>
    <t>Girth from 900 mm to 1800 mm</t>
  </si>
  <si>
    <t>Girth from 600 mm to 900 mm</t>
  </si>
  <si>
    <t>Girth from 300 mm to 600</t>
  </si>
  <si>
    <t>Allow for cutting and disposal of trees, including cutting and disposal of of trunks, branches and removal and disposal of stumps, roots, and earth filling in the depression/pit.</t>
  </si>
  <si>
    <t>Tree Cutting</t>
  </si>
  <si>
    <t>M³</t>
  </si>
  <si>
    <r>
      <t>Extra over for excavation in rock as described and defined in the specifications.(</t>
    </r>
    <r>
      <rPr>
        <b/>
        <sz val="11"/>
        <color indexed="8"/>
        <rFont val="Times New Roman"/>
        <family val="1"/>
      </rPr>
      <t>Provisional)</t>
    </r>
  </si>
  <si>
    <t xml:space="preserve">Ditto excavation  exceeding 1.5 m but not exceeding 3.0m </t>
  </si>
  <si>
    <t xml:space="preserve">EXCAVATION AND EARTHWORKS </t>
  </si>
  <si>
    <t>Clear line of all bushes and shrubs and remove debris from site average width 1.2m as directed by the Engineer</t>
  </si>
  <si>
    <t>Clearance</t>
  </si>
  <si>
    <t xml:space="preserve">AMOUNT (KShs.) </t>
  </si>
  <si>
    <t>RATE (KShs.) Inclusive of VAT</t>
  </si>
  <si>
    <t>6.1</t>
  </si>
  <si>
    <t>6.7</t>
  </si>
  <si>
    <t>6.8</t>
  </si>
  <si>
    <t>cts</t>
  </si>
  <si>
    <t>SUB-STRUCTURE</t>
  </si>
  <si>
    <t>Extra Over Excavation in Any Position for:-</t>
  </si>
  <si>
    <t>Excavating in rock Class "A"</t>
  </si>
  <si>
    <t>Excavating in rock Class "B"</t>
  </si>
  <si>
    <t>Excavating in rock Class "C"</t>
  </si>
  <si>
    <t>Approved Selected Filling as Described:-</t>
  </si>
  <si>
    <t>Provide and deposit approved selected fill in  maximum 150mm thick layers in making up levels including achieving satisfactory compaction. Rate to include performing necessary compaction tests.</t>
  </si>
  <si>
    <t>Provide, lay and level out fine crushed stone, sand  or gravel blinding 50mm thick to surface of filling, including watering and rolling to achieve satisfactory compaction.</t>
  </si>
  <si>
    <t>Fill with approved hardcore in a 300mm thick layer including achieving satisfactory compaction.</t>
  </si>
  <si>
    <t>Disposal of Surplus Spoil:-</t>
  </si>
  <si>
    <t>Cart away surplus excavated materials to an approved dumping site</t>
  </si>
  <si>
    <t>Anti-Termite Treatment</t>
  </si>
  <si>
    <t>Chemical anti-termite treatment to surface of filling with an approved insecticide.</t>
  </si>
  <si>
    <t>Damp-Proof Membrane</t>
  </si>
  <si>
    <t>500 Gauge polythene sheeting, laid over hardcore in two layers</t>
  </si>
  <si>
    <t>CONCRETE WORK</t>
  </si>
  <si>
    <t>Mass Concrete Class 15/20mm Maximum Aggregate as Described in:-</t>
  </si>
  <si>
    <t xml:space="preserve">75mm Thick blinding under the walls strip footings, column bases and over hardcore </t>
  </si>
  <si>
    <t>Guaranteed Strength Reinforced Concrete Class 25/20mm Maximum Aggregate as Described in:-</t>
  </si>
  <si>
    <t>150mm Thick Base Slab</t>
  </si>
  <si>
    <t>300mm Thick Column Bases and Wall Strip Footings</t>
  </si>
  <si>
    <t>Isolated columns and piers in foundations</t>
  </si>
  <si>
    <t>Builders Work</t>
  </si>
  <si>
    <t>Form drainage channel internal size 150mm wide and depth varying from 150mm to 200mm deep in concrete floor slab including forming rebate 50mm wide x 75mm deep to top inner edges of channel wall to receive mild steel grating cover (m.s.)</t>
  </si>
  <si>
    <t>100mm Thick ramp laid to slope not exceeding 15 degrees from horizontal</t>
  </si>
  <si>
    <t xml:space="preserve">Extra over for tamping concrete whilst still green to make ribbed finish of the ramp area.  </t>
  </si>
  <si>
    <t>Fabric Reinforcement No. A142 Mesh Size 150 x 150mm Weighing 2.22 kgs Per m2 , Including Bends, Tying Wire and Distance Blocks:-</t>
  </si>
  <si>
    <t>Fabric reinforcement with minimum 150mm wide side and end laps, laid in bed</t>
  </si>
  <si>
    <t>Provide and Fix High Tensile Steel Reinforcement to SRN 127 including Cutting, Bending, Propping With  Spacers and Tying as Specified :-</t>
  </si>
  <si>
    <t xml:space="preserve">Reinforcement, all diameters </t>
  </si>
  <si>
    <t xml:space="preserve">Provide and Fix Shuttering Including Propping, Strutting and Striking, all as Specified </t>
  </si>
  <si>
    <t>Sawn Formwork - Class F1 Finish:-</t>
  </si>
  <si>
    <t>Sides of 150mm thick pump house base slab</t>
  </si>
  <si>
    <t>Sides of 300mm column bases and columns in the foundations</t>
  </si>
  <si>
    <t>Sides of 300mm Walls Strip footings - Pump house walls</t>
  </si>
  <si>
    <t>Form cable duct internal size 200mm wide x 250mm deep in concrete floor slab including forming rebate 50mm wide x 75mm deep to top inner edges of channel wall to receive mild steel grating cover (m.s.)</t>
  </si>
  <si>
    <t>Wrot Formwork - Class F3 Finish:-</t>
  </si>
  <si>
    <t xml:space="preserve">RENDERING </t>
  </si>
  <si>
    <t xml:space="preserve">15mm Cement and sand (1:4) render to plinths, finished with a wood float </t>
  </si>
  <si>
    <t>Bonded Cement and Sand (1:4) Screed Bed in One Coat with Approved Hardener incorporated in the Mix, Well Bonded to Concrete Base as Described:-</t>
  </si>
  <si>
    <t>40mm Thick paving with wood float finish on pump house slab</t>
  </si>
  <si>
    <t xml:space="preserve">Prepare and apply two coats of bituminous paint on rendered plinth walls </t>
  </si>
  <si>
    <t>Provide and apply approved industrial Epoxy floor paint on the Pump House Floor.</t>
  </si>
  <si>
    <t>Damp-proof course:</t>
  </si>
  <si>
    <t>Bituminous Felt Damp-Proof Course as Described:-</t>
  </si>
  <si>
    <t>200mm Wide under walls</t>
  </si>
  <si>
    <t>Joint Filler</t>
  </si>
  <si>
    <t>Walling</t>
  </si>
  <si>
    <t>Natural Stone Block Walling, Medium Chisel Dressed, Reinforced with 20 swg Hoop Iron at every third course, and Bedded, Jointed and Pointed in Cement Mortar (1:4):-</t>
  </si>
  <si>
    <t xml:space="preserve">200 mm Walling </t>
  </si>
  <si>
    <t>SUPERSTRUCTURE</t>
  </si>
  <si>
    <t>Guaranteed Strength Reinforced Concrete Class 25/20mm as Described in:</t>
  </si>
  <si>
    <t xml:space="preserve">Upstand for the control panel </t>
  </si>
  <si>
    <t xml:space="preserve">Columns </t>
  </si>
  <si>
    <t xml:space="preserve">Beams </t>
  </si>
  <si>
    <t>Precast Concrete Paving Slabs</t>
  </si>
  <si>
    <t>Slabs size 600 x 600 x 50mm Thick  laid on and including 50mm thick bed of sand and jointing and pointing in cement mortar</t>
  </si>
  <si>
    <t>Provide and Fix High Tensile Steel Reinforcement to SRN 127 including Cutting, Bending, Propping with  Spacers and Tying as Specified :-</t>
  </si>
  <si>
    <t xml:space="preserve">Provide and Fix Shuttering Including Propping, Strutting and Striking, all as Specified. </t>
  </si>
  <si>
    <t>Upstand for the control panel, columns and beams in the superstructure.</t>
  </si>
  <si>
    <t>WALLING</t>
  </si>
  <si>
    <t>Selected Machine Dressed Natural Stone Block Walling, Reinforced with 20 swg Hoop Iron at Every Third Courses, and Bedded, Jointed and Pointed in Cement Mortar (1:5):-</t>
  </si>
  <si>
    <t>200mm Thick walling</t>
  </si>
  <si>
    <t>Labours</t>
  </si>
  <si>
    <t>Extra over walling for ruled horizontal and flush vertical joints</t>
  </si>
  <si>
    <t>Precast Concrete Cills</t>
  </si>
  <si>
    <t xml:space="preserve">200mm Thick x 275mm wide precast concrete cill bedded, jointed and pointed in cement mortar on top of 200mm wall </t>
  </si>
  <si>
    <t>PLASTERING</t>
  </si>
  <si>
    <t>12.5mm thick cement gauged plaster internally on blockwork  surfaces</t>
  </si>
  <si>
    <t>RENDERING</t>
  </si>
  <si>
    <t>12.5mm thick cement and sand rendering externally on concrete surfaces</t>
  </si>
  <si>
    <t>METALWORK</t>
  </si>
  <si>
    <t xml:space="preserve">Rates to include for Provision of all Material, Fabrication and Fixing </t>
  </si>
  <si>
    <t>Floor Gratings</t>
  </si>
  <si>
    <t>Steel Doors</t>
  </si>
  <si>
    <t>Pressed Metal Louvre Doors</t>
  </si>
  <si>
    <t>Supply and Fix the Following Pressed Metal Louvre Doors with 100 x 50mm Stiles and Top Rails, 150 x 50mm Middle and Bottom Rails With Pressed Metal Infill Louvres and 100 x 50mm Pressed Metal Frames, Including Hinges, Pad Bolts and Tower Bolts, All To Manufacturer's Details, With  Three Coats Gloss Paint  Complete With Opening Accessories Including Bedding and Pointing Around Frames in Cement Mortar:-</t>
  </si>
  <si>
    <t>Steel Casement Windows</t>
  </si>
  <si>
    <t>Supply and Fix the following Standard Section Steel Casement Windows, including 4mm Thick Clear Sheet Glass glazed to Steel Casements  with putty, complete with the following, all finished with three coats oil paint:-</t>
  </si>
  <si>
    <t>- Opening accessories, including building in lugs to jambs and head and water-proofing and filling around opening with approved compound</t>
  </si>
  <si>
    <t>- Solid Timber Window Board, 200mm wide x 25mm thick, exposed edge with bull-nose finish</t>
  </si>
  <si>
    <t>- Burglar-Proofing Fabricated from 12 x 12mm Mild Steel Square Bars at 150mm Centres Vertically and 150mm Horizontally and Fixed Internally to Surrounding Wall with 12mm Mild Steel Fish-Tailed Lugs at Maximum 600mm Centres;</t>
  </si>
  <si>
    <t>PVC Gauze Screen set on and including a Timber Framing all Round and Fixing to Wall :-</t>
  </si>
  <si>
    <t xml:space="preserve">Gauze size 1275 x 600mm high </t>
  </si>
  <si>
    <t xml:space="preserve">Gauze size 1800 x 870mm high </t>
  </si>
  <si>
    <t>Precast Concrete Louvre Block Walling :-</t>
  </si>
  <si>
    <t>1.66.1</t>
  </si>
  <si>
    <t>200mm Thick louvre block walling with twin section with plastic coated coffee tray wire sandwiched between sections</t>
  </si>
  <si>
    <t>Prepare and Apply  Three Coats Exterior Quality Plastic Emulsion Paint:-</t>
  </si>
  <si>
    <t>Externally on:-</t>
  </si>
  <si>
    <t>Fair-faced concrete surfaces</t>
  </si>
  <si>
    <t>Prepare and Apply  Three Coats Interior Quality Plastic Emulsion Paint:-</t>
  </si>
  <si>
    <t>Internally on:-</t>
  </si>
  <si>
    <t>Plastered blockwork and concrete surfaces</t>
  </si>
  <si>
    <t>Allow for painting of all pipework within the Pump House with 3 coats of approved super gloss paint applied on 1 coat primer</t>
  </si>
  <si>
    <t>Prepare and Apply Three Coats Washable Distemper as Described to:-</t>
  </si>
  <si>
    <t>Horizontal soffites of suspended chipboard or plasterboard ceilings</t>
  </si>
  <si>
    <t>ROOF COVERINGS</t>
  </si>
  <si>
    <t>Concrete, Single Lap  Interlocking Roof Tiles on and Including Sawn Cypress (Grade 2) Battens Size 40 x 40mm Pressure Impregnated with Approved Preservative:-</t>
  </si>
  <si>
    <t>Roof tiles</t>
  </si>
  <si>
    <t>Extra Over Roofing Tiles for:-</t>
  </si>
  <si>
    <t xml:space="preserve">Ridge capping including  bedding and pointing in cement sand (1:4) mortar with colouring to match colour of tiles </t>
  </si>
  <si>
    <t xml:space="preserve">Hip capping ditto </t>
  </si>
  <si>
    <t xml:space="preserve">Filled ends of ridge capping or hip capping </t>
  </si>
  <si>
    <t>Fair raking cutting roofing tiles</t>
  </si>
  <si>
    <t>Gauge 28 galvanised plain sheets as laid as underlay and nailed to rafters (m²)</t>
  </si>
  <si>
    <t>CARPENTRY AND JOINERY</t>
  </si>
  <si>
    <t>Carpentry</t>
  </si>
  <si>
    <t>Roof Trusses</t>
  </si>
  <si>
    <t>Double Pitch Roof Truss With 600mm Eaves Projection, in 150 x 50mm Rafters, Ceiling joists, Struts and Ties in Sawn Cypress Grade II Seasoned and Pressure Impregnated with Wood Preservative and timber joints with Bolted and Nailed Connections to the Engineer's Approval :-</t>
  </si>
  <si>
    <t>Other Roof Members</t>
  </si>
  <si>
    <t>Sawn Cypress Grade II Maximum Moisture Content 12% Seasoned and Pressure Impregnated with Wood Preservative and Timber Joints With Bolted and Nailed Connections to the Engineer's Approval:-</t>
  </si>
  <si>
    <t xml:space="preserve">150 x 50mm Intermediate and hip rafters </t>
  </si>
  <si>
    <t xml:space="preserve">150 x 75mm Purlins </t>
  </si>
  <si>
    <t xml:space="preserve">180 x 50mm Ridge board </t>
  </si>
  <si>
    <t xml:space="preserve">100 x 50mm Wall plate tied to wall with 20 s.w.g. hoop iron at 900mm centres and bedded in cement mortar (1:4) on top of wall </t>
  </si>
  <si>
    <t>Joinery</t>
  </si>
  <si>
    <t>General Timbers</t>
  </si>
  <si>
    <t>Wrot Prime Grade Cypress, Including Finishing With  Three Coats First Quality Gloss Paint :-</t>
  </si>
  <si>
    <t>250 x 40mm Fascia  board, fixed with screws</t>
  </si>
  <si>
    <t>CEILING</t>
  </si>
  <si>
    <t>12mm Thick Approved Chipboard to BS 2604, Part 2, density 480-640kgs, per Square Meter in Sheets Size 2400 x 1200mm Fixed to and Including 50 x 50mm Sawn Cypress Grade 2 Battens at 600mm Centres in Both Directions Complete with Gauge Jointing Material</t>
  </si>
  <si>
    <t xml:space="preserve">Horizontal ceiling fixed to underside of trusses </t>
  </si>
  <si>
    <t xml:space="preserve">12mm Cornice 50mm high, plugged </t>
  </si>
  <si>
    <t>Extra over ceiling lining for forming removable access trap door size 600 x 600mm with 100 x 38 mm sawn treated cypress trimming joists between tie beams,120 x 20mm (finished ) wrot cypress  frame all round and 20mm blockboard removable panel set loose on top of framing.</t>
  </si>
  <si>
    <t>Builders Work in Connection with Electrical Installations</t>
  </si>
  <si>
    <t>Allow for cutting and leaving all necessary holes, notches, mortices, sinkings and chases both in the structure and its finishes and for all making good in connection with concealed conduits or cables</t>
  </si>
  <si>
    <t>PIPEWORK AND FITTINGS</t>
  </si>
  <si>
    <t>Supply, Transport to Site and Store in Secure Place, Including Jointing Material, Bolts, Gaskets, Packing, Jointing Glues, etc. as Applicable</t>
  </si>
  <si>
    <t>Backwash Pumps - Suction Main (Approved Lined Ferrous Pipe Fittings to Class NP 16)</t>
  </si>
  <si>
    <t>Backwash Pumps - Delivery Main (Approved Lined Ferrous Pipe Fittings to Class NP 16)</t>
  </si>
  <si>
    <t>Special 100mm x 65mm all flanged concentric taper with 25mm dia. Male threaded tapping for pressure gauge (Mark 1)</t>
  </si>
  <si>
    <t>25mm dia. pressure gauge (pressure class up to 10 bars) -  Hunter or approved equivalent (Mark 2)</t>
  </si>
  <si>
    <t>100mm dia. all flanged 90° bend (Mark 3)</t>
  </si>
  <si>
    <t>100mm dia. all flanged free acting check valve (Non return valve) (Mark 4)</t>
  </si>
  <si>
    <t>100mm dia. all flanged gate valve to BS 5163 (short face to face) (Mark 5)</t>
  </si>
  <si>
    <t>100mm dia. flange adaptor (Mark 6)</t>
  </si>
  <si>
    <t>150mm dia.Coupling (Mark 16)</t>
  </si>
  <si>
    <t>PUMPS</t>
  </si>
  <si>
    <t>Backwash Pumps</t>
  </si>
  <si>
    <t>PIPE SUPPORTS AT BACKWASH PUMPS DELIVERY MAIN</t>
  </si>
  <si>
    <t>Supply and Install pipe support made of 100mm dia. pipe 1500mm long, welded to 6mm M.S plate at bottom, fixed to floor with 4Nrs. 16mm dia. Bolts</t>
  </si>
  <si>
    <t>BILL No. 6</t>
  </si>
  <si>
    <t>Supply, transport to site, install, test and commission centrifugal pumps (1 duty) complete with motor, base plate, fixing bolts, grouting, etc., for the following characteristics: Flow 50m3 per hour, dynamic head 20m, KSB Etarnorm 80-250 or approved equivalent.</t>
  </si>
  <si>
    <t>COLLECTION PAGE</t>
  </si>
  <si>
    <t>Collection 5</t>
  </si>
  <si>
    <t>Collection 6</t>
  </si>
  <si>
    <t>Collection 7</t>
  </si>
  <si>
    <t xml:space="preserve">KAHARO - PUMP HOUSE </t>
  </si>
  <si>
    <t>Bulk excavations and top soil stripping for all structures are measured under General Site Clearance.</t>
  </si>
  <si>
    <t xml:space="preserve">300mm Thick Base Slab </t>
  </si>
  <si>
    <t>Pump Plinth size 1500mm long x 650mm wide x 300mm deep</t>
  </si>
  <si>
    <t>Form cable duct internal size 200mm wide x 150mm deep in concrete floor slab including forming rebate 50mm wide x 75mm deep to top inner edges of channel wall to receive chequer plate cover (m.s.)</t>
  </si>
  <si>
    <t>Drainage sump internal size 400mm long x400mm wide x 1000mm deep made out of 150mm thick reinforced concrete base and walls including forming rebate 50mm wide x 75mm deep to top inner edges of sump wall to receive chequer plate cover (m.s.) and including all necessary excavation, disposal and formwork.</t>
  </si>
  <si>
    <t>Provide all materials and install a 100mm Dia. Upvc drainage pipe cast into floor slab</t>
  </si>
  <si>
    <t>Form pocket internal size 1500mm long x 650mm wide x 300mm deep in base slab to receive pump plinth (R.C.) including all the necessary formwork</t>
  </si>
  <si>
    <t>Sides of 300mm thick pump house base slab</t>
  </si>
  <si>
    <t>Drainage sump internal size 400mm long x400mm wide x 1000mm deep made out of 150mm thick reinforced concrete base and walls including forming rebate 50mm wide x 75mm deep to top inner edges of sump wall to receive chequer plate cover (m.s.) and including all necessary excavation, disposal and formwork</t>
  </si>
  <si>
    <t xml:space="preserve">Edges of Pump Plinth size 1600mm long x 650mm wide x 300mm deep  not exceeding 300mm wide </t>
  </si>
  <si>
    <t xml:space="preserve">Pump Plinth size 1600mm long x 650mm wide x 300mm deep including pocket in base slab </t>
  </si>
  <si>
    <t>20mm Thick resin bonded cork filler between 1600 x 650 x 300mm pump plinth and 300mm thick floor slab sealed with 25mm deep bitumen</t>
  </si>
  <si>
    <t>Mild steel chequer plate cover for cable duct internal size 200mm wide x 150mm deep</t>
  </si>
  <si>
    <t>Mild steel grating drain channel cover 140mm wide  x 2900mm long made out of 16mm round m.s transverse bars welded at 20mm spacing to 16mm round m.s longitudinal bars welded to 38 x 38 x 6mm thick m.s angles</t>
  </si>
  <si>
    <t xml:space="preserve">Double door size 1200 x 2400 mm high in two equal panels </t>
  </si>
  <si>
    <t>Window size 1200 x 1200mm high in 3 equal panels with upper part having 2 No. fixed and 1 No. top hung ventilator,and lower half having 2 No. side-hung panels opening outward and 1 No. fixed panel (W1)</t>
  </si>
  <si>
    <t>Equal truss 3600mm clear span and 1560mm high at 1500mm c/c</t>
  </si>
  <si>
    <t>200mm dia. special 90° bend, one end flanged, other end bellmouth shaped (Mark A)</t>
  </si>
  <si>
    <t>200mm dia. all flanged spigot pipe, length 1800mm with puddle flange 1000m from flanged end (Mark B)</t>
  </si>
  <si>
    <t>200mm dia. Flanged adapter (Mark C)</t>
  </si>
  <si>
    <t>200 mm dia. all Flanged 90° bend (Mark D)</t>
  </si>
  <si>
    <t>200mm dia. All Flanged, 1205mm long pipe (Mark E)</t>
  </si>
  <si>
    <t>200mm x 200mm dia. all flanged tee (Mark F)</t>
  </si>
  <si>
    <r>
      <t xml:space="preserve">200mm </t>
    </r>
    <r>
      <rPr>
        <sz val="11"/>
        <rFont val="Calibri"/>
        <family val="2"/>
      </rPr>
      <t>×</t>
    </r>
    <r>
      <rPr>
        <sz val="11"/>
        <rFont val="Times New Roman"/>
        <family val="1"/>
      </rPr>
      <t xml:space="preserve"> 150mm dia. all flanged tee (Mark G)</t>
    </r>
  </si>
  <si>
    <t>200mm  dia. Blank flange (Mark H)</t>
  </si>
  <si>
    <t>150mm dia. all flanged pipe 1075mm long with puddle flange at 450mm from one end (Mark I)</t>
  </si>
  <si>
    <t>150mm dia. Flange adaptor (Mark J)</t>
  </si>
  <si>
    <t>150mm double flange gate valve (Mark K)</t>
  </si>
  <si>
    <t>150mm x 80mm dia. Special all flanged eccentric taper (Mark L)</t>
  </si>
  <si>
    <t>100mm dia. flanged spigot pipe, length 1020mm (Mark 7)</t>
  </si>
  <si>
    <r>
      <t xml:space="preserve">100mm </t>
    </r>
    <r>
      <rPr>
        <sz val="11"/>
        <color theme="1"/>
        <rFont val="Calibri"/>
        <family val="2"/>
      </rPr>
      <t>×</t>
    </r>
    <r>
      <rPr>
        <sz val="11"/>
        <color theme="1"/>
        <rFont val="Times New Roman"/>
        <family val="1"/>
      </rPr>
      <t xml:space="preserve"> 100mm x 50mm dia. all flanged tee (Mark 8)</t>
    </r>
  </si>
  <si>
    <t>50mm dia. Single orifice air valve with built in isolating valve (Mark 9)</t>
  </si>
  <si>
    <t>100mm dia. flanged spigot pipe 1405mm long (Mark 10)</t>
  </si>
  <si>
    <t>150mm x 100mm dia. all flanged tee (Mark 11)</t>
  </si>
  <si>
    <t>150mm dia. blank flange (Mark 12)</t>
  </si>
  <si>
    <t>150mm dia. all flanged pipe, length 900mm (Mark 13)</t>
  </si>
  <si>
    <t>150 mm dia. flanged 90° bend (Mark 14)</t>
  </si>
  <si>
    <t>150mm dia. Flanged spigot pipe, 1200mm long (Mark 15)</t>
  </si>
  <si>
    <t>PUMP HOUSE</t>
  </si>
  <si>
    <t>TOTAL INCLUSIVE OF V.A.T FOR PUMP HOUSE CARRIED TO SUMMARY PAGE</t>
  </si>
  <si>
    <t>Collection No. 1</t>
  </si>
  <si>
    <t>Collection No. 2</t>
  </si>
  <si>
    <t>Collection No. 3</t>
  </si>
  <si>
    <t>SUMMARY PAGE</t>
  </si>
  <si>
    <t>PRELIMINARIES AND GENERAL ITEMS</t>
  </si>
  <si>
    <t>KES</t>
  </si>
  <si>
    <t>DAYWORKS</t>
  </si>
  <si>
    <t>STILLING WELL, CHEMICAL DOSING CHANNEL AND FLOCCULATION CHANNEL</t>
  </si>
  <si>
    <t>TREATED MAINLINE</t>
  </si>
  <si>
    <t>TOTAL</t>
  </si>
  <si>
    <t>-Ditto but under 200mm dia. gate valves as per details on Drg. No. TWWDA/KTW/FFG-04</t>
  </si>
  <si>
    <t>Ditto- but for washwater inlet and washwater outlet pipework, Air wash pipework and overflow pipework.</t>
  </si>
  <si>
    <t>300 mm Base Slab- Sloping Slab -  (7%) to horizontal</t>
  </si>
  <si>
    <t>300 mm Base Slab - Sloping Slab - (6%) to horizontal</t>
  </si>
  <si>
    <t>150M3 CLEAR WATER TANK</t>
  </si>
  <si>
    <t>ELEVATED BACKWASH TANK</t>
  </si>
  <si>
    <t xml:space="preserve">GRAND TOTAL </t>
  </si>
  <si>
    <t>KAHARO - TREATED WATER TANK (150m³ CAPACITY)</t>
  </si>
  <si>
    <t>CLASS D - SITE CLEARANCE</t>
  </si>
  <si>
    <t>D11</t>
  </si>
  <si>
    <t>General clearance of all shrubs.</t>
  </si>
  <si>
    <t>ha</t>
  </si>
  <si>
    <t>CLASS E - EARTHWORKS.</t>
  </si>
  <si>
    <t>General Excavation for Foundations</t>
  </si>
  <si>
    <t>Excavation  for  structures:  material  other  than top   soil,   rock   or   artificial   hard   material   for attaining  the  proposed  sub  grade,  haul  up  to stockpiles on designated area to be determined by the Department.</t>
  </si>
  <si>
    <t>E411</t>
  </si>
  <si>
    <t>Excavation for structures; depth not exceeding 0.25m.</t>
  </si>
  <si>
    <t>E422</t>
  </si>
  <si>
    <t>E423</t>
  </si>
  <si>
    <t>E424</t>
  </si>
  <si>
    <t>E425</t>
  </si>
  <si>
    <t>E614</t>
  </si>
  <si>
    <t>E615</t>
  </si>
  <si>
    <t>Filling to structure using suitable imported materials from borrow pit. -Hardcore fill.</t>
  </si>
  <si>
    <t>E645</t>
  </si>
  <si>
    <t>50 mm Blinding layer using quary dust.</t>
  </si>
  <si>
    <t>CLASS F - INSITU CONCRETE</t>
  </si>
  <si>
    <t>F233</t>
  </si>
  <si>
    <t>Concrete Class C15/20 to 100mm thick blinding layer.</t>
  </si>
  <si>
    <t>F253</t>
  </si>
  <si>
    <t>Concrete Class C25/20 to ground slab</t>
  </si>
  <si>
    <t>Concrete Class C25/20 to cover slab</t>
  </si>
  <si>
    <t>Concrete Class C25/20  to  central column</t>
  </si>
  <si>
    <t>F651</t>
  </si>
  <si>
    <t>F622</t>
  </si>
  <si>
    <t>Reinforced concrete to ground slab</t>
  </si>
  <si>
    <t>F632</t>
  </si>
  <si>
    <t>Reinforced concrete to cover slab.</t>
  </si>
  <si>
    <t>F632.3</t>
  </si>
  <si>
    <t>Reinforced concrete to  central column</t>
  </si>
  <si>
    <t>FORWORK</t>
  </si>
  <si>
    <t>G245.1</t>
  </si>
  <si>
    <t>Fair finish sides of ground slab - 200 mm deep.</t>
  </si>
  <si>
    <t>G245.2</t>
  </si>
  <si>
    <t>Fair finish sides of cover slab - 200 mm deep.</t>
  </si>
  <si>
    <t>G215</t>
  </si>
  <si>
    <t>Fair finish soffit of cover slab.</t>
  </si>
  <si>
    <t>G243</t>
  </si>
  <si>
    <t>Fair finish to central column</t>
  </si>
  <si>
    <t>G523</t>
  </si>
  <si>
    <t>Nominal diameter 8mm</t>
  </si>
  <si>
    <t>G524.1</t>
  </si>
  <si>
    <t>Nominal diameter 12mm</t>
  </si>
  <si>
    <t>G525.2</t>
  </si>
  <si>
    <t>G812.1</t>
  </si>
  <si>
    <t>G812.2</t>
  </si>
  <si>
    <t>Steel trowel finish to sofit and top of cover slab.</t>
  </si>
  <si>
    <t>Concrete masonry units bedded in mortar flush pointed including reinforcement using Y8 reinforcement bars for every alternate course.</t>
  </si>
  <si>
    <t>150 - 250mm mm thick solid blockwork</t>
  </si>
  <si>
    <t>U531</t>
  </si>
  <si>
    <t>250 - 500mm mm thick solid blockwork</t>
  </si>
  <si>
    <t>JOINT</t>
  </si>
  <si>
    <t>V754</t>
  </si>
  <si>
    <t>Provide and apply 20x20mm bondex filler at the tank bottom joint</t>
  </si>
  <si>
    <t>V857</t>
  </si>
  <si>
    <t>Provide and apply Bituminous paint on the slab -stone joints  at the floor and roof slabs.</t>
  </si>
  <si>
    <t>CLASS Z: FINISHES</t>
  </si>
  <si>
    <t>Z413.1</t>
  </si>
  <si>
    <t>30mm thick two coat sulphate resisting plaster to all internal surfaces including water proofing additives</t>
  </si>
  <si>
    <t>Z413.2</t>
  </si>
  <si>
    <t>20mm thick one coat sulphate resisting plaster to all external surfaces including water proofing additives</t>
  </si>
  <si>
    <t>Z413.3</t>
  </si>
  <si>
    <t>50mm thick screed three coat sulphate resisting screed to floor surfaces including water proofing additives</t>
  </si>
  <si>
    <t>CHAMBERS</t>
  </si>
  <si>
    <t>K</t>
  </si>
  <si>
    <t>CLASS K: PIPE WORK - CHAMBERS AND PIPE WORK ANCILLARIES</t>
  </si>
  <si>
    <t>Chambers, ducts, culverts, crossings, thrust and anchor blocks, reinstatement and others as listed and specified in drawings.</t>
  </si>
  <si>
    <t>K1</t>
  </si>
  <si>
    <t>Excavate for, provide all materials and construct complete chambers with lockable covers. Internal dimensions 1000mm x 1000 mm. Base slab to be 125 mm thick reinforced concrete and including cover slab of reinforced concrete. Rate to include for all thrust blocks, pipe supports, inspection covers etc as detailed in the drawings. Provide and place mass concrete grade 15 at outfalls to washouts including for all shuttering required as directed by the Resident Engineer.</t>
  </si>
  <si>
    <t>K111.3</t>
  </si>
  <si>
    <t>Inlet,outlet and washout chambers</t>
  </si>
  <si>
    <t>nr</t>
  </si>
  <si>
    <t>CLASS J: PIPEWORK - FITTINGS AND VALVES</t>
  </si>
  <si>
    <t>Provide, handle, install and test the following steel and uPVC pipes and fittings, valves and specials. Rates shall include for completing all pipe joints as specified.</t>
  </si>
  <si>
    <t>Inlet Steel  Pipes and Steel Fittings</t>
  </si>
  <si>
    <t>J351.1</t>
  </si>
  <si>
    <t>J381.1</t>
  </si>
  <si>
    <t>100mm   x 1000mm long single flanged Pipe</t>
  </si>
  <si>
    <t>J811.1</t>
  </si>
  <si>
    <t>J351.2</t>
  </si>
  <si>
    <t>J311.1</t>
  </si>
  <si>
    <t>J371</t>
  </si>
  <si>
    <t>J311.2</t>
  </si>
  <si>
    <t>J381.4</t>
  </si>
  <si>
    <t>J811.2</t>
  </si>
  <si>
    <t>J381.5</t>
  </si>
  <si>
    <t>Overflow and Scour Steel Pipe and  Fittings</t>
  </si>
  <si>
    <t>J381.6</t>
  </si>
  <si>
    <t>J311.3</t>
  </si>
  <si>
    <t>J381.7</t>
  </si>
  <si>
    <t>J311.4</t>
  </si>
  <si>
    <t>J381.8</t>
  </si>
  <si>
    <t>J381.9</t>
  </si>
  <si>
    <t>I512</t>
  </si>
  <si>
    <t>Vent Pipe</t>
  </si>
  <si>
    <t>J361</t>
  </si>
  <si>
    <t>Provide and fix 100mm vent pipes with gooze wire at the end.</t>
  </si>
  <si>
    <t>CLASS N: MISLENEOUS METAL WORK</t>
  </si>
  <si>
    <t>Rate to include supply and fixing and inclusive of foundations where applicable.</t>
  </si>
  <si>
    <t>N13.1</t>
  </si>
  <si>
    <t>Galvanised mild steel internal ladders with stringers returned to form handrails.Length as shown in the drawings.</t>
  </si>
  <si>
    <t>Galvanised mild steel external ladders with stringers returned to form handrail.Length as shown in the drawings.</t>
  </si>
  <si>
    <t>CLASS X:MISCELLANEOUS WORK</t>
  </si>
  <si>
    <t>X136</t>
  </si>
  <si>
    <t xml:space="preserve">Provide all materials and construct concrete post and Chainlink fence as shown in the drawings. Height : 2.50 - 3.00 m </t>
  </si>
  <si>
    <t>X234</t>
  </si>
  <si>
    <t>Provide and install metal gate, width:3  m.</t>
  </si>
  <si>
    <t>1</t>
  </si>
  <si>
    <t>1.1</t>
  </si>
  <si>
    <t>2</t>
  </si>
  <si>
    <t>2.1</t>
  </si>
  <si>
    <t>2.2</t>
  </si>
  <si>
    <t>2.5</t>
  </si>
  <si>
    <t>2.6</t>
  </si>
  <si>
    <t>2.7</t>
  </si>
  <si>
    <t>3</t>
  </si>
  <si>
    <t>3.1</t>
  </si>
  <si>
    <t>3.2</t>
  </si>
  <si>
    <t>3.3</t>
  </si>
  <si>
    <t>4</t>
  </si>
  <si>
    <t>4.1</t>
  </si>
  <si>
    <t>4.2</t>
  </si>
  <si>
    <t>4.3</t>
  </si>
  <si>
    <t>5</t>
  </si>
  <si>
    <t>5.1</t>
  </si>
  <si>
    <t>5.2</t>
  </si>
  <si>
    <t>6</t>
  </si>
  <si>
    <t>7.1</t>
  </si>
  <si>
    <t>7.2</t>
  </si>
  <si>
    <t>7.3</t>
  </si>
  <si>
    <t>8</t>
  </si>
  <si>
    <t>8.1</t>
  </si>
  <si>
    <t>9.1</t>
  </si>
  <si>
    <t>10</t>
  </si>
  <si>
    <t>10.1</t>
  </si>
  <si>
    <t>11</t>
  </si>
  <si>
    <t>11.1</t>
  </si>
  <si>
    <t>11.2</t>
  </si>
  <si>
    <t>11.3</t>
  </si>
  <si>
    <t>11.4</t>
  </si>
  <si>
    <t>TOTAL INCLUSIVE OF V.A.T FOR PIPELINE CARRIED TO SUMMARY PAGE</t>
  </si>
  <si>
    <t>TOTAL INCLUSIVE OF V.A.T FOR 150M3 CLEAR WATER TANK CARRIED TO SUMMARY PAGE</t>
  </si>
  <si>
    <t>Excavation shall include strutting,shuttering,stabilizing excavated surface and keeping  excavations free of water bailing out, pumping or other means</t>
  </si>
  <si>
    <t>Excavate to reduced levels in top soil for depth not exceeding 0.25</t>
  </si>
  <si>
    <t>Excavate for tank foundation 0.25-0.5m</t>
  </si>
  <si>
    <t>M3</t>
  </si>
  <si>
    <t>Ditto but in material other than top soil,rock or hard material depth  0.5-1m</t>
  </si>
  <si>
    <t>Filling</t>
  </si>
  <si>
    <t>Filling to completed structure including compaction as specified</t>
  </si>
  <si>
    <t>Fill and compact selected excavated material other than top soil,rock  or artificially hard material</t>
  </si>
  <si>
    <t>Disposal of Excavated Materials</t>
  </si>
  <si>
    <t>Dispose excavated materials other than rock as directed by the Engineer</t>
  </si>
  <si>
    <t>Dispose excavated material rock or artificially hard materials on site as directed by the Engineer</t>
  </si>
  <si>
    <t>In situ Concrete:Provision and placing.</t>
  </si>
  <si>
    <t>Rate to include for shuttering</t>
  </si>
  <si>
    <t>Mass concrete Class 15/20</t>
  </si>
  <si>
    <t>Blinding layer 50mm thick</t>
  </si>
  <si>
    <t>Reinforced Vibrated Concrete Class 30/20 (ready mix)</t>
  </si>
  <si>
    <t>Footing and stub columns for steel columns</t>
  </si>
  <si>
    <t>High yield hot rolled ribbed bars BS4449.Rate to include for Supply,delivering,cutting,bending,supporting and securing in concrete.</t>
  </si>
  <si>
    <t>High Yield bars</t>
  </si>
  <si>
    <t xml:space="preserve">1 No ElevatedSteel Tower </t>
  </si>
  <si>
    <t>Pressed Steel Tank</t>
  </si>
  <si>
    <r>
      <t>M</t>
    </r>
    <r>
      <rPr>
        <vertAlign val="superscript"/>
        <sz val="11"/>
        <color theme="1"/>
        <rFont val="Times New Roman"/>
        <family val="1"/>
      </rPr>
      <t>3</t>
    </r>
  </si>
  <si>
    <t>Supply and erect 12m steel Tower frame as per the  drawings and specifications.Plate thickness to be 6.0mm for the tank bottom and first level side panels, 4.5mm thick plates for the second and third levels side panels and 2mm for roof. Include for all bolts,jointing material, protection paint and any other necessary materials. Tank panels to be wire brushed and painted externally with one coat of grey primer and two coats of silver aluminium paint. Internally the panels are painted with two coats of non-toxic black bituminous paint. Touch up paint to be applied at site after erection to cover any marks</t>
  </si>
  <si>
    <r>
      <t>Supply and install pressed steel tank 100m</t>
    </r>
    <r>
      <rPr>
        <vertAlign val="superscript"/>
        <sz val="11"/>
        <color theme="1"/>
        <rFont val="Times New Roman"/>
        <family val="1"/>
      </rPr>
      <t>3</t>
    </r>
    <r>
      <rPr>
        <sz val="11"/>
        <color theme="1"/>
        <rFont val="Times New Roman"/>
        <family val="1"/>
      </rPr>
      <t xml:space="preserve"> capacity complete with roof access hatch,access ladder,float level indicator,pipework and 12m steel Tower frame as per the  drawings and specifications.Plate thickness to be 6.0mm for the tank bottom and first level side panels, 4.5mm thick plates for the second and third levels side panels and 2mm for roof. Include for all bolts,jointing material, protection paint and any other necessary materials. Tank panels to be wire brushed and painted externally with one coat of grey primer and two coats of silver aluminium paint. Internally the panels are painted with two coats of non-toxic black bituminous paint. Touch up paint to be applied at site after erection to cover any marks</t>
    </r>
  </si>
  <si>
    <t>Ditto but in rock depth exceeding 1m</t>
  </si>
  <si>
    <t>KAHARO - 100m3 ELEVATED TANK</t>
  </si>
  <si>
    <t>Allow a PC  Sum of Ksh 50,000 for supply and installation of project plaque. Contractor to include for all requisite works associated with installation.</t>
  </si>
  <si>
    <t>Add…% for profit, administration, attendance upon, overheads etc. for item 3.2 above.</t>
  </si>
  <si>
    <t>Material Testing</t>
  </si>
  <si>
    <t>i)  Topographic Survey of Proposed Water Treatment Works Sites at 10m grid intervals including preparation of updated Layout Plan with contours at 0.5m interval,</t>
  </si>
  <si>
    <t>ii)  Engineering Survey of Treated Water Transmission Main  including preparation of updated plan and profile, approximate length 4km</t>
  </si>
  <si>
    <t>Add 10% for profit, administration, attendance upon, overheads, etc. for Item 5.1 above.</t>
  </si>
  <si>
    <t>Supervision of Works</t>
  </si>
  <si>
    <t>Add….% for profit, administration, attendance upon, overheads, etc for Items 6.1 and 6.2 above</t>
  </si>
  <si>
    <t>Relocation of Services</t>
  </si>
  <si>
    <t>Allow a P.C. Sum of Kshs. 250,000/   for Payments demanded by the Authorities for re  location of existing services (water pipelines,  power cable), Road  crossings, etc., including any statutory levies to relevant Authorities.  Liaison with the relevant Authorities shall be the responsibility of the Contractor for the timely execution of the Works.</t>
  </si>
  <si>
    <t>Add 10% for profit, administration, attendance upon, overheads, etc. for Item 7.2 above.</t>
  </si>
  <si>
    <r>
      <t>250mm dia. All flanged 90</t>
    </r>
    <r>
      <rPr>
        <vertAlign val="superscript"/>
        <sz val="11"/>
        <rFont val="Times New Roman"/>
        <family val="1"/>
      </rPr>
      <t>0</t>
    </r>
    <r>
      <rPr>
        <sz val="11"/>
        <rFont val="Times New Roman"/>
        <family val="1"/>
      </rPr>
      <t xml:space="preserve"> bend (Mark 3)</t>
    </r>
  </si>
  <si>
    <r>
      <t>250mm dia. All flanged 90</t>
    </r>
    <r>
      <rPr>
        <vertAlign val="superscript"/>
        <sz val="11"/>
        <rFont val="Times New Roman"/>
        <family val="1"/>
      </rPr>
      <t>0</t>
    </r>
    <r>
      <rPr>
        <sz val="11"/>
        <rFont val="Times New Roman"/>
        <family val="1"/>
      </rPr>
      <t xml:space="preserve"> Horizontal bend </t>
    </r>
  </si>
  <si>
    <t>250mm double. flanged  pipe 6000mm long (cut to suit on site for connection to existing upvc pipe)</t>
  </si>
  <si>
    <t xml:space="preserve">250mm Flanged Upvc to GI adaptor  </t>
  </si>
  <si>
    <t>Scour Pipework - Approved Lined Ferrous Pipes</t>
  </si>
  <si>
    <t>150mm dia. flanged spigot pipe 600mm long with puddle flange at 100mm from plain end (Mark i )</t>
  </si>
  <si>
    <t>150mm dia all flanged 900 bend (Mark ii)</t>
  </si>
  <si>
    <t>150mm dia flanged spigot pipe cut to suit on site, length 950mm (Mark iii)</t>
  </si>
  <si>
    <t>150mm dia flanged adaptor (Mark iv)</t>
  </si>
  <si>
    <t>150mm dia Gate valve with extension spindle 1.2m long (short face) with a T-key for operation (Mark vi)</t>
  </si>
  <si>
    <t>Transport approved excavated material from site stock pile and use as fill. Compact in 200mm thick layers,making up levels  as directed by the Engineer. Compaction tests to be done for each layer as directed by the Engineer and to be included in the contractor's rates.</t>
  </si>
  <si>
    <t>Ditto- length 6m with couplings  (Mark E2)</t>
  </si>
  <si>
    <r>
      <t>Provide and fix 6 mm GMS deflector plate with 45</t>
    </r>
    <r>
      <rPr>
        <vertAlign val="superscript"/>
        <sz val="11"/>
        <rFont val="Times New Roman"/>
        <family val="1"/>
      </rPr>
      <t xml:space="preserve">o </t>
    </r>
    <r>
      <rPr>
        <sz val="11"/>
        <rFont val="Times New Roman"/>
        <family val="1"/>
      </rPr>
      <t>crank at 150 mm from one end fixed to concrete with 4 nr.  12 mm diameter rawl bolts as detailed on Drg. No. TWWDA/KTW/FFG-03.</t>
    </r>
  </si>
  <si>
    <r>
      <t>Allow for compacted bedding and pipe surrounding (150mm thick all round the pipe) with approved selected  excavated material  in approved  rocky areas to the satisfaction of the Engineer.(</t>
    </r>
    <r>
      <rPr>
        <b/>
        <sz val="11"/>
        <rFont val="Times New Roman"/>
        <family val="1"/>
      </rPr>
      <t>Provisional</t>
    </r>
    <r>
      <rPr>
        <sz val="11"/>
        <rFont val="Times New Roman"/>
        <family val="1"/>
      </rPr>
      <t>)</t>
    </r>
  </si>
  <si>
    <r>
      <t>Allow for compacted pipe bedding and pipe surrounding (150mm thick all round the pipe) with approved imported  material  in approved  rocky areas to the satisfaction of the Engineer.</t>
    </r>
    <r>
      <rPr>
        <b/>
        <sz val="11"/>
        <rFont val="Times New Roman"/>
        <family val="1"/>
      </rPr>
      <t>(Provisional)</t>
    </r>
  </si>
  <si>
    <t>Excavate in pipe trench for pipe diameter 225mm, average of 1.2m but not exceeding 1.5m deep, minimum pipe cover 1000mm, backfilling after pipe fixing and disposal of excess  material after backfilling</t>
  </si>
  <si>
    <r>
      <rPr>
        <vertAlign val="subscript"/>
        <sz val="12"/>
        <color indexed="8"/>
        <rFont val="Times New Roman"/>
        <family val="1"/>
      </rPr>
      <t>m</t>
    </r>
    <r>
      <rPr>
        <sz val="12"/>
        <color indexed="8"/>
        <rFont val="Times New Roman"/>
        <family val="1"/>
      </rPr>
      <t>3</t>
    </r>
  </si>
  <si>
    <r>
      <t xml:space="preserve">General </t>
    </r>
    <r>
      <rPr>
        <sz val="12"/>
        <color indexed="8"/>
        <rFont val="Times New Roman"/>
        <family val="1"/>
      </rPr>
      <t>Excavation ;depth 0.25 - 0.5m.</t>
    </r>
  </si>
  <si>
    <r>
      <t xml:space="preserve">General </t>
    </r>
    <r>
      <rPr>
        <sz val="12"/>
        <color indexed="8"/>
        <rFont val="Times New Roman"/>
        <family val="1"/>
      </rPr>
      <t>Excavation ;depth 0.5 - 1m.</t>
    </r>
  </si>
  <si>
    <r>
      <t xml:space="preserve">General </t>
    </r>
    <r>
      <rPr>
        <sz val="12"/>
        <color indexed="8"/>
        <rFont val="Times New Roman"/>
        <family val="1"/>
      </rPr>
      <t>Excavation ;depth 1 - 2m.</t>
    </r>
  </si>
  <si>
    <r>
      <t xml:space="preserve">General </t>
    </r>
    <r>
      <rPr>
        <sz val="12"/>
        <color indexed="8"/>
        <rFont val="Times New Roman"/>
        <family val="1"/>
      </rPr>
      <t>Excavation ;depth exceeding 2m</t>
    </r>
  </si>
  <si>
    <r>
      <rPr>
        <b/>
        <u/>
        <sz val="12"/>
        <color indexed="8"/>
        <rFont val="Times New Roman"/>
        <family val="1"/>
      </rPr>
      <t>Filling</t>
    </r>
  </si>
  <si>
    <r>
      <rPr>
        <sz val="12"/>
        <color indexed="8"/>
        <rFont val="Times New Roman"/>
        <family val="1"/>
      </rPr>
      <t>Filling to structure using suitable excavated materials</t>
    </r>
  </si>
  <si>
    <r>
      <rPr>
        <b/>
        <u/>
        <sz val="12"/>
        <color indexed="8"/>
        <rFont val="Times New Roman"/>
        <family val="1"/>
      </rPr>
      <t>Filling Ancillaries</t>
    </r>
  </si>
  <si>
    <r>
      <rPr>
        <sz val="12"/>
        <color indexed="8"/>
        <rFont val="Times New Roman"/>
        <family val="1"/>
      </rPr>
      <t>E722</t>
    </r>
  </si>
  <si>
    <r>
      <rPr>
        <sz val="12"/>
        <color indexed="8"/>
        <rFont val="Times New Roman"/>
        <family val="1"/>
      </rPr>
      <t>Preparation of filled surfaces to receive permanent work.</t>
    </r>
  </si>
  <si>
    <r>
      <rPr>
        <vertAlign val="subscript"/>
        <sz val="12"/>
        <color indexed="8"/>
        <rFont val="Times New Roman"/>
        <family val="1"/>
      </rPr>
      <t>m</t>
    </r>
    <r>
      <rPr>
        <sz val="12"/>
        <color indexed="8"/>
        <rFont val="Times New Roman"/>
        <family val="1"/>
      </rPr>
      <t>2</t>
    </r>
  </si>
  <si>
    <r>
      <rPr>
        <b/>
        <u/>
        <sz val="12"/>
        <color indexed="8"/>
        <rFont val="Times New Roman"/>
        <family val="1"/>
      </rPr>
      <t>Provision of concrete - designed concrete</t>
    </r>
  </si>
  <si>
    <r>
      <rPr>
        <b/>
        <u/>
        <sz val="12"/>
        <color indexed="8"/>
        <rFont val="Times New Roman"/>
        <family val="1"/>
      </rPr>
      <t>CONCRETE ANCILLARIES</t>
    </r>
  </si>
  <si>
    <r>
      <rPr>
        <b/>
        <u/>
        <sz val="12"/>
        <color indexed="8"/>
        <rFont val="Times New Roman"/>
        <family val="1"/>
      </rPr>
      <t>Placing of concrete</t>
    </r>
  </si>
  <si>
    <r>
      <rPr>
        <sz val="12"/>
        <color indexed="8"/>
        <rFont val="Times New Roman"/>
        <family val="1"/>
      </rPr>
      <t>Blinding concrete not exceeding 150mm thick.</t>
    </r>
  </si>
  <si>
    <r>
      <t>m</t>
    </r>
    <r>
      <rPr>
        <vertAlign val="superscript"/>
        <sz val="12"/>
        <color indexed="8"/>
        <rFont val="Times New Roman"/>
        <family val="1"/>
      </rPr>
      <t>2</t>
    </r>
  </si>
  <si>
    <r>
      <rPr>
        <sz val="12"/>
        <color indexed="8"/>
        <rFont val="Times New Roman"/>
        <family val="1"/>
      </rPr>
      <t>Nominal diameter 16mm</t>
    </r>
  </si>
  <si>
    <r>
      <rPr>
        <b/>
        <u/>
        <sz val="12"/>
        <color indexed="8"/>
        <rFont val="Times New Roman"/>
        <family val="1"/>
      </rPr>
      <t>Concrete Accessories</t>
    </r>
  </si>
  <si>
    <r>
      <t xml:space="preserve">Steel trowel </t>
    </r>
    <r>
      <rPr>
        <sz val="12"/>
        <color indexed="8"/>
        <rFont val="Times New Roman"/>
        <family val="1"/>
      </rPr>
      <t>Finishing to top surface of base slab</t>
    </r>
  </si>
  <si>
    <r>
      <rPr>
        <b/>
        <u/>
        <sz val="12"/>
        <color indexed="8"/>
        <rFont val="Times New Roman"/>
        <family val="1"/>
      </rPr>
      <t>BRICKWORK, BLOCKWORK AND MASONRY</t>
    </r>
  </si>
  <si>
    <r>
      <rPr>
        <sz val="12"/>
        <color indexed="8"/>
        <rFont val="Times New Roman"/>
        <family val="1"/>
      </rPr>
      <t>U521</t>
    </r>
  </si>
  <si>
    <r>
      <t>m</t>
    </r>
    <r>
      <rPr>
        <vertAlign val="superscript"/>
        <sz val="12"/>
        <rFont val="Times New Roman"/>
        <family val="1"/>
      </rPr>
      <t>2</t>
    </r>
  </si>
  <si>
    <r>
      <t>Note</t>
    </r>
    <r>
      <rPr>
        <b/>
        <sz val="12"/>
        <rFont val="Times New Roman"/>
        <family val="1"/>
      </rPr>
      <t>:-</t>
    </r>
    <r>
      <rPr>
        <sz val="12"/>
        <color theme="1"/>
        <rFont val="Times New Roman"/>
        <family val="1"/>
      </rPr>
      <t xml:space="preserve"> Items for work in this class shall include:-
- Excavation, preparation of surfaces, disposal of excavated material, shoring sides of excavation, backfilling and removal of redundant services.
- Concrete, reinforcement, formwork, joints and finishes.
- Tips for disposal of excavated material or debris to be identified by the Contractor in liaison with the Local Authority.
</t>
    </r>
  </si>
  <si>
    <t>Dosing Units</t>
  </si>
  <si>
    <t>LS</t>
  </si>
  <si>
    <t>4.10.2</t>
  </si>
  <si>
    <t>Install the alum dosing unit , delivery pipes and conduits for the alum dosing sytem and chlorine dosing system.</t>
  </si>
  <si>
    <t>Allow a PC sum of 100,000 for supply of  Alum dosing unit together with alum delivery pipes and pipe conduits as specified by the engineer.</t>
  </si>
  <si>
    <t>Site Protection works</t>
  </si>
  <si>
    <t>No</t>
  </si>
  <si>
    <t>Provide, place and fill galvanised hexagonal double twist gabion boxes with  rock size100-250mm  fastened together on the  embankment as directed by the Engineer. The gabion box 2m*1m*1m with a diaphram at the center with bracing wires at the centres both vertical and horizontal.Fastening wire shall be galvanised wire.</t>
  </si>
  <si>
    <t>250mm HDPE /GI Adaptor</t>
  </si>
  <si>
    <t>250mm   x 1000mm long single flanged Pipe</t>
  </si>
  <si>
    <t>250mm   Flanged Gate Valve</t>
  </si>
  <si>
    <t>250mm  Flanged Adaptor</t>
  </si>
  <si>
    <t>250mm  Double flanged beat equilibrium float valve</t>
  </si>
  <si>
    <t>250mm Blind Flange</t>
  </si>
  <si>
    <t>250mm  x 225mm Double Flanged Concentric taper</t>
  </si>
  <si>
    <t>250mm  Flanged Gate Valve</t>
  </si>
  <si>
    <r>
      <t>250mm  x 90</t>
    </r>
    <r>
      <rPr>
        <vertAlign val="superscript"/>
        <sz val="12"/>
        <rFont val="Times New Roman"/>
        <family val="1"/>
      </rPr>
      <t>0</t>
    </r>
    <r>
      <rPr>
        <sz val="12"/>
        <rFont val="Times New Roman"/>
        <family val="1"/>
      </rPr>
      <t xml:space="preserve"> Double Flanged Bend</t>
    </r>
  </si>
  <si>
    <t>350mm  Flanged Adaptor</t>
  </si>
  <si>
    <t>350mm  Flanged Bell mouth</t>
  </si>
  <si>
    <r>
      <t>350mm  x 90</t>
    </r>
    <r>
      <rPr>
        <vertAlign val="superscript"/>
        <sz val="12"/>
        <rFont val="Times New Roman"/>
        <family val="1"/>
      </rPr>
      <t>0</t>
    </r>
    <r>
      <rPr>
        <sz val="12"/>
        <rFont val="Times New Roman"/>
        <family val="1"/>
      </rPr>
      <t xml:space="preserve"> Double Flanged Bend short radius bend</t>
    </r>
  </si>
  <si>
    <t>350mm Blind Flange</t>
  </si>
  <si>
    <t>350mm  x 2100mm long Single flanged pipe with puddle flange 500mm away from the  flanged end.</t>
  </si>
  <si>
    <r>
      <t>100mm  x 90</t>
    </r>
    <r>
      <rPr>
        <vertAlign val="superscript"/>
        <sz val="12"/>
        <rFont val="Times New Roman"/>
        <family val="1"/>
      </rPr>
      <t>0</t>
    </r>
    <r>
      <rPr>
        <sz val="12"/>
        <rFont val="Times New Roman"/>
        <family val="1"/>
      </rPr>
      <t xml:space="preserve"> Double Flanged Bend short radius bend</t>
    </r>
  </si>
  <si>
    <t>350mm  x 225mm all flanged TEE</t>
  </si>
  <si>
    <t xml:space="preserve">100mm x 1000mm long single  flanged steel spigot pipe. </t>
  </si>
  <si>
    <t>150mm  x 600mm long Single Flanged pipe with central puddle</t>
  </si>
  <si>
    <t>150mm Flange Adaptor</t>
  </si>
  <si>
    <t>150mm  x 2500mm long Single flanged pipe.</t>
  </si>
  <si>
    <t>150mm x 1500mm long Single flanged pipe with bevelled end</t>
  </si>
  <si>
    <t>150mm  x 2100mm long Single flanged pipe with puddle flange 450mm from plain end.</t>
  </si>
  <si>
    <t xml:space="preserve">150mm Class C Upvc pipe </t>
  </si>
  <si>
    <t>150mm HDPE/ GI adaptor</t>
  </si>
  <si>
    <t>225mm HDPE/ GI adaptor</t>
  </si>
  <si>
    <t>150mm Double Flanged Gate Valve</t>
  </si>
  <si>
    <t>225mm Double Flanged Gate Valve</t>
  </si>
  <si>
    <t>225mm   x 1000mm long single flanged Pipe</t>
  </si>
  <si>
    <r>
      <t>150mm  x 90</t>
    </r>
    <r>
      <rPr>
        <vertAlign val="superscript"/>
        <sz val="12"/>
        <rFont val="Times New Roman"/>
        <family val="1"/>
      </rPr>
      <t>0</t>
    </r>
    <r>
      <rPr>
        <sz val="12"/>
        <rFont val="Times New Roman"/>
        <family val="1"/>
      </rPr>
      <t xml:space="preserve"> Double Flanged short radius bend</t>
    </r>
  </si>
  <si>
    <r>
      <t>150mm  x 45</t>
    </r>
    <r>
      <rPr>
        <vertAlign val="superscript"/>
        <sz val="12"/>
        <rFont val="Times New Roman"/>
        <family val="1"/>
      </rPr>
      <t>0</t>
    </r>
    <r>
      <rPr>
        <sz val="12"/>
        <rFont val="Times New Roman"/>
        <family val="1"/>
      </rPr>
      <t xml:space="preserve"> Double Flanged short radius bend</t>
    </r>
  </si>
  <si>
    <t>1000mm  Flanged Bell mouth</t>
  </si>
  <si>
    <t>J352.1</t>
  </si>
  <si>
    <t>J352.2</t>
  </si>
  <si>
    <t>J352.3</t>
  </si>
  <si>
    <t>J352.4</t>
  </si>
  <si>
    <t>J352.5</t>
  </si>
  <si>
    <t>J352.6</t>
  </si>
  <si>
    <t>J352.7</t>
  </si>
  <si>
    <t>J811</t>
  </si>
  <si>
    <t>J381.2</t>
  </si>
  <si>
    <t>J381.3</t>
  </si>
  <si>
    <t>J323</t>
  </si>
  <si>
    <t>J332</t>
  </si>
  <si>
    <t>J311.5</t>
  </si>
  <si>
    <t>J371.1</t>
  </si>
  <si>
    <t>J832</t>
  </si>
  <si>
    <t>Provide and fix uPVC coated cast irons steps in stilling well as detailed in DRG No. TWWDA/KTW/FB-02</t>
  </si>
  <si>
    <t>Provide and fix GMS open mesh cover with frame size 0.6m x 0.95m, to dosing channel, as per details on Drg. No. TWWDA/KTW/FB-01. Include for provision and fixing of fish tailed lugs into concrete walls.</t>
  </si>
  <si>
    <t>Provide and fix 900 mm high level balustrades of 40 mm diameter tubing Class B throughout, consisting of handrail and parallel middle rail 450 mm below the hand rail with balusters at maximum 1500 mm centres all as detailed on Drg. No. TWWDA/KTW/FB-02</t>
  </si>
  <si>
    <t>Provide and fix 750mm wide steel access staircase to chemical dosing channel as detailed  on Drg. No. TWWDA/KTW/FB-01 and TWWDA/KTW/FB-02</t>
  </si>
  <si>
    <t>Supply &amp; fix Measuring Gauge as per details on Drg. No TWWDA/KTW/FB-04.</t>
  </si>
  <si>
    <t>Supply &amp; fix thin plate measuring weir as per details on Drg. No TWWDA/KTW/FB-04.</t>
  </si>
  <si>
    <t>Provide and fix  precast concrete Baffle walls each150mm thick; 9.85m long ; depth ranging between 1.61m - 1.88m finished fair on all faces as detailed in drawing No. TWWDA/KTW/FB-03</t>
  </si>
  <si>
    <t>OD 225mm HDPE PN10</t>
  </si>
  <si>
    <t>OD 225mm HDPE PN12.5</t>
  </si>
  <si>
    <t>OD 225mm HDPE PN16</t>
  </si>
  <si>
    <t>Norminal Bore 225mm diameter 'HDPE bend PN 16</t>
  </si>
  <si>
    <t>Supply, install and test Wash outs assembly; with integral isolating valve; fittings and outfall structure Nomial Bore 80 mm  and all associated fittings on 225mm  dia HDPE pipe as per the drawings.</t>
  </si>
  <si>
    <t>Supply, install and test Air Valves assembly: triple action, anti surge, anti shock, c/w separate female threaded stop cock/isolator and isolating valve, PN 12.5 and all associated fittings on 225mm  dia HDPE pipe as per the drawings</t>
  </si>
  <si>
    <t>Supply, install and test branch assembly for offtakes: Fittings to include Gate Valve,Tees, steel pipes in chambers, stub ends and steel flanges on 225mm  dia HDPE pipe as per the drawings.</t>
  </si>
  <si>
    <t>9</t>
  </si>
  <si>
    <t>BILL NO. 7 - TREATED MAINLINE</t>
  </si>
  <si>
    <t>BILL No. 8</t>
  </si>
  <si>
    <t>ADD 5% FOR CONTIGENCIES</t>
  </si>
  <si>
    <t xml:space="preserve">Allow a P.C. sum of Ksh. 250,000 to be used for material testing, concrete testing,  ground investigations, soil testing and other test as may be directed by the Engineer. </t>
  </si>
  <si>
    <t>Allow a Provisional Sum of Kshs. 100,000 for establishment of Level Survey Datum, Setting Out of the Works in accordance to the general conditions and any confirmatory survey works as required by the Engineer.</t>
  </si>
  <si>
    <t>Supervision: Allow a P.C. sum of Ksh. 400,000 for supervision of the works to be used as directed by the Engineer.</t>
  </si>
  <si>
    <t xml:space="preserve">Allow a provisional PC sum of Ksh. 300,000 for provision of running and maintaining of supervision vehicle. </t>
  </si>
  <si>
    <t>Allow Ksh. 200,000 for branding of works as per the Engineers instruction and with TWWDA logo and colours</t>
  </si>
  <si>
    <t>CONSTRUCTION OF WATER TREATMENT WORKS AND REHABILITATION OF WATER SUPPLY PIPELINES FOR MWAI KIBAKI NATIONAL HOSPITAL - LEVEL VI (PRICES ARE INCLUSIVE OF 16%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</si>
</sst>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 #,##0_);_(* \(#,##0\);_(* &quot;-&quot;??_);_(@_)"/>
    <numFmt numFmtId="166" formatCode="0.0"/>
    <numFmt numFmtId="167" formatCode="_-_£* #,##0.00_-;\-_£* #,##0.00_-;_-_£* &quot;-&quot;??_-;_-@_-"/>
    <numFmt numFmtId="168" formatCode="_-* #,##0.00\ [$€-1]_-;\-* #,##0.00\ [$€-1]_-;_-* &quot;-&quot;??\ [$€-1]_-"/>
  </numFmts>
  <fonts count="51">
    <font>
      <sz val="11"/>
      <color theme="1"/>
      <name val="Calibri"/>
      <family val="2"/>
      <scheme val="minor"/>
    </font>
    <font>
      <sz val="11"/>
      <color theme="1"/>
      <name val="Calibri"/>
      <family val="2"/>
      <scheme val="minor"/>
    </font>
    <font>
      <sz val="10"/>
      <name val="Arial"/>
      <family val="2"/>
    </font>
    <font>
      <sz val="10"/>
      <name val="Times New Roman"/>
      <family val="1"/>
    </font>
    <font>
      <sz val="11"/>
      <name val="Calibri"/>
      <family val="2"/>
    </font>
    <font>
      <b/>
      <sz val="11"/>
      <color theme="1"/>
      <name val="Times New Roman"/>
      <family val="1"/>
    </font>
    <font>
      <sz val="11"/>
      <color theme="1"/>
      <name val="Times New Roman"/>
      <family val="1"/>
    </font>
    <font>
      <sz val="11"/>
      <name val="Times New Roman"/>
      <family val="1"/>
    </font>
    <font>
      <b/>
      <sz val="12"/>
      <color theme="1"/>
      <name val="Times New Roman"/>
      <family val="1"/>
    </font>
    <font>
      <b/>
      <sz val="11"/>
      <name val="Times New Roman"/>
      <family val="1"/>
    </font>
    <font>
      <b/>
      <u/>
      <sz val="11"/>
      <name val="Times New Roman"/>
      <family val="1"/>
    </font>
    <font>
      <i/>
      <sz val="11"/>
      <name val="Times New Roman"/>
      <family val="1"/>
    </font>
    <font>
      <b/>
      <i/>
      <sz val="11"/>
      <name val="Times New Roman"/>
      <family val="1"/>
    </font>
    <font>
      <b/>
      <sz val="12"/>
      <name val="Times New Roman"/>
      <family val="1"/>
    </font>
    <font>
      <sz val="11"/>
      <color rgb="FFFF0000"/>
      <name val="Times New Roman"/>
      <family val="1"/>
    </font>
    <font>
      <b/>
      <i/>
      <u/>
      <sz val="11"/>
      <name val="Times New Roman"/>
      <family val="1"/>
    </font>
    <font>
      <b/>
      <sz val="11"/>
      <color rgb="FFFF0000"/>
      <name val="Times New Roman"/>
      <family val="1"/>
    </font>
    <font>
      <vertAlign val="superscript"/>
      <sz val="11"/>
      <color indexed="8"/>
      <name val="Times New Roman"/>
      <family val="1"/>
    </font>
    <font>
      <sz val="11"/>
      <color indexed="8"/>
      <name val="Times New Roman"/>
      <family val="1"/>
    </font>
    <font>
      <b/>
      <u/>
      <sz val="11"/>
      <color theme="1"/>
      <name val="Times New Roman"/>
      <family val="1"/>
    </font>
    <font>
      <b/>
      <sz val="11"/>
      <color indexed="8"/>
      <name val="Times New Roman"/>
      <family val="1"/>
    </font>
    <font>
      <b/>
      <sz val="11"/>
      <color rgb="FFC00000"/>
      <name val="Times New Roman"/>
      <family val="1"/>
    </font>
    <font>
      <sz val="11"/>
      <color rgb="FFC00000"/>
      <name val="Times New Roman"/>
      <family val="1"/>
    </font>
    <font>
      <sz val="11"/>
      <color rgb="FF0070C0"/>
      <name val="Times New Roman"/>
      <family val="1"/>
    </font>
    <font>
      <b/>
      <sz val="11"/>
      <color rgb="FF0070C0"/>
      <name val="Times New Roman"/>
      <family val="1"/>
    </font>
    <font>
      <b/>
      <i/>
      <sz val="11"/>
      <color theme="1"/>
      <name val="Times New Roman"/>
      <family val="1"/>
    </font>
    <font>
      <b/>
      <i/>
      <u/>
      <sz val="12"/>
      <color theme="1"/>
      <name val="Times New Roman"/>
      <family val="1"/>
    </font>
    <font>
      <i/>
      <sz val="11"/>
      <color theme="1"/>
      <name val="Times New Roman"/>
      <family val="1"/>
    </font>
    <font>
      <sz val="11"/>
      <color theme="1"/>
      <name val="Calibri"/>
      <family val="2"/>
    </font>
    <font>
      <b/>
      <u/>
      <sz val="12"/>
      <color theme="1"/>
      <name val="Times New Roman"/>
      <family val="1"/>
    </font>
    <font>
      <sz val="10"/>
      <color rgb="FF000000"/>
      <name val="Times New Roman"/>
      <family val="1"/>
    </font>
    <font>
      <sz val="12"/>
      <name val="宋体"/>
      <family val="3"/>
      <charset val="134"/>
    </font>
    <font>
      <u/>
      <sz val="11"/>
      <color theme="1"/>
      <name val="Times New Roman"/>
      <family val="1"/>
    </font>
    <font>
      <vertAlign val="superscript"/>
      <sz val="11"/>
      <color theme="1"/>
      <name val="Times New Roman"/>
      <family val="1"/>
    </font>
    <font>
      <vertAlign val="superscript"/>
      <sz val="11"/>
      <name val="Times New Roman"/>
      <family val="1"/>
    </font>
    <font>
      <sz val="12"/>
      <name val="Times New Roman"/>
      <family val="1"/>
    </font>
    <font>
      <b/>
      <u/>
      <sz val="12"/>
      <name val="Times New Roman"/>
      <family val="1"/>
    </font>
    <font>
      <i/>
      <sz val="12"/>
      <color theme="1"/>
      <name val="Times New Roman"/>
      <family val="1"/>
    </font>
    <font>
      <sz val="12"/>
      <color theme="1"/>
      <name val="Times New Roman"/>
      <family val="1"/>
    </font>
    <font>
      <b/>
      <u/>
      <sz val="12"/>
      <color indexed="8"/>
      <name val="Times New Roman"/>
      <family val="1"/>
    </font>
    <font>
      <sz val="12"/>
      <color rgb="FF000000"/>
      <name val="Times New Roman"/>
      <family val="1"/>
    </font>
    <font>
      <sz val="12"/>
      <color indexed="8"/>
      <name val="Times New Roman"/>
      <family val="1"/>
    </font>
    <font>
      <vertAlign val="subscript"/>
      <sz val="12"/>
      <color indexed="8"/>
      <name val="Times New Roman"/>
      <family val="1"/>
    </font>
    <font>
      <sz val="12"/>
      <color rgb="FF231F20"/>
      <name val="Times New Roman"/>
      <family val="1"/>
    </font>
    <font>
      <b/>
      <u/>
      <sz val="12"/>
      <color rgb="FF231F20"/>
      <name val="Times New Roman"/>
      <family val="1"/>
    </font>
    <font>
      <vertAlign val="superscript"/>
      <sz val="12"/>
      <color indexed="8"/>
      <name val="Times New Roman"/>
      <family val="1"/>
    </font>
    <font>
      <b/>
      <sz val="12"/>
      <color rgb="FF231F20"/>
      <name val="Times New Roman"/>
      <family val="1"/>
    </font>
    <font>
      <sz val="12"/>
      <color rgb="FFFF0000"/>
      <name val="Times New Roman"/>
      <family val="1"/>
    </font>
    <font>
      <vertAlign val="superscript"/>
      <sz val="12"/>
      <name val="Times New Roman"/>
      <family val="1"/>
    </font>
    <font>
      <b/>
      <sz val="12"/>
      <color rgb="FFFF0000"/>
      <name val="Times New Roman"/>
      <family val="1"/>
    </font>
    <font>
      <sz val="10"/>
      <color theme="1"/>
      <name val="Arial"/>
      <family val="2"/>
    </font>
  </fonts>
  <fills count="6">
    <fill>
      <patternFill patternType="none"/>
    </fill>
    <fill>
      <patternFill patternType="gray125"/>
    </fill>
    <fill>
      <patternFill patternType="solid">
        <fgColor theme="0"/>
        <bgColor indexed="64"/>
      </patternFill>
    </fill>
    <fill>
      <patternFill patternType="none"/>
    </fill>
    <fill>
      <patternFill patternType="none"/>
    </fill>
    <fill>
      <patternFill patternType="solid">
        <fgColor rgb="FFFFFF00"/>
        <bgColor indexed="64"/>
      </patternFill>
    </fill>
  </fills>
  <borders count="12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diagonal/>
    </border>
    <border>
      <left/>
      <right/>
      <top style="thin">
        <color auto="1"/>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thin">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bottom/>
      <diagonal/>
    </border>
    <border>
      <left style="medium">
        <color auto="1"/>
      </left>
      <right style="thin">
        <color auto="1"/>
      </right>
      <top/>
      <bottom/>
      <diagonal/>
    </border>
    <border>
      <left style="thin">
        <color auto="1"/>
      </left>
      <right style="medium">
        <color auto="1"/>
      </right>
      <top style="hair">
        <color auto="1"/>
      </top>
      <bottom/>
      <diagonal/>
    </border>
    <border>
      <left style="thin">
        <color auto="1"/>
      </left>
      <right style="thin">
        <color auto="1"/>
      </right>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diagonal/>
    </border>
    <border>
      <left style="thin">
        <color auto="1"/>
      </left>
      <right/>
      <top/>
      <bottom style="hair">
        <color auto="1"/>
      </bottom>
      <diagonal/>
    </border>
    <border>
      <left/>
      <right/>
      <top/>
      <bottom style="hair">
        <color indexed="64"/>
      </bottom>
      <diagonal/>
    </border>
    <border>
      <left/>
      <right style="medium">
        <color indexed="64"/>
      </right>
      <top style="hair">
        <color auto="1"/>
      </top>
      <bottom/>
      <diagonal/>
    </border>
    <border>
      <left style="medium">
        <color auto="1"/>
      </left>
      <right style="thin">
        <color auto="1"/>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auto="1"/>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ck">
        <color indexed="64"/>
      </left>
      <right style="medium">
        <color indexed="64"/>
      </right>
      <top style="hair">
        <color indexed="64"/>
      </top>
      <bottom style="hair">
        <color indexed="64"/>
      </bottom>
      <diagonal/>
    </border>
    <border>
      <left style="medium">
        <color indexed="64"/>
      </left>
      <right style="thick">
        <color indexed="64"/>
      </right>
      <top style="hair">
        <color indexed="64"/>
      </top>
      <bottom style="hair">
        <color indexed="64"/>
      </bottom>
      <diagonal/>
    </border>
    <border>
      <left style="thick">
        <color indexed="64"/>
      </left>
      <right style="medium">
        <color indexed="64"/>
      </right>
      <top style="hair">
        <color indexed="64"/>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style="thick">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ck">
        <color indexed="64"/>
      </right>
      <top style="thin">
        <color indexed="64"/>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medium">
        <color auto="1"/>
      </right>
      <top/>
      <bottom/>
      <diagonal/>
    </border>
    <border>
      <left style="medium">
        <color indexed="64"/>
      </left>
      <right style="thick">
        <color indexed="64"/>
      </right>
      <top/>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n">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medium">
        <color auto="1"/>
      </left>
      <right/>
      <top style="hair">
        <color auto="1"/>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thick">
        <color auto="1"/>
      </top>
      <bottom style="medium">
        <color indexed="64"/>
      </bottom>
      <diagonal/>
    </border>
    <border>
      <left/>
      <right/>
      <top style="thick">
        <color auto="1"/>
      </top>
      <bottom style="medium">
        <color indexed="64"/>
      </bottom>
      <diagonal/>
    </border>
    <border>
      <left/>
      <right style="thin">
        <color indexed="64"/>
      </right>
      <top style="thick">
        <color auto="1"/>
      </top>
      <bottom style="medium">
        <color indexed="64"/>
      </bottom>
      <diagonal/>
    </border>
    <border>
      <left style="thin">
        <color auto="1"/>
      </left>
      <right style="medium">
        <color indexed="64"/>
      </right>
      <top style="thick">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6">
    <xf numFmtId="0" fontId="0" fillId="0" borderId="0"/>
    <xf numFmtId="43" fontId="1" fillId="0" borderId="0" applyFont="0" applyFill="0" applyBorder="0" applyAlignment="0" applyProtection="0"/>
    <xf numFmtId="0" fontId="1" fillId="0" borderId="0"/>
    <xf numFmtId="0" fontId="3" fillId="0" borderId="0"/>
    <xf numFmtId="0" fontId="2" fillId="0" borderId="0"/>
    <xf numFmtId="0" fontId="3" fillId="0" borderId="0"/>
    <xf numFmtId="0" fontId="3" fillId="0" borderId="0"/>
    <xf numFmtId="0" fontId="2" fillId="0" borderId="0"/>
    <xf numFmtId="0" fontId="3" fillId="0" borderId="0"/>
    <xf numFmtId="43" fontId="1" fillId="0" borderId="0" applyFont="0" applyFill="0" applyBorder="0" applyAlignment="0" applyProtection="0"/>
    <xf numFmtId="0" fontId="3" fillId="0" borderId="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0" fontId="2" fillId="0" borderId="0"/>
    <xf numFmtId="0" fontId="3" fillId="0" borderId="0"/>
    <xf numFmtId="0" fontId="2" fillId="0" borderId="0"/>
    <xf numFmtId="0" fontId="1" fillId="0" borderId="0"/>
    <xf numFmtId="0" fontId="2" fillId="4" borderId="41"/>
    <xf numFmtId="43" fontId="2" fillId="4" borderId="41" applyFont="0" applyFill="0" applyBorder="0" applyAlignment="0" applyProtection="0"/>
    <xf numFmtId="0" fontId="1" fillId="4" borderId="41"/>
    <xf numFmtId="43" fontId="1" fillId="4" borderId="41" applyFont="0" applyFill="0" applyBorder="0" applyAlignment="0" applyProtection="0"/>
    <xf numFmtId="43" fontId="2" fillId="4" borderId="41" applyFont="0" applyFill="0" applyBorder="0" applyAlignment="0" applyProtection="0"/>
    <xf numFmtId="0" fontId="2" fillId="4" borderId="41"/>
    <xf numFmtId="0" fontId="3" fillId="4" borderId="41"/>
    <xf numFmtId="0" fontId="3" fillId="4" borderId="41"/>
    <xf numFmtId="0" fontId="3" fillId="4" borderId="41"/>
    <xf numFmtId="0" fontId="2" fillId="4" borderId="41"/>
    <xf numFmtId="0" fontId="3" fillId="4" borderId="41"/>
    <xf numFmtId="0" fontId="2" fillId="4" borderId="41"/>
    <xf numFmtId="0" fontId="2" fillId="4" borderId="41"/>
    <xf numFmtId="43" fontId="3" fillId="4" borderId="41" applyFont="0" applyFill="0" applyBorder="0" applyAlignment="0" applyProtection="0"/>
    <xf numFmtId="0" fontId="3" fillId="4" borderId="41"/>
    <xf numFmtId="0" fontId="3" fillId="4" borderId="41"/>
    <xf numFmtId="9" fontId="2" fillId="4" borderId="41" applyFont="0" applyFill="0" applyBorder="0" applyAlignment="0" applyProtection="0"/>
    <xf numFmtId="0" fontId="3" fillId="4" borderId="41"/>
    <xf numFmtId="0" fontId="30" fillId="4" borderId="41"/>
    <xf numFmtId="0" fontId="31" fillId="4" borderId="41">
      <alignment vertical="center"/>
    </xf>
    <xf numFmtId="43" fontId="1" fillId="4" borderId="41" applyFont="0" applyFill="0" applyBorder="0" applyAlignment="0" applyProtection="0"/>
  </cellStyleXfs>
  <cellXfs count="1272">
    <xf numFmtId="0" fontId="0" fillId="0" borderId="0" xfId="0"/>
    <xf numFmtId="0" fontId="5" fillId="4" borderId="50" xfId="25" applyFont="1" applyBorder="1" applyAlignment="1">
      <alignment horizontal="center" vertical="center" wrapText="1"/>
    </xf>
    <xf numFmtId="0" fontId="5" fillId="4" borderId="61" xfId="25" applyFont="1" applyBorder="1" applyAlignment="1">
      <alignment vertical="top" wrapText="1"/>
    </xf>
    <xf numFmtId="43" fontId="5" fillId="4" borderId="61" xfId="26" applyFont="1" applyFill="1" applyBorder="1" applyAlignment="1">
      <alignment horizontal="right" vertical="center" wrapText="1"/>
    </xf>
    <xf numFmtId="1" fontId="5" fillId="4" borderId="61" xfId="26" applyNumberFormat="1" applyFont="1" applyFill="1" applyBorder="1" applyAlignment="1">
      <alignment horizontal="right" vertical="center" wrapText="1"/>
    </xf>
    <xf numFmtId="43" fontId="5" fillId="4" borderId="51" xfId="1" applyFont="1" applyFill="1" applyBorder="1" applyAlignment="1">
      <alignment horizontal="center" vertical="center" wrapText="1"/>
    </xf>
    <xf numFmtId="1" fontId="5" fillId="4" borderId="61" xfId="25" applyNumberFormat="1" applyFont="1" applyBorder="1" applyAlignment="1">
      <alignment horizontal="right" vertical="center" wrapText="1"/>
    </xf>
    <xf numFmtId="0" fontId="6" fillId="4" borderId="50" xfId="25" applyFont="1" applyBorder="1" applyAlignment="1">
      <alignment horizontal="center" vertical="center" wrapText="1"/>
    </xf>
    <xf numFmtId="0" fontId="6" fillId="4" borderId="61" xfId="25" applyFont="1" applyBorder="1" applyAlignment="1">
      <alignment vertical="top" wrapText="1"/>
    </xf>
    <xf numFmtId="0" fontId="6" fillId="4" borderId="61" xfId="25" applyFont="1" applyBorder="1" applyAlignment="1">
      <alignment horizontal="right" vertical="center" wrapText="1"/>
    </xf>
    <xf numFmtId="43" fontId="6" fillId="4" borderId="51" xfId="1" applyFont="1" applyFill="1" applyBorder="1" applyAlignment="1">
      <alignment horizontal="center" vertical="center" wrapText="1"/>
    </xf>
    <xf numFmtId="0" fontId="6" fillId="4" borderId="48" xfId="25" applyFont="1" applyBorder="1" applyAlignment="1">
      <alignment horizontal="center" vertical="center" wrapText="1"/>
    </xf>
    <xf numFmtId="0" fontId="5" fillId="4" borderId="25" xfId="25" applyFont="1" applyBorder="1" applyAlignment="1">
      <alignment horizontal="left" vertical="top" wrapText="1"/>
    </xf>
    <xf numFmtId="0" fontId="6" fillId="4" borderId="25" xfId="25" applyFont="1" applyBorder="1" applyAlignment="1">
      <alignment horizontal="right" vertical="center" wrapText="1"/>
    </xf>
    <xf numFmtId="165" fontId="5" fillId="4" borderId="61" xfId="26" applyNumberFormat="1" applyFont="1" applyFill="1" applyBorder="1" applyAlignment="1">
      <alignment horizontal="right" vertical="center" wrapText="1"/>
    </xf>
    <xf numFmtId="165" fontId="6" fillId="4" borderId="61" xfId="26" applyNumberFormat="1" applyFont="1" applyFill="1" applyBorder="1" applyAlignment="1">
      <alignment horizontal="right" vertical="center" wrapText="1"/>
    </xf>
    <xf numFmtId="165" fontId="6" fillId="4" borderId="25" xfId="26" applyNumberFormat="1" applyFont="1" applyFill="1" applyBorder="1" applyAlignment="1">
      <alignment horizontal="right" vertical="center" wrapText="1"/>
    </xf>
    <xf numFmtId="165" fontId="0" fillId="0" borderId="0" xfId="0" applyNumberFormat="1"/>
    <xf numFmtId="43" fontId="8" fillId="4" borderId="17" xfId="1" applyFont="1" applyFill="1" applyBorder="1" applyAlignment="1">
      <alignment horizontal="center" vertical="center" wrapText="1"/>
    </xf>
    <xf numFmtId="0" fontId="6" fillId="0" borderId="0" xfId="0" applyFont="1"/>
    <xf numFmtId="43" fontId="6" fillId="0" borderId="0" xfId="1" applyFont="1"/>
    <xf numFmtId="0" fontId="7" fillId="0" borderId="1" xfId="21" quotePrefix="1" applyFont="1" applyBorder="1" applyAlignment="1">
      <alignment horizontal="center" vertical="top"/>
    </xf>
    <xf numFmtId="0" fontId="7" fillId="0" borderId="3" xfId="21" applyFont="1" applyBorder="1" applyAlignment="1">
      <alignment horizontal="center" vertical="top"/>
    </xf>
    <xf numFmtId="0" fontId="7" fillId="0" borderId="4" xfId="22" applyFont="1" applyBorder="1"/>
    <xf numFmtId="0" fontId="9" fillId="0" borderId="26" xfId="21" applyFont="1" applyBorder="1" applyAlignment="1">
      <alignment horizontal="center" vertical="top" wrapText="1"/>
    </xf>
    <xf numFmtId="0" fontId="9" fillId="0" borderId="26" xfId="21" applyFont="1" applyBorder="1" applyAlignment="1">
      <alignment horizontal="center"/>
    </xf>
    <xf numFmtId="0" fontId="10" fillId="0" borderId="13" xfId="21" applyFont="1" applyBorder="1" applyAlignment="1">
      <alignment horizontal="left" vertical="center" wrapText="1"/>
    </xf>
    <xf numFmtId="0" fontId="7" fillId="0" borderId="13" xfId="21" applyFont="1" applyBorder="1" applyAlignment="1">
      <alignment horizontal="center" vertical="center"/>
    </xf>
    <xf numFmtId="0" fontId="7" fillId="0" borderId="13" xfId="21" applyFont="1" applyBorder="1" applyAlignment="1">
      <alignment horizontal="center" vertical="top" wrapText="1"/>
    </xf>
    <xf numFmtId="0" fontId="7" fillId="0" borderId="13" xfId="21" applyFont="1" applyBorder="1" applyAlignment="1">
      <alignment horizontal="center"/>
    </xf>
    <xf numFmtId="0" fontId="7" fillId="0" borderId="27" xfId="21" applyFont="1" applyBorder="1" applyAlignment="1">
      <alignment vertical="top" wrapText="1"/>
    </xf>
    <xf numFmtId="0" fontId="7" fillId="0" borderId="13" xfId="21" applyFont="1" applyBorder="1" applyAlignment="1">
      <alignment horizontal="center" vertical="top"/>
    </xf>
    <xf numFmtId="0" fontId="7" fillId="0" borderId="13" xfId="21" applyFont="1" applyBorder="1" applyAlignment="1">
      <alignment horizontal="left" vertical="top" wrapText="1"/>
    </xf>
    <xf numFmtId="0" fontId="7" fillId="0" borderId="13" xfId="21" applyFont="1" applyBorder="1" applyAlignment="1">
      <alignment vertical="top" wrapText="1"/>
    </xf>
    <xf numFmtId="0" fontId="7" fillId="0" borderId="13" xfId="0" applyFont="1" applyBorder="1" applyAlignment="1">
      <alignment horizontal="center" vertical="top"/>
    </xf>
    <xf numFmtId="0" fontId="7" fillId="0" borderId="35" xfId="21" applyFont="1" applyBorder="1" applyAlignment="1">
      <alignment horizontal="center" vertical="top"/>
    </xf>
    <xf numFmtId="0" fontId="7" fillId="0" borderId="21" xfId="21" applyFont="1" applyBorder="1" applyAlignment="1">
      <alignment horizontal="center" vertical="top"/>
    </xf>
    <xf numFmtId="0" fontId="7" fillId="0" borderId="22" xfId="21" applyFont="1" applyBorder="1" applyAlignment="1">
      <alignment vertical="top" wrapText="1"/>
    </xf>
    <xf numFmtId="0" fontId="7" fillId="0" borderId="22" xfId="21" applyFont="1" applyBorder="1" applyAlignment="1">
      <alignment horizontal="center"/>
    </xf>
    <xf numFmtId="0" fontId="7" fillId="0" borderId="28" xfId="21" applyFont="1" applyBorder="1" applyAlignment="1">
      <alignment vertical="top" wrapText="1"/>
    </xf>
    <xf numFmtId="0" fontId="7" fillId="0" borderId="28" xfId="21" applyFont="1" applyBorder="1" applyAlignment="1">
      <alignment horizontal="center"/>
    </xf>
    <xf numFmtId="0" fontId="7" fillId="0" borderId="28" xfId="0" applyFont="1" applyBorder="1" applyAlignment="1">
      <alignment vertical="top" wrapText="1"/>
    </xf>
    <xf numFmtId="3" fontId="7" fillId="0" borderId="29" xfId="21" applyNumberFormat="1" applyFont="1" applyBorder="1" applyAlignment="1">
      <alignment horizontal="center"/>
    </xf>
    <xf numFmtId="0" fontId="7" fillId="0" borderId="32" xfId="21" applyFont="1" applyBorder="1" applyAlignment="1">
      <alignment horizontal="center" vertical="top"/>
    </xf>
    <xf numFmtId="9" fontId="7" fillId="0" borderId="29" xfId="21" applyNumberFormat="1" applyFont="1" applyBorder="1" applyAlignment="1">
      <alignment horizontal="center"/>
    </xf>
    <xf numFmtId="0" fontId="7" fillId="2" borderId="30" xfId="24" applyFont="1" applyFill="1" applyBorder="1" applyAlignment="1">
      <alignment vertical="top" wrapText="1"/>
    </xf>
    <xf numFmtId="9" fontId="6" fillId="2" borderId="30" xfId="24" applyNumberFormat="1" applyFont="1" applyFill="1" applyBorder="1" applyAlignment="1">
      <alignment horizontal="center"/>
    </xf>
    <xf numFmtId="0" fontId="6" fillId="0" borderId="22" xfId="0" applyFont="1" applyBorder="1" applyAlignment="1">
      <alignment horizontal="center" vertical="top"/>
    </xf>
    <xf numFmtId="3" fontId="7" fillId="0" borderId="28" xfId="21" applyNumberFormat="1" applyFont="1" applyBorder="1" applyAlignment="1">
      <alignment horizontal="center"/>
    </xf>
    <xf numFmtId="0" fontId="7" fillId="0" borderId="42" xfId="21" applyFont="1" applyBorder="1" applyAlignment="1">
      <alignment horizontal="center" vertical="top"/>
    </xf>
    <xf numFmtId="9" fontId="7" fillId="0" borderId="13" xfId="21" applyNumberFormat="1" applyFont="1" applyBorder="1" applyAlignment="1">
      <alignment horizontal="center" vertical="top"/>
    </xf>
    <xf numFmtId="0" fontId="7" fillId="0" borderId="1" xfId="0" quotePrefix="1" applyFont="1" applyBorder="1" applyAlignment="1">
      <alignment horizontal="left"/>
    </xf>
    <xf numFmtId="167" fontId="7" fillId="0" borderId="2" xfId="0" applyNumberFormat="1" applyFont="1" applyBorder="1" applyAlignment="1">
      <alignment horizontal="centerContinuous" vertical="center"/>
    </xf>
    <xf numFmtId="0" fontId="7" fillId="0" borderId="3" xfId="0" applyFont="1" applyBorder="1" applyAlignment="1">
      <alignment horizontal="left"/>
    </xf>
    <xf numFmtId="0" fontId="10" fillId="0" borderId="4" xfId="0" applyFont="1" applyBorder="1" applyAlignment="1">
      <alignment horizontal="left"/>
    </xf>
    <xf numFmtId="0" fontId="7" fillId="0" borderId="4" xfId="0" applyFont="1" applyBorder="1" applyAlignment="1">
      <alignment horizontal="centerContinuous"/>
    </xf>
    <xf numFmtId="0" fontId="7" fillId="0" borderId="4" xfId="0" applyFont="1" applyBorder="1" applyAlignment="1">
      <alignment horizontal="center"/>
    </xf>
    <xf numFmtId="0" fontId="9" fillId="0" borderId="6" xfId="0" applyFont="1" applyBorder="1" applyAlignment="1">
      <alignment horizontal="center"/>
    </xf>
    <xf numFmtId="0" fontId="9" fillId="0" borderId="6" xfId="0" applyFont="1" applyBorder="1" applyAlignment="1">
      <alignment horizontal="center" vertical="center"/>
    </xf>
    <xf numFmtId="3" fontId="9" fillId="0" borderId="6" xfId="0" applyNumberFormat="1" applyFont="1" applyBorder="1" applyAlignment="1" applyProtection="1">
      <alignment horizontal="center"/>
      <protection locked="0"/>
    </xf>
    <xf numFmtId="0" fontId="7" fillId="0" borderId="7" xfId="0" applyFont="1" applyBorder="1" applyAlignment="1">
      <alignment horizontal="left"/>
    </xf>
    <xf numFmtId="0" fontId="7" fillId="0" borderId="7" xfId="0" applyFont="1" applyBorder="1" applyAlignment="1">
      <alignment horizontal="center"/>
    </xf>
    <xf numFmtId="0" fontId="7" fillId="0" borderId="7" xfId="0" applyFont="1" applyBorder="1" applyAlignment="1">
      <alignment horizontal="justify"/>
    </xf>
    <xf numFmtId="3" fontId="7" fillId="0" borderId="7" xfId="0" applyNumberFormat="1" applyFont="1" applyBorder="1" applyAlignment="1" applyProtection="1">
      <alignment horizontal="center"/>
      <protection locked="0"/>
    </xf>
    <xf numFmtId="167" fontId="7" fillId="0" borderId="8" xfId="0" applyNumberFormat="1" applyFont="1" applyBorder="1" applyAlignment="1" applyProtection="1">
      <alignment horizontal="center"/>
      <protection locked="0"/>
    </xf>
    <xf numFmtId="0" fontId="9" fillId="0" borderId="32" xfId="0" applyFont="1" applyBorder="1" applyAlignment="1">
      <alignment horizontal="center"/>
    </xf>
    <xf numFmtId="0" fontId="10" fillId="0" borderId="44" xfId="0" applyFont="1" applyBorder="1" applyAlignment="1">
      <alignment horizontal="left"/>
    </xf>
    <xf numFmtId="0" fontId="7" fillId="0" borderId="44" xfId="0" applyFont="1" applyBorder="1" applyAlignment="1">
      <alignment horizontal="center"/>
    </xf>
    <xf numFmtId="0" fontId="7" fillId="0" borderId="44" xfId="0" applyFont="1" applyBorder="1" applyAlignment="1">
      <alignment horizontal="justify"/>
    </xf>
    <xf numFmtId="3" fontId="7" fillId="0" borderId="44" xfId="0" applyNumberFormat="1" applyFont="1" applyBorder="1" applyAlignment="1" applyProtection="1">
      <alignment horizontal="center"/>
      <protection locked="0"/>
    </xf>
    <xf numFmtId="167" fontId="7" fillId="0" borderId="33" xfId="0" applyNumberFormat="1" applyFont="1" applyBorder="1" applyAlignment="1" applyProtection="1">
      <alignment horizontal="center"/>
      <protection locked="0"/>
    </xf>
    <xf numFmtId="0" fontId="7" fillId="0" borderId="32" xfId="0" applyFont="1" applyBorder="1" applyAlignment="1">
      <alignment horizontal="center"/>
    </xf>
    <xf numFmtId="0" fontId="7" fillId="0" borderId="44" xfId="0" applyFont="1" applyBorder="1" applyAlignment="1">
      <alignment horizontal="left"/>
    </xf>
    <xf numFmtId="0" fontId="7" fillId="0" borderId="44" xfId="0" applyFont="1" applyBorder="1" applyAlignment="1">
      <alignment horizontal="left" wrapText="1"/>
    </xf>
    <xf numFmtId="0" fontId="9" fillId="0" borderId="44" xfId="0" applyFont="1" applyBorder="1" applyAlignment="1">
      <alignment horizontal="left"/>
    </xf>
    <xf numFmtId="0" fontId="11" fillId="0" borderId="44" xfId="0" applyFont="1" applyBorder="1" applyAlignment="1">
      <alignment horizontal="left" wrapText="1"/>
    </xf>
    <xf numFmtId="0" fontId="7" fillId="0" borderId="32" xfId="0" applyFont="1" applyBorder="1" applyAlignment="1">
      <alignment horizontal="center" vertical="center"/>
    </xf>
    <xf numFmtId="167" fontId="7" fillId="0" borderId="9" xfId="0" applyNumberFormat="1" applyFont="1" applyBorder="1" applyAlignment="1" applyProtection="1">
      <alignment horizontal="center"/>
      <protection locked="0"/>
    </xf>
    <xf numFmtId="0" fontId="9" fillId="0" borderId="12" xfId="0" applyFont="1" applyBorder="1" applyAlignment="1">
      <alignment horizontal="center" vertical="center"/>
    </xf>
    <xf numFmtId="0" fontId="9" fillId="0" borderId="13" xfId="0" applyFont="1" applyBorder="1" applyAlignment="1">
      <alignment horizontal="center"/>
    </xf>
    <xf numFmtId="0" fontId="7" fillId="0" borderId="12" xfId="0" applyFont="1" applyBorder="1" applyAlignment="1">
      <alignment horizontal="center" vertical="top"/>
    </xf>
    <xf numFmtId="0" fontId="7" fillId="0" borderId="13" xfId="0" applyFont="1" applyBorder="1" applyAlignment="1">
      <alignment horizontal="center"/>
    </xf>
    <xf numFmtId="0" fontId="7" fillId="0" borderId="13" xfId="2" applyFont="1" applyBorder="1" applyAlignment="1">
      <alignment horizontal="center" vertical="center"/>
    </xf>
    <xf numFmtId="2" fontId="7" fillId="0" borderId="12" xfId="0" applyNumberFormat="1" applyFont="1" applyBorder="1" applyAlignment="1">
      <alignment horizontal="center" vertical="top"/>
    </xf>
    <xf numFmtId="0" fontId="7" fillId="0" borderId="11" xfId="0" applyFont="1" applyBorder="1" applyAlignment="1">
      <alignment horizontal="left" vertical="top" wrapText="1"/>
    </xf>
    <xf numFmtId="0" fontId="7" fillId="0" borderId="11" xfId="0" applyFont="1" applyBorder="1" applyAlignment="1">
      <alignment horizontal="left" vertical="center" wrapText="1"/>
    </xf>
    <xf numFmtId="167" fontId="7" fillId="0" borderId="9" xfId="0" applyNumberFormat="1" applyFont="1" applyBorder="1" applyAlignment="1" applyProtection="1">
      <alignment horizontal="center" vertical="center"/>
      <protection locked="0"/>
    </xf>
    <xf numFmtId="167" fontId="9" fillId="0" borderId="17" xfId="0" applyNumberFormat="1" applyFont="1" applyBorder="1" applyAlignment="1" applyProtection="1">
      <alignment horizontal="center"/>
      <protection locked="0"/>
    </xf>
    <xf numFmtId="0" fontId="7" fillId="0" borderId="11" xfId="6" applyFont="1" applyBorder="1" applyAlignment="1">
      <alignment horizontal="left" vertical="top" wrapText="1"/>
    </xf>
    <xf numFmtId="0" fontId="7" fillId="0" borderId="11" xfId="5" applyFont="1" applyBorder="1" applyAlignment="1">
      <alignment horizontal="left" vertical="center" wrapText="1"/>
    </xf>
    <xf numFmtId="0" fontId="7" fillId="0" borderId="47" xfId="5" applyFont="1" applyBorder="1" applyAlignment="1">
      <alignment horizontal="left" vertical="center" wrapText="1"/>
    </xf>
    <xf numFmtId="0" fontId="7" fillId="0" borderId="47" xfId="5" applyFont="1" applyBorder="1" applyAlignment="1">
      <alignment horizontal="center" vertical="top"/>
    </xf>
    <xf numFmtId="3" fontId="7" fillId="0" borderId="47" xfId="11" applyNumberFormat="1" applyFont="1" applyBorder="1" applyAlignment="1" applyProtection="1">
      <alignment horizontal="right" vertical="top" wrapText="1"/>
      <protection locked="0"/>
    </xf>
    <xf numFmtId="167" fontId="7" fillId="0" borderId="43" xfId="0" applyNumberFormat="1" applyFont="1" applyBorder="1" applyAlignment="1" applyProtection="1">
      <alignment horizontal="center"/>
      <protection locked="0"/>
    </xf>
    <xf numFmtId="167" fontId="7" fillId="0" borderId="24" xfId="0" applyNumberFormat="1" applyFont="1" applyBorder="1" applyAlignment="1" applyProtection="1">
      <alignment horizontal="center"/>
      <protection locked="0"/>
    </xf>
    <xf numFmtId="3" fontId="6" fillId="0" borderId="0" xfId="0" applyNumberFormat="1" applyFont="1"/>
    <xf numFmtId="0" fontId="7" fillId="0" borderId="32" xfId="0" applyFont="1" applyBorder="1" applyAlignment="1">
      <alignment horizontal="center" vertical="top"/>
    </xf>
    <xf numFmtId="0" fontId="10" fillId="0" borderId="44" xfId="0" applyFont="1" applyBorder="1" applyAlignment="1">
      <alignment horizontal="left" vertical="center" wrapText="1"/>
    </xf>
    <xf numFmtId="0" fontId="7" fillId="0" borderId="1" xfId="6" quotePrefix="1" applyFont="1" applyBorder="1" applyAlignment="1">
      <alignment horizontal="left" vertical="top"/>
    </xf>
    <xf numFmtId="0" fontId="7" fillId="0" borderId="3" xfId="6" applyFont="1" applyBorder="1" applyAlignment="1">
      <alignment horizontal="left" vertical="top"/>
    </xf>
    <xf numFmtId="0" fontId="7" fillId="0" borderId="4" xfId="6" applyFont="1" applyBorder="1" applyAlignment="1">
      <alignment horizontal="left" vertical="center"/>
    </xf>
    <xf numFmtId="0" fontId="7" fillId="0" borderId="4" xfId="6" applyFont="1" applyBorder="1" applyAlignment="1">
      <alignment horizontal="center" vertical="top"/>
    </xf>
    <xf numFmtId="3" fontId="7" fillId="0" borderId="4" xfId="6" applyNumberFormat="1" applyFont="1" applyBorder="1" applyAlignment="1" applyProtection="1">
      <alignment horizontal="center" vertical="top"/>
      <protection locked="0"/>
    </xf>
    <xf numFmtId="167" fontId="7" fillId="0" borderId="5" xfId="0" applyNumberFormat="1" applyFont="1" applyBorder="1" applyAlignment="1" applyProtection="1">
      <alignment horizontal="center" vertical="top"/>
      <protection locked="0"/>
    </xf>
    <xf numFmtId="0" fontId="9" fillId="0" borderId="39" xfId="0" applyFont="1" applyBorder="1" applyAlignment="1">
      <alignment horizontal="center" vertical="top"/>
    </xf>
    <xf numFmtId="3" fontId="9" fillId="0" borderId="40" xfId="0" applyNumberFormat="1" applyFont="1" applyBorder="1" applyAlignment="1" applyProtection="1">
      <alignment horizontal="center" vertical="top"/>
      <protection locked="0"/>
    </xf>
    <xf numFmtId="167" fontId="7" fillId="0" borderId="8" xfId="0" applyNumberFormat="1" applyFont="1" applyBorder="1" applyAlignment="1" applyProtection="1">
      <alignment horizontal="center" vertical="top"/>
      <protection locked="0"/>
    </xf>
    <xf numFmtId="0" fontId="9" fillId="0" borderId="10" xfId="6" applyFont="1" applyBorder="1" applyAlignment="1">
      <alignment horizontal="center" vertical="top"/>
    </xf>
    <xf numFmtId="0" fontId="10" fillId="0" borderId="11" xfId="6" applyFont="1" applyBorder="1" applyAlignment="1">
      <alignment horizontal="left" vertical="center" wrapText="1"/>
    </xf>
    <xf numFmtId="0" fontId="9" fillId="0" borderId="11" xfId="6" applyFont="1" applyBorder="1" applyAlignment="1">
      <alignment horizontal="center" vertical="top"/>
    </xf>
    <xf numFmtId="3" fontId="9" fillId="0" borderId="11" xfId="6" applyNumberFormat="1" applyFont="1" applyBorder="1" applyAlignment="1" applyProtection="1">
      <alignment horizontal="center" vertical="top"/>
      <protection locked="0"/>
    </xf>
    <xf numFmtId="0" fontId="7" fillId="0" borderId="10" xfId="6" applyFont="1" applyBorder="1" applyAlignment="1">
      <alignment horizontal="center" vertical="top"/>
    </xf>
    <xf numFmtId="0" fontId="7" fillId="0" borderId="11" xfId="6" applyFont="1" applyBorder="1" applyAlignment="1">
      <alignment horizontal="left" vertical="center" wrapText="1"/>
    </xf>
    <xf numFmtId="0" fontId="7" fillId="0" borderId="11" xfId="6" applyFont="1" applyBorder="1" applyAlignment="1">
      <alignment horizontal="center" vertical="top"/>
    </xf>
    <xf numFmtId="3" fontId="7" fillId="0" borderId="11" xfId="6" applyNumberFormat="1" applyFont="1" applyBorder="1" applyAlignment="1" applyProtection="1">
      <alignment horizontal="center" vertical="top"/>
      <protection locked="0"/>
    </xf>
    <xf numFmtId="167" fontId="7" fillId="0" borderId="9" xfId="0" applyNumberFormat="1" applyFont="1" applyBorder="1" applyAlignment="1" applyProtection="1">
      <alignment horizontal="center" vertical="top"/>
      <protection locked="0"/>
    </xf>
    <xf numFmtId="0" fontId="7" fillId="0" borderId="11" xfId="10" applyFont="1" applyBorder="1" applyAlignment="1">
      <alignment horizontal="left" vertical="center" wrapText="1"/>
    </xf>
    <xf numFmtId="0" fontId="7" fillId="0" borderId="10" xfId="10" applyFont="1" applyBorder="1" applyAlignment="1">
      <alignment horizontal="center" vertical="center"/>
    </xf>
    <xf numFmtId="0" fontId="7" fillId="0" borderId="11" xfId="10" applyFont="1" applyBorder="1" applyAlignment="1">
      <alignment horizontal="center" vertical="center"/>
    </xf>
    <xf numFmtId="3" fontId="7" fillId="0" borderId="11" xfId="10" applyNumberFormat="1" applyFont="1" applyBorder="1" applyAlignment="1" applyProtection="1">
      <alignment horizontal="center" vertical="center"/>
      <protection locked="0"/>
    </xf>
    <xf numFmtId="167" fontId="9" fillId="0" borderId="18" xfId="0" applyNumberFormat="1" applyFont="1" applyBorder="1" applyAlignment="1">
      <alignment vertical="top"/>
    </xf>
    <xf numFmtId="0" fontId="9" fillId="0" borderId="11" xfId="6" applyFont="1" applyBorder="1" applyAlignment="1">
      <alignment horizontal="left" vertical="center" wrapText="1"/>
    </xf>
    <xf numFmtId="2" fontId="7" fillId="0" borderId="10" xfId="10" applyNumberFormat="1" applyFont="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3" fontId="7" fillId="3" borderId="11" xfId="0" applyNumberFormat="1" applyFont="1" applyFill="1" applyBorder="1" applyAlignment="1" applyProtection="1">
      <alignment horizontal="center" vertical="center"/>
      <protection locked="0"/>
    </xf>
    <xf numFmtId="0" fontId="6" fillId="3" borderId="0" xfId="0" applyFont="1" applyFill="1"/>
    <xf numFmtId="2" fontId="7" fillId="0" borderId="10" xfId="6" applyNumberFormat="1" applyFont="1" applyBorder="1" applyAlignment="1">
      <alignment horizontal="center" vertical="top"/>
    </xf>
    <xf numFmtId="0" fontId="7" fillId="2" borderId="11" xfId="6" applyFont="1" applyFill="1" applyBorder="1" applyAlignment="1">
      <alignment horizontal="left" vertical="center" wrapText="1"/>
    </xf>
    <xf numFmtId="0" fontId="7" fillId="2" borderId="11" xfId="6" applyFont="1" applyFill="1" applyBorder="1" applyAlignment="1">
      <alignment horizontal="center" vertical="top"/>
    </xf>
    <xf numFmtId="3" fontId="7" fillId="2" borderId="11" xfId="6" applyNumberFormat="1" applyFont="1" applyFill="1" applyBorder="1" applyAlignment="1" applyProtection="1">
      <alignment horizontal="center" vertical="top"/>
      <protection locked="0"/>
    </xf>
    <xf numFmtId="0" fontId="7" fillId="2" borderId="11" xfId="0" applyFont="1" applyFill="1" applyBorder="1" applyAlignment="1">
      <alignment horizontal="left" vertical="top" wrapText="1"/>
    </xf>
    <xf numFmtId="0" fontId="7" fillId="0" borderId="11" xfId="6" applyFont="1" applyBorder="1" applyAlignment="1">
      <alignment horizontal="center"/>
    </xf>
    <xf numFmtId="166" fontId="7" fillId="0" borderId="10" xfId="6" applyNumberFormat="1" applyFont="1" applyBorder="1" applyAlignment="1">
      <alignment horizontal="center" vertical="top"/>
    </xf>
    <xf numFmtId="0" fontId="10" fillId="0" borderId="11" xfId="6" applyFont="1" applyBorder="1" applyAlignment="1">
      <alignment horizontal="left" vertical="top" wrapText="1"/>
    </xf>
    <xf numFmtId="0" fontId="7" fillId="0" borderId="11" xfId="6" quotePrefix="1" applyFont="1" applyBorder="1" applyAlignment="1">
      <alignment horizontal="left" vertical="center" wrapText="1"/>
    </xf>
    <xf numFmtId="167" fontId="7" fillId="0" borderId="41" xfId="0" applyNumberFormat="1" applyFont="1" applyBorder="1"/>
    <xf numFmtId="2" fontId="7" fillId="0" borderId="35" xfId="6" applyNumberFormat="1" applyFont="1" applyBorder="1" applyAlignment="1">
      <alignment horizontal="center" vertical="top"/>
    </xf>
    <xf numFmtId="0" fontId="7" fillId="0" borderId="36" xfId="6" quotePrefix="1" applyFont="1" applyBorder="1" applyAlignment="1">
      <alignment horizontal="left" vertical="center" wrapText="1"/>
    </xf>
    <xf numFmtId="0" fontId="7" fillId="0" borderId="36" xfId="6" applyFont="1" applyBorder="1" applyAlignment="1">
      <alignment horizontal="center"/>
    </xf>
    <xf numFmtId="3" fontId="7" fillId="0" borderId="36" xfId="6" applyNumberFormat="1" applyFont="1" applyBorder="1" applyAlignment="1" applyProtection="1">
      <alignment horizontal="center" vertical="top"/>
      <protection locked="0"/>
    </xf>
    <xf numFmtId="3" fontId="7" fillId="0" borderId="44" xfId="6" applyNumberFormat="1" applyFont="1" applyBorder="1" applyAlignment="1" applyProtection="1">
      <alignment horizontal="center" vertical="top"/>
      <protection locked="0"/>
    </xf>
    <xf numFmtId="167" fontId="7" fillId="0" borderId="33" xfId="0" applyNumberFormat="1" applyFont="1" applyBorder="1" applyAlignment="1" applyProtection="1">
      <alignment horizontal="center" vertical="center"/>
      <protection locked="0"/>
    </xf>
    <xf numFmtId="2" fontId="7" fillId="0" borderId="21" xfId="6" applyNumberFormat="1" applyFont="1" applyBorder="1" applyAlignment="1">
      <alignment horizontal="center" vertical="top"/>
    </xf>
    <xf numFmtId="0" fontId="7" fillId="0" borderId="20" xfId="6" quotePrefix="1" applyFont="1" applyBorder="1" applyAlignment="1">
      <alignment horizontal="left" vertical="center" wrapText="1"/>
    </xf>
    <xf numFmtId="0" fontId="7" fillId="0" borderId="20" xfId="6" applyFont="1" applyBorder="1" applyAlignment="1">
      <alignment horizontal="center"/>
    </xf>
    <xf numFmtId="3" fontId="7" fillId="0" borderId="20" xfId="6" applyNumberFormat="1" applyFont="1" applyBorder="1" applyAlignment="1" applyProtection="1">
      <alignment horizontal="center" vertical="top"/>
      <protection locked="0"/>
    </xf>
    <xf numFmtId="167" fontId="7" fillId="0" borderId="43" xfId="0" applyNumberFormat="1" applyFont="1" applyBorder="1" applyAlignment="1" applyProtection="1">
      <alignment horizontal="center" vertical="center"/>
      <protection locked="0"/>
    </xf>
    <xf numFmtId="167" fontId="9" fillId="0" borderId="17"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protection locked="0"/>
    </xf>
    <xf numFmtId="167" fontId="7" fillId="0" borderId="19" xfId="0" applyNumberFormat="1" applyFont="1" applyBorder="1" applyAlignment="1" applyProtection="1">
      <alignment horizontal="center"/>
      <protection locked="0"/>
    </xf>
    <xf numFmtId="167" fontId="9" fillId="0" borderId="18" xfId="0" applyNumberFormat="1" applyFont="1" applyBorder="1"/>
    <xf numFmtId="167" fontId="9" fillId="0" borderId="8" xfId="0" applyNumberFormat="1" applyFont="1" applyBorder="1" applyAlignment="1" applyProtection="1">
      <alignment horizontal="center"/>
      <protection locked="0"/>
    </xf>
    <xf numFmtId="0" fontId="7" fillId="0" borderId="22" xfId="0" applyFont="1" applyBorder="1" applyAlignment="1">
      <alignment horizontal="left" vertical="top" wrapText="1"/>
    </xf>
    <xf numFmtId="0" fontId="7" fillId="0" borderId="44" xfId="10" applyFont="1" applyBorder="1" applyAlignment="1">
      <alignment horizontal="left" vertical="center" wrapText="1"/>
    </xf>
    <xf numFmtId="0" fontId="7" fillId="0" borderId="78" xfId="6" applyFont="1" applyBorder="1" applyAlignment="1">
      <alignment horizontal="center" vertical="top"/>
    </xf>
    <xf numFmtId="0" fontId="7" fillId="0" borderId="79" xfId="6" applyFont="1" applyBorder="1" applyAlignment="1">
      <alignment horizontal="left" vertical="center" wrapText="1"/>
    </xf>
    <xf numFmtId="0" fontId="7" fillId="0" borderId="79" xfId="6" applyFont="1" applyBorder="1" applyAlignment="1">
      <alignment horizontal="center" vertical="top"/>
    </xf>
    <xf numFmtId="3" fontId="7" fillId="0" borderId="79" xfId="6" applyNumberFormat="1" applyFont="1" applyBorder="1" applyAlignment="1" applyProtection="1">
      <alignment horizontal="center" vertical="top"/>
      <protection locked="0"/>
    </xf>
    <xf numFmtId="0" fontId="7" fillId="0" borderId="32" xfId="10" applyFont="1" applyBorder="1" applyAlignment="1">
      <alignment horizontal="center" vertical="center"/>
    </xf>
    <xf numFmtId="0" fontId="7" fillId="0" borderId="44" xfId="10" applyFont="1" applyBorder="1" applyAlignment="1">
      <alignment horizontal="center" vertical="center"/>
    </xf>
    <xf numFmtId="3" fontId="7" fillId="0" borderId="44" xfId="10" applyNumberFormat="1" applyFont="1" applyBorder="1" applyAlignment="1" applyProtection="1">
      <alignment horizontal="center" vertical="center"/>
      <protection locked="0"/>
    </xf>
    <xf numFmtId="167" fontId="7" fillId="0" borderId="33" xfId="0" applyNumberFormat="1" applyFont="1" applyBorder="1" applyAlignment="1" applyProtection="1">
      <alignment horizontal="center" vertical="top"/>
      <protection locked="0"/>
    </xf>
    <xf numFmtId="167" fontId="7" fillId="0" borderId="46" xfId="0" applyNumberFormat="1" applyFont="1" applyBorder="1" applyAlignment="1" applyProtection="1">
      <alignment horizontal="center" vertical="top"/>
      <protection locked="0"/>
    </xf>
    <xf numFmtId="0" fontId="9" fillId="0" borderId="32" xfId="6" applyFont="1" applyBorder="1" applyAlignment="1">
      <alignment horizontal="center" vertical="top"/>
    </xf>
    <xf numFmtId="0" fontId="10" fillId="0" borderId="44" xfId="6" applyFont="1" applyBorder="1" applyAlignment="1">
      <alignment horizontal="left" vertical="center" wrapText="1"/>
    </xf>
    <xf numFmtId="0" fontId="9" fillId="0" borderId="44" xfId="6" applyFont="1" applyBorder="1" applyAlignment="1">
      <alignment horizontal="center" vertical="top"/>
    </xf>
    <xf numFmtId="3" fontId="9" fillId="0" borderId="44" xfId="6" applyNumberFormat="1" applyFont="1" applyBorder="1" applyAlignment="1" applyProtection="1">
      <alignment horizontal="center" vertical="top"/>
      <protection locked="0"/>
    </xf>
    <xf numFmtId="0" fontId="9" fillId="0" borderId="80" xfId="0" applyFont="1" applyBorder="1" applyAlignment="1">
      <alignment horizontal="center" vertical="center"/>
    </xf>
    <xf numFmtId="0" fontId="9" fillId="0" borderId="29" xfId="0" applyFont="1" applyBorder="1" applyAlignment="1">
      <alignment horizontal="center"/>
    </xf>
    <xf numFmtId="3" fontId="9" fillId="0" borderId="44" xfId="0" applyNumberFormat="1" applyFont="1" applyBorder="1" applyAlignment="1" applyProtection="1">
      <alignment horizontal="center"/>
      <protection locked="0"/>
    </xf>
    <xf numFmtId="0" fontId="9" fillId="0" borderId="78" xfId="0" applyFont="1" applyBorder="1" applyAlignment="1">
      <alignment horizontal="center" vertical="top"/>
    </xf>
    <xf numFmtId="0" fontId="10" fillId="0" borderId="79" xfId="0" applyFont="1" applyBorder="1" applyAlignment="1">
      <alignment horizontal="left" vertical="top"/>
    </xf>
    <xf numFmtId="0" fontId="7" fillId="0" borderId="79" xfId="0" applyFont="1" applyBorder="1" applyAlignment="1">
      <alignment horizontal="center"/>
    </xf>
    <xf numFmtId="0" fontId="7" fillId="0" borderId="79" xfId="0" applyFont="1" applyBorder="1" applyAlignment="1">
      <alignment horizontal="justify"/>
    </xf>
    <xf numFmtId="3" fontId="7" fillId="0" borderId="79" xfId="0" applyNumberFormat="1" applyFont="1" applyBorder="1" applyAlignment="1" applyProtection="1">
      <alignment horizontal="center"/>
      <protection locked="0"/>
    </xf>
    <xf numFmtId="167" fontId="7" fillId="0" borderId="46" xfId="0" applyNumberFormat="1" applyFont="1" applyBorder="1" applyAlignment="1" applyProtection="1">
      <alignment horizontal="center"/>
      <protection locked="0"/>
    </xf>
    <xf numFmtId="0" fontId="7" fillId="0" borderId="80" xfId="2" applyFont="1" applyBorder="1" applyAlignment="1">
      <alignment horizontal="center" vertical="center"/>
    </xf>
    <xf numFmtId="0" fontId="9" fillId="0" borderId="44" xfId="2" applyFont="1" applyBorder="1" applyAlignment="1">
      <alignment horizontal="left" vertical="center" wrapText="1"/>
    </xf>
    <xf numFmtId="0" fontId="7" fillId="0" borderId="29" xfId="2" applyFont="1" applyBorder="1" applyAlignment="1">
      <alignment horizontal="center" vertical="center"/>
    </xf>
    <xf numFmtId="0" fontId="7" fillId="0" borderId="44" xfId="2" applyFont="1" applyBorder="1" applyAlignment="1">
      <alignment horizontal="center" vertical="center"/>
    </xf>
    <xf numFmtId="3" fontId="7" fillId="0" borderId="44" xfId="3" applyNumberFormat="1" applyFont="1" applyBorder="1" applyAlignment="1" applyProtection="1">
      <alignment horizontal="center" vertical="center"/>
      <protection locked="0"/>
    </xf>
    <xf numFmtId="0" fontId="7" fillId="0" borderId="44" xfId="0" applyFont="1" applyBorder="1" applyAlignment="1">
      <alignment horizontal="left" vertical="center" wrapText="1"/>
    </xf>
    <xf numFmtId="0" fontId="7" fillId="0" borderId="44" xfId="0" applyFont="1" applyBorder="1" applyAlignment="1">
      <alignment horizontal="center" vertical="center"/>
    </xf>
    <xf numFmtId="167" fontId="9" fillId="0" borderId="46" xfId="0" applyNumberFormat="1" applyFont="1" applyBorder="1" applyAlignment="1" applyProtection="1">
      <alignment horizontal="center"/>
      <protection locked="0"/>
    </xf>
    <xf numFmtId="0" fontId="7" fillId="0" borderId="44" xfId="0" quotePrefix="1" applyFont="1" applyBorder="1" applyAlignment="1">
      <alignment horizontal="left" vertical="top" wrapText="1"/>
    </xf>
    <xf numFmtId="0" fontId="7" fillId="0" borderId="44" xfId="0" applyFont="1" applyBorder="1" applyAlignment="1">
      <alignment horizontal="left" vertical="top" wrapText="1"/>
    </xf>
    <xf numFmtId="0" fontId="7" fillId="0" borderId="28" xfId="0" applyFont="1" applyBorder="1" applyAlignment="1">
      <alignment horizontal="left" vertical="top" wrapText="1"/>
    </xf>
    <xf numFmtId="167" fontId="13" fillId="0" borderId="17" xfId="0" applyNumberFormat="1" applyFont="1" applyBorder="1" applyAlignment="1" applyProtection="1">
      <alignment horizontal="center" vertical="center"/>
      <protection locked="0"/>
    </xf>
    <xf numFmtId="0" fontId="6" fillId="4" borderId="41" xfId="27" applyFont="1"/>
    <xf numFmtId="165" fontId="6" fillId="4" borderId="41" xfId="28" applyNumberFormat="1" applyFont="1"/>
    <xf numFmtId="0" fontId="6" fillId="4" borderId="41" xfId="27" applyFont="1" applyAlignment="1">
      <alignment horizontal="center"/>
    </xf>
    <xf numFmtId="43" fontId="5" fillId="4" borderId="38" xfId="28" applyFont="1" applyFill="1" applyBorder="1" applyAlignment="1">
      <alignment horizontal="center" vertical="center"/>
    </xf>
    <xf numFmtId="43" fontId="5" fillId="4" borderId="51" xfId="28" applyFont="1" applyFill="1" applyBorder="1" applyAlignment="1">
      <alignment horizontal="center" vertical="center" wrapText="1"/>
    </xf>
    <xf numFmtId="0" fontId="5" fillId="4" borderId="61" xfId="25" applyFont="1" applyBorder="1" applyAlignment="1">
      <alignment horizontal="right" vertical="center" wrapText="1"/>
    </xf>
    <xf numFmtId="0" fontId="5" fillId="4" borderId="61" xfId="25" applyFont="1" applyBorder="1" applyAlignment="1">
      <alignment horizontal="center" vertical="center" wrapText="1"/>
    </xf>
    <xf numFmtId="165" fontId="6" fillId="4" borderId="61" xfId="28" applyNumberFormat="1" applyFont="1" applyFill="1" applyBorder="1" applyAlignment="1">
      <alignment horizontal="right" vertical="center" wrapText="1"/>
    </xf>
    <xf numFmtId="165" fontId="6" fillId="4" borderId="61" xfId="29" applyNumberFormat="1" applyFont="1" applyFill="1" applyBorder="1" applyAlignment="1">
      <alignment horizontal="right" vertical="center" wrapText="1"/>
    </xf>
    <xf numFmtId="0" fontId="6" fillId="4" borderId="61" xfId="25" applyFont="1" applyBorder="1" applyAlignment="1">
      <alignment horizontal="center" vertical="center" wrapText="1"/>
    </xf>
    <xf numFmtId="43" fontId="6" fillId="4" borderId="51" xfId="28" applyFont="1" applyFill="1" applyBorder="1" applyAlignment="1">
      <alignment horizontal="center" vertical="center" wrapText="1"/>
    </xf>
    <xf numFmtId="10" fontId="6" fillId="4" borderId="61" xfId="25" applyNumberFormat="1" applyFont="1" applyBorder="1" applyAlignment="1">
      <alignment horizontal="left" vertical="top" wrapText="1"/>
    </xf>
    <xf numFmtId="49" fontId="7" fillId="4" borderId="50" xfId="25" applyNumberFormat="1" applyFont="1" applyBorder="1" applyAlignment="1">
      <alignment horizontal="center" vertical="center" wrapText="1"/>
    </xf>
    <xf numFmtId="10" fontId="5" fillId="4" borderId="61" xfId="25" applyNumberFormat="1" applyFont="1" applyBorder="1" applyAlignment="1">
      <alignment horizontal="left" vertical="top" wrapText="1"/>
    </xf>
    <xf numFmtId="43" fontId="5" fillId="4" borderId="82" xfId="28" applyFont="1" applyFill="1" applyBorder="1" applyAlignment="1">
      <alignment horizontal="center" vertical="center" wrapText="1"/>
    </xf>
    <xf numFmtId="165" fontId="6" fillId="4" borderId="81" xfId="28" applyNumberFormat="1" applyFont="1" applyFill="1" applyBorder="1" applyAlignment="1">
      <alignment horizontal="right" vertical="center" wrapText="1"/>
    </xf>
    <xf numFmtId="3" fontId="6" fillId="4" borderId="81" xfId="30" applyNumberFormat="1" applyFont="1" applyBorder="1" applyAlignment="1">
      <alignment horizontal="right" vertical="center" wrapText="1"/>
    </xf>
    <xf numFmtId="0" fontId="6" fillId="4" borderId="81" xfId="30" applyFont="1" applyBorder="1" applyAlignment="1">
      <alignment horizontal="center" vertical="center" wrapText="1"/>
    </xf>
    <xf numFmtId="0" fontId="5" fillId="4" borderId="81" xfId="25" applyFont="1" applyBorder="1" applyAlignment="1">
      <alignment vertical="top" wrapText="1"/>
    </xf>
    <xf numFmtId="43" fontId="7" fillId="4" borderId="51" xfId="28" applyFont="1" applyFill="1" applyBorder="1" applyAlignment="1">
      <alignment horizontal="center" vertical="center" wrapText="1"/>
    </xf>
    <xf numFmtId="0" fontId="7" fillId="4" borderId="61" xfId="25" applyFont="1" applyBorder="1" applyAlignment="1">
      <alignment horizontal="left" vertical="top" wrapText="1"/>
    </xf>
    <xf numFmtId="43" fontId="6" fillId="4" borderId="82" xfId="28" applyFont="1" applyFill="1" applyBorder="1" applyAlignment="1">
      <alignment horizontal="center" vertical="center" wrapText="1"/>
    </xf>
    <xf numFmtId="43" fontId="6" fillId="4" borderId="34" xfId="28" applyFont="1" applyFill="1" applyBorder="1" applyAlignment="1">
      <alignment horizontal="center" vertical="center" wrapText="1"/>
    </xf>
    <xf numFmtId="165" fontId="6" fillId="4" borderId="84" xfId="28" applyNumberFormat="1" applyFont="1" applyFill="1" applyBorder="1" applyAlignment="1">
      <alignment horizontal="right" vertical="center" wrapText="1"/>
    </xf>
    <xf numFmtId="3" fontId="6" fillId="4" borderId="84" xfId="30" applyNumberFormat="1" applyFont="1" applyBorder="1" applyAlignment="1">
      <alignment horizontal="right" vertical="center" wrapText="1"/>
    </xf>
    <xf numFmtId="0" fontId="6" fillId="4" borderId="84" xfId="30" applyFont="1" applyBorder="1" applyAlignment="1">
      <alignment horizontal="center" vertical="center" wrapText="1"/>
    </xf>
    <xf numFmtId="0" fontId="6" fillId="4" borderId="84" xfId="30" applyFont="1" applyBorder="1" applyAlignment="1">
      <alignment vertical="top" wrapText="1"/>
    </xf>
    <xf numFmtId="165" fontId="7" fillId="4" borderId="61" xfId="28" applyNumberFormat="1" applyFont="1" applyFill="1" applyBorder="1" applyAlignment="1">
      <alignment horizontal="right" vertical="center" wrapText="1"/>
    </xf>
    <xf numFmtId="165" fontId="7" fillId="4" borderId="61" xfId="26" applyNumberFormat="1" applyFont="1" applyFill="1" applyBorder="1" applyAlignment="1">
      <alignment horizontal="right" vertical="center" wrapText="1"/>
    </xf>
    <xf numFmtId="0" fontId="7" fillId="4" borderId="61" xfId="25" applyFont="1" applyBorder="1" applyAlignment="1">
      <alignment horizontal="center" vertical="center" wrapText="1"/>
    </xf>
    <xf numFmtId="165" fontId="6" fillId="4" borderId="84" xfId="26" applyNumberFormat="1" applyFont="1" applyFill="1" applyBorder="1" applyAlignment="1">
      <alignment horizontal="right" vertical="center" wrapText="1"/>
    </xf>
    <xf numFmtId="0" fontId="6" fillId="4" borderId="84" xfId="25" applyFont="1" applyBorder="1" applyAlignment="1">
      <alignment horizontal="center" vertical="center" wrapText="1"/>
    </xf>
    <xf numFmtId="0" fontId="6" fillId="4" borderId="84" xfId="25" applyFont="1" applyBorder="1" applyAlignment="1">
      <alignment horizontal="left" vertical="top" wrapText="1"/>
    </xf>
    <xf numFmtId="0" fontId="6" fillId="4" borderId="61" xfId="25" applyFont="1" applyBorder="1" applyAlignment="1">
      <alignment horizontal="left" vertical="top" wrapText="1"/>
    </xf>
    <xf numFmtId="3" fontId="6" fillId="4" borderId="61" xfId="30" applyNumberFormat="1" applyFont="1" applyBorder="1" applyAlignment="1">
      <alignment horizontal="right" vertical="center" wrapText="1"/>
    </xf>
    <xf numFmtId="0" fontId="6" fillId="4" borderId="61" xfId="30" applyFont="1" applyBorder="1" applyAlignment="1">
      <alignment horizontal="center" vertical="center" wrapText="1"/>
    </xf>
    <xf numFmtId="0" fontId="6" fillId="4" borderId="61" xfId="30" applyFont="1" applyBorder="1" applyAlignment="1">
      <alignment vertical="top" wrapText="1"/>
    </xf>
    <xf numFmtId="0" fontId="6" fillId="4" borderId="61" xfId="30" applyFont="1" applyBorder="1" applyAlignment="1">
      <alignment horizontal="right" vertical="center" wrapText="1"/>
    </xf>
    <xf numFmtId="0" fontId="5" fillId="4" borderId="61" xfId="30" applyFont="1" applyBorder="1" applyAlignment="1">
      <alignment vertical="top" wrapText="1"/>
    </xf>
    <xf numFmtId="0" fontId="19" fillId="4" borderId="61" xfId="25" applyFont="1" applyBorder="1" applyAlignment="1">
      <alignment horizontal="left" vertical="top" wrapText="1"/>
    </xf>
    <xf numFmtId="165" fontId="6" fillId="4" borderId="61" xfId="28" applyNumberFormat="1" applyFont="1" applyFill="1" applyBorder="1" applyAlignment="1">
      <alignment horizontal="right" vertical="top" wrapText="1"/>
    </xf>
    <xf numFmtId="0" fontId="6" fillId="4" borderId="61" xfId="25" applyFont="1" applyBorder="1" applyAlignment="1">
      <alignment horizontal="right" vertical="top" wrapText="1"/>
    </xf>
    <xf numFmtId="0" fontId="6" fillId="4" borderId="61" xfId="25" applyFont="1" applyBorder="1" applyAlignment="1">
      <alignment horizontal="center" vertical="top" wrapText="1"/>
    </xf>
    <xf numFmtId="0" fontId="9" fillId="4" borderId="61" xfId="25" applyFont="1" applyBorder="1" applyAlignment="1">
      <alignment vertical="center" wrapText="1"/>
    </xf>
    <xf numFmtId="0" fontId="7" fillId="4" borderId="61" xfId="25" applyFont="1" applyBorder="1" applyAlignment="1">
      <alignment vertical="center" wrapText="1"/>
    </xf>
    <xf numFmtId="49" fontId="7" fillId="4" borderId="50" xfId="25" applyNumberFormat="1" applyFont="1" applyBorder="1" applyAlignment="1">
      <alignment vertical="center" wrapText="1"/>
    </xf>
    <xf numFmtId="0" fontId="19" fillId="4" borderId="61" xfId="25" applyFont="1" applyBorder="1" applyAlignment="1">
      <alignment vertical="top" wrapText="1"/>
    </xf>
    <xf numFmtId="165" fontId="5" fillId="4" borderId="61" xfId="28" applyNumberFormat="1" applyFont="1" applyFill="1" applyBorder="1" applyAlignment="1">
      <alignment horizontal="center" vertical="center" wrapText="1"/>
    </xf>
    <xf numFmtId="0" fontId="5" fillId="4" borderId="61" xfId="25" applyFont="1" applyBorder="1" applyAlignment="1">
      <alignment horizontal="left" vertical="top" wrapText="1"/>
    </xf>
    <xf numFmtId="0" fontId="5" fillId="4" borderId="61" xfId="25" applyFont="1" applyBorder="1" applyAlignment="1">
      <alignment horizontal="center" vertical="top" wrapText="1"/>
    </xf>
    <xf numFmtId="0" fontId="6" fillId="4" borderId="82" xfId="25" applyFont="1" applyBorder="1" applyAlignment="1">
      <alignment horizontal="left" vertical="center" wrapText="1"/>
    </xf>
    <xf numFmtId="165" fontId="6" fillId="4" borderId="81" xfId="28" applyNumberFormat="1" applyFont="1" applyFill="1" applyBorder="1" applyAlignment="1">
      <alignment horizontal="left" vertical="center" wrapText="1"/>
    </xf>
    <xf numFmtId="0" fontId="6" fillId="4" borderId="81" xfId="25" applyFont="1" applyBorder="1" applyAlignment="1">
      <alignment horizontal="left" vertical="center" wrapText="1"/>
    </xf>
    <xf numFmtId="0" fontId="6" fillId="4" borderId="81" xfId="25" applyFont="1" applyBorder="1" applyAlignment="1">
      <alignment horizontal="center" vertical="center" wrapText="1"/>
    </xf>
    <xf numFmtId="0" fontId="6" fillId="4" borderId="36" xfId="32" applyFont="1" applyBorder="1" applyAlignment="1">
      <alignment horizontal="left" vertical="center" wrapText="1"/>
    </xf>
    <xf numFmtId="0" fontId="6" fillId="4" borderId="35" xfId="31" applyFont="1" applyBorder="1" applyAlignment="1">
      <alignment horizontal="center" vertical="top"/>
    </xf>
    <xf numFmtId="0" fontId="6" fillId="4" borderId="36" xfId="32" applyFont="1" applyBorder="1" applyAlignment="1">
      <alignment vertical="top" wrapText="1"/>
    </xf>
    <xf numFmtId="0" fontId="6" fillId="4" borderId="36" xfId="32" applyFont="1" applyBorder="1" applyAlignment="1">
      <alignment horizontal="center" vertical="top" wrapText="1"/>
    </xf>
    <xf numFmtId="3" fontId="6" fillId="4" borderId="44" xfId="32" applyNumberFormat="1" applyFont="1" applyBorder="1" applyAlignment="1">
      <alignment horizontal="center" vertical="top" wrapText="1"/>
    </xf>
    <xf numFmtId="0" fontId="7" fillId="4" borderId="1" xfId="31" applyFont="1" applyBorder="1" applyAlignment="1">
      <alignment vertical="top"/>
    </xf>
    <xf numFmtId="0" fontId="7" fillId="4" borderId="2" xfId="32" applyFont="1" applyBorder="1" applyAlignment="1">
      <alignment horizontal="left"/>
    </xf>
    <xf numFmtId="0" fontId="7" fillId="4" borderId="41" xfId="32" applyFont="1" applyAlignment="1">
      <alignment horizontal="left"/>
    </xf>
    <xf numFmtId="0" fontId="7" fillId="4" borderId="41" xfId="34" applyFont="1" applyAlignment="1">
      <alignment horizontal="centerContinuous" vertical="center"/>
    </xf>
    <xf numFmtId="43" fontId="7" fillId="4" borderId="2" xfId="26" applyFont="1" applyBorder="1" applyAlignment="1">
      <alignment horizontal="centerContinuous" vertical="center"/>
    </xf>
    <xf numFmtId="0" fontId="10" fillId="4" borderId="41" xfId="32" applyFont="1" applyAlignment="1">
      <alignment horizontal="left" vertical="center"/>
    </xf>
    <xf numFmtId="43" fontId="10" fillId="4" borderId="2" xfId="26" applyFont="1" applyBorder="1" applyAlignment="1">
      <alignment horizontal="left" vertical="center"/>
    </xf>
    <xf numFmtId="0" fontId="7" fillId="4" borderId="3" xfId="31" applyFont="1" applyBorder="1" applyAlignment="1">
      <alignment vertical="top"/>
    </xf>
    <xf numFmtId="0" fontId="10" fillId="4" borderId="4" xfId="32" applyFont="1" applyBorder="1" applyAlignment="1">
      <alignment horizontal="left"/>
    </xf>
    <xf numFmtId="0" fontId="7" fillId="4" borderId="4" xfId="32" applyFont="1" applyBorder="1" applyAlignment="1">
      <alignment horizontal="centerContinuous"/>
    </xf>
    <xf numFmtId="0" fontId="7" fillId="4" borderId="4" xfId="32" applyFont="1" applyBorder="1" applyAlignment="1">
      <alignment horizontal="center"/>
    </xf>
    <xf numFmtId="43" fontId="7" fillId="4" borderId="5" xfId="26" applyFont="1" applyBorder="1" applyAlignment="1">
      <alignment horizontal="centerContinuous"/>
    </xf>
    <xf numFmtId="0" fontId="7" fillId="4" borderId="5" xfId="32" applyFont="1" applyBorder="1" applyAlignment="1">
      <alignment horizontal="left"/>
    </xf>
    <xf numFmtId="0" fontId="9" fillId="4" borderId="52" xfId="32" applyFont="1" applyBorder="1" applyAlignment="1">
      <alignment horizontal="center" vertical="top"/>
    </xf>
    <xf numFmtId="0" fontId="9" fillId="4" borderId="6" xfId="32" applyFont="1" applyBorder="1" applyAlignment="1">
      <alignment horizontal="center"/>
    </xf>
    <xf numFmtId="0" fontId="9" fillId="4" borderId="6" xfId="32" applyFont="1" applyBorder="1" applyAlignment="1">
      <alignment horizontal="justify"/>
    </xf>
    <xf numFmtId="43" fontId="9" fillId="4" borderId="53" xfId="26" applyFont="1" applyBorder="1" applyAlignment="1" applyProtection="1">
      <alignment horizontal="center"/>
      <protection locked="0"/>
    </xf>
    <xf numFmtId="4" fontId="9" fillId="4" borderId="86" xfId="32" applyNumberFormat="1" applyFont="1" applyBorder="1" applyAlignment="1" applyProtection="1">
      <alignment horizontal="center"/>
      <protection locked="0"/>
    </xf>
    <xf numFmtId="0" fontId="9" fillId="4" borderId="54" xfId="32" applyFont="1" applyBorder="1" applyAlignment="1">
      <alignment horizontal="center" vertical="top"/>
    </xf>
    <xf numFmtId="0" fontId="9" fillId="4" borderId="49" xfId="32" applyFont="1" applyBorder="1" applyAlignment="1">
      <alignment horizontal="left"/>
    </xf>
    <xf numFmtId="0" fontId="9" fillId="4" borderId="49" xfId="32" applyFont="1" applyBorder="1" applyAlignment="1">
      <alignment horizontal="center"/>
    </xf>
    <xf numFmtId="0" fontId="9" fillId="4" borderId="49" xfId="32" applyFont="1" applyBorder="1" applyAlignment="1">
      <alignment horizontal="justify"/>
    </xf>
    <xf numFmtId="43" fontId="9" fillId="4" borderId="55" xfId="26" applyFont="1" applyBorder="1" applyAlignment="1" applyProtection="1">
      <alignment horizontal="center"/>
      <protection locked="0"/>
    </xf>
    <xf numFmtId="0" fontId="9" fillId="4" borderId="5" xfId="32" applyFont="1" applyBorder="1" applyAlignment="1">
      <alignment horizontal="left"/>
    </xf>
    <xf numFmtId="0" fontId="7" fillId="4" borderId="45" xfId="31" applyFont="1" applyBorder="1" applyAlignment="1">
      <alignment horizontal="center" vertical="top"/>
    </xf>
    <xf numFmtId="0" fontId="7" fillId="4" borderId="7" xfId="31" applyFont="1" applyBorder="1" applyAlignment="1">
      <alignment horizontal="left" wrapText="1"/>
    </xf>
    <xf numFmtId="0" fontId="7" fillId="4" borderId="7" xfId="31" applyFont="1" applyBorder="1" applyAlignment="1">
      <alignment horizontal="center" vertical="top"/>
    </xf>
    <xf numFmtId="0" fontId="7" fillId="4" borderId="7" xfId="32" applyFont="1" applyBorder="1" applyAlignment="1">
      <alignment horizontal="justify"/>
    </xf>
    <xf numFmtId="43" fontId="9" fillId="4" borderId="8" xfId="26" applyFont="1" applyBorder="1" applyAlignment="1" applyProtection="1">
      <alignment horizontal="center"/>
      <protection locked="0"/>
    </xf>
    <xf numFmtId="0" fontId="7" fillId="4" borderId="87" xfId="32" applyFont="1" applyBorder="1" applyAlignment="1">
      <alignment horizontal="left"/>
    </xf>
    <xf numFmtId="0" fontId="10" fillId="4" borderId="44" xfId="32" applyFont="1" applyBorder="1" applyAlignment="1">
      <alignment horizontal="left" vertical="center"/>
    </xf>
    <xf numFmtId="0" fontId="7" fillId="4" borderId="44" xfId="32" applyFont="1" applyBorder="1" applyAlignment="1">
      <alignment horizontal="center"/>
    </xf>
    <xf numFmtId="0" fontId="7" fillId="4" borderId="44" xfId="32" applyFont="1" applyBorder="1" applyAlignment="1">
      <alignment horizontal="justify"/>
    </xf>
    <xf numFmtId="0" fontId="7" fillId="4" borderId="88" xfId="32" applyFont="1" applyBorder="1" applyAlignment="1">
      <alignment horizontal="left"/>
    </xf>
    <xf numFmtId="0" fontId="7" fillId="4" borderId="44" xfId="32" applyFont="1" applyBorder="1" applyAlignment="1">
      <alignment horizontal="left"/>
    </xf>
    <xf numFmtId="43" fontId="9" fillId="4" borderId="9" xfId="26" applyFont="1" applyBorder="1" applyAlignment="1" applyProtection="1">
      <alignment horizontal="center"/>
      <protection locked="0"/>
    </xf>
    <xf numFmtId="0" fontId="9" fillId="4" borderId="35" xfId="31" applyFont="1" applyBorder="1" applyAlignment="1">
      <alignment horizontal="center" vertical="center"/>
    </xf>
    <xf numFmtId="0" fontId="10" fillId="4" borderId="36" xfId="31" applyFont="1" applyBorder="1" applyAlignment="1">
      <alignment horizontal="left" vertical="center" wrapText="1"/>
    </xf>
    <xf numFmtId="0" fontId="9" fillId="4" borderId="36" xfId="31" applyFont="1" applyBorder="1" applyAlignment="1">
      <alignment horizontal="center" vertical="top"/>
    </xf>
    <xf numFmtId="0" fontId="7" fillId="4" borderId="35" xfId="31" applyFont="1" applyBorder="1" applyAlignment="1">
      <alignment horizontal="center" vertical="top"/>
    </xf>
    <xf numFmtId="0" fontId="7" fillId="4" borderId="36" xfId="31" applyFont="1" applyBorder="1" applyAlignment="1">
      <alignment horizontal="left" wrapText="1"/>
    </xf>
    <xf numFmtId="0" fontId="7" fillId="4" borderId="36" xfId="31" applyFont="1" applyBorder="1" applyAlignment="1">
      <alignment horizontal="center" vertical="top"/>
    </xf>
    <xf numFmtId="0" fontId="9" fillId="4" borderId="89" xfId="32" applyFont="1" applyBorder="1" applyAlignment="1">
      <alignment horizontal="left"/>
    </xf>
    <xf numFmtId="0" fontId="9" fillId="4" borderId="41" xfId="32" applyFont="1" applyAlignment="1">
      <alignment horizontal="left"/>
    </xf>
    <xf numFmtId="43" fontId="7" fillId="4" borderId="9" xfId="26" applyFont="1" applyBorder="1" applyAlignment="1" applyProtection="1">
      <alignment horizontal="center"/>
      <protection locked="0"/>
    </xf>
    <xf numFmtId="0" fontId="7" fillId="4" borderId="35" xfId="31" applyFont="1" applyBorder="1" applyAlignment="1">
      <alignment horizontal="center" vertical="center"/>
    </xf>
    <xf numFmtId="0" fontId="7" fillId="4" borderId="36" xfId="32" applyFont="1" applyBorder="1" applyAlignment="1">
      <alignment horizontal="left" vertical="center" wrapText="1"/>
    </xf>
    <xf numFmtId="0" fontId="7" fillId="4" borderId="36" xfId="32" applyFont="1" applyBorder="1" applyAlignment="1">
      <alignment horizontal="center" vertical="center"/>
    </xf>
    <xf numFmtId="0" fontId="7" fillId="4" borderId="36" xfId="32" applyFont="1" applyBorder="1" applyAlignment="1">
      <alignment horizontal="center" vertical="center" wrapText="1"/>
    </xf>
    <xf numFmtId="0" fontId="16" fillId="4" borderId="89" xfId="32" applyFont="1" applyBorder="1" applyAlignment="1">
      <alignment horizontal="left"/>
    </xf>
    <xf numFmtId="0" fontId="16" fillId="4" borderId="41" xfId="32" applyFont="1" applyAlignment="1">
      <alignment horizontal="left"/>
    </xf>
    <xf numFmtId="0" fontId="14" fillId="4" borderId="87" xfId="32" applyFont="1" applyBorder="1" applyAlignment="1">
      <alignment horizontal="left"/>
    </xf>
    <xf numFmtId="0" fontId="14" fillId="4" borderId="41" xfId="32" applyFont="1" applyAlignment="1">
      <alignment horizontal="left"/>
    </xf>
    <xf numFmtId="0" fontId="7" fillId="4" borderId="35" xfId="32" applyFont="1" applyBorder="1" applyAlignment="1">
      <alignment horizontal="center" vertical="top"/>
    </xf>
    <xf numFmtId="0" fontId="10" fillId="4" borderId="36" xfId="32" applyFont="1" applyBorder="1" applyAlignment="1">
      <alignment vertical="center" wrapText="1"/>
    </xf>
    <xf numFmtId="0" fontId="7" fillId="4" borderId="36" xfId="32" applyFont="1" applyBorder="1" applyAlignment="1">
      <alignment horizontal="center" wrapText="1"/>
    </xf>
    <xf numFmtId="3" fontId="7" fillId="4" borderId="36" xfId="32" applyNumberFormat="1" applyFont="1" applyBorder="1" applyAlignment="1">
      <alignment horizontal="center" wrapText="1"/>
    </xf>
    <xf numFmtId="0" fontId="9" fillId="4" borderId="35" xfId="32" applyFont="1" applyBorder="1" applyAlignment="1">
      <alignment horizontal="center" vertical="top"/>
    </xf>
    <xf numFmtId="0" fontId="7" fillId="4" borderId="36" xfId="32" applyFont="1" applyBorder="1" applyAlignment="1">
      <alignment vertical="top" wrapText="1"/>
    </xf>
    <xf numFmtId="166" fontId="7" fillId="4" borderId="35" xfId="32" applyNumberFormat="1" applyFont="1" applyBorder="1" applyAlignment="1">
      <alignment horizontal="center" vertical="top"/>
    </xf>
    <xf numFmtId="2" fontId="7" fillId="4" borderId="35" xfId="31" applyNumberFormat="1" applyFont="1" applyBorder="1" applyAlignment="1">
      <alignment horizontal="center" vertical="center"/>
    </xf>
    <xf numFmtId="3" fontId="7" fillId="4" borderId="44" xfId="32" applyNumberFormat="1" applyFont="1" applyBorder="1" applyAlignment="1">
      <alignment horizontal="center" wrapText="1"/>
    </xf>
    <xf numFmtId="0" fontId="16" fillId="4" borderId="87" xfId="32" applyFont="1" applyBorder="1" applyAlignment="1">
      <alignment horizontal="left"/>
    </xf>
    <xf numFmtId="43" fontId="9" fillId="4" borderId="18" xfId="26" applyFont="1" applyBorder="1" applyAlignment="1">
      <alignment horizontal="left" indent="4"/>
    </xf>
    <xf numFmtId="0" fontId="9" fillId="4" borderId="36" xfId="32" applyFont="1" applyBorder="1" applyAlignment="1">
      <alignment horizontal="left" vertical="center" wrapText="1"/>
    </xf>
    <xf numFmtId="0" fontId="7" fillId="4" borderId="44" xfId="32" applyFont="1" applyBorder="1" applyAlignment="1">
      <alignment horizontal="center" vertical="center" wrapText="1"/>
    </xf>
    <xf numFmtId="0" fontId="9" fillId="4" borderId="87" xfId="32" applyFont="1" applyBorder="1" applyAlignment="1">
      <alignment horizontal="left"/>
    </xf>
    <xf numFmtId="2" fontId="7" fillId="4" borderId="35" xfId="32" applyNumberFormat="1" applyFont="1" applyBorder="1" applyAlignment="1">
      <alignment horizontal="center" vertical="top"/>
    </xf>
    <xf numFmtId="0" fontId="21" fillId="4" borderId="89" xfId="32" applyFont="1" applyBorder="1" applyAlignment="1">
      <alignment horizontal="left"/>
    </xf>
    <xf numFmtId="0" fontId="21" fillId="4" borderId="41" xfId="32" applyFont="1" applyAlignment="1">
      <alignment horizontal="left"/>
    </xf>
    <xf numFmtId="0" fontId="9" fillId="4" borderId="20" xfId="32" applyFont="1" applyBorder="1" applyAlignment="1">
      <alignment vertical="top" wrapText="1"/>
    </xf>
    <xf numFmtId="3" fontId="7" fillId="4" borderId="36" xfId="32" applyNumberFormat="1" applyFont="1" applyBorder="1" applyAlignment="1">
      <alignment horizontal="center"/>
    </xf>
    <xf numFmtId="43" fontId="9" fillId="4" borderId="18" xfId="26" applyFont="1" applyBorder="1" applyAlignment="1">
      <alignment horizontal="left" wrapText="1" indent="4"/>
    </xf>
    <xf numFmtId="0" fontId="10" fillId="4" borderId="36" xfId="32" applyFont="1" applyBorder="1" applyAlignment="1">
      <alignment vertical="top" wrapText="1"/>
    </xf>
    <xf numFmtId="0" fontId="9" fillId="4" borderId="36" xfId="32" applyFont="1" applyBorder="1" applyAlignment="1">
      <alignment vertical="center" wrapText="1"/>
    </xf>
    <xf numFmtId="0" fontId="9" fillId="4" borderId="36" xfId="32" applyFont="1" applyBorder="1" applyAlignment="1">
      <alignment vertical="top" wrapText="1"/>
    </xf>
    <xf numFmtId="0" fontId="10" fillId="4" borderId="44" xfId="32" applyFont="1" applyBorder="1" applyAlignment="1">
      <alignment vertical="top" wrapText="1"/>
    </xf>
    <xf numFmtId="0" fontId="7" fillId="4" borderId="44" xfId="32" applyFont="1" applyBorder="1" applyAlignment="1">
      <alignment horizontal="center" wrapText="1"/>
    </xf>
    <xf numFmtId="0" fontId="21" fillId="4" borderId="87" xfId="32" applyFont="1" applyBorder="1" applyAlignment="1">
      <alignment horizontal="left"/>
    </xf>
    <xf numFmtId="0" fontId="7" fillId="4" borderId="35" xfId="32" applyFont="1" applyBorder="1" applyAlignment="1">
      <alignment horizontal="center" vertical="top" wrapText="1"/>
    </xf>
    <xf numFmtId="2" fontId="7" fillId="4" borderId="35" xfId="32" applyNumberFormat="1" applyFont="1" applyBorder="1" applyAlignment="1">
      <alignment horizontal="center" vertical="top" wrapText="1"/>
    </xf>
    <xf numFmtId="0" fontId="7" fillId="4" borderId="35" xfId="36" applyFont="1" applyBorder="1" applyAlignment="1">
      <alignment horizontal="center" vertical="top"/>
    </xf>
    <xf numFmtId="43" fontId="7" fillId="4" borderId="89" xfId="26" applyFont="1" applyBorder="1" applyAlignment="1">
      <alignment horizontal="right" wrapText="1"/>
    </xf>
    <xf numFmtId="0" fontId="7" fillId="4" borderId="41" xfId="36" applyFont="1"/>
    <xf numFmtId="0" fontId="22" fillId="4" borderId="41" xfId="32" applyFont="1" applyAlignment="1">
      <alignment horizontal="left"/>
    </xf>
    <xf numFmtId="0" fontId="7" fillId="4" borderId="36" xfId="37" applyFont="1" applyBorder="1" applyAlignment="1">
      <alignment vertical="top" wrapText="1"/>
    </xf>
    <xf numFmtId="0" fontId="7" fillId="4" borderId="69" xfId="32" applyFont="1" applyBorder="1" applyAlignment="1">
      <alignment horizontal="left"/>
    </xf>
    <xf numFmtId="43" fontId="7" fillId="4" borderId="89" xfId="26" applyFont="1" applyBorder="1" applyAlignment="1">
      <alignment horizontal="left"/>
    </xf>
    <xf numFmtId="0" fontId="23" fillId="4" borderId="13" xfId="32" applyFont="1" applyBorder="1" applyAlignment="1">
      <alignment horizontal="left"/>
    </xf>
    <xf numFmtId="0" fontId="24" fillId="4" borderId="41" xfId="32" applyFont="1" applyAlignment="1">
      <alignment horizontal="left"/>
    </xf>
    <xf numFmtId="0" fontId="9" fillId="4" borderId="35" xfId="32" applyFont="1" applyBorder="1" applyAlignment="1">
      <alignment horizontal="center" vertical="center"/>
    </xf>
    <xf numFmtId="0" fontId="14" fillId="4" borderId="13" xfId="32" applyFont="1" applyBorder="1" applyAlignment="1">
      <alignment horizontal="left"/>
    </xf>
    <xf numFmtId="0" fontId="9" fillId="4" borderId="35" xfId="32" applyFont="1" applyBorder="1" applyAlignment="1">
      <alignment horizontal="center" vertical="center" wrapText="1"/>
    </xf>
    <xf numFmtId="0" fontId="22" fillId="4" borderId="13" xfId="32" applyFont="1" applyBorder="1" applyAlignment="1">
      <alignment horizontal="left"/>
    </xf>
    <xf numFmtId="0" fontId="22" fillId="4" borderId="69" xfId="32" applyFont="1" applyBorder="1" applyAlignment="1">
      <alignment horizontal="left"/>
    </xf>
    <xf numFmtId="0" fontId="7" fillId="4" borderId="90" xfId="31" applyFont="1" applyBorder="1" applyAlignment="1">
      <alignment horizontal="center" vertical="top"/>
    </xf>
    <xf numFmtId="43" fontId="9" fillId="4" borderId="23" xfId="26" applyFont="1" applyBorder="1" applyAlignment="1" applyProtection="1">
      <alignment horizontal="center"/>
      <protection locked="0"/>
    </xf>
    <xf numFmtId="0" fontId="7" fillId="4" borderId="41" xfId="32" applyFont="1" applyAlignment="1">
      <alignment horizontal="center" vertical="top"/>
    </xf>
    <xf numFmtId="0" fontId="7" fillId="4" borderId="41" xfId="32" applyFont="1" applyAlignment="1">
      <alignment horizontal="center"/>
    </xf>
    <xf numFmtId="0" fontId="7" fillId="4" borderId="41" xfId="32" applyFont="1" applyAlignment="1">
      <alignment horizontal="justify"/>
    </xf>
    <xf numFmtId="43" fontId="7" fillId="4" borderId="41" xfId="26" applyFont="1" applyAlignment="1">
      <alignment horizontal="center"/>
    </xf>
    <xf numFmtId="165" fontId="7" fillId="4" borderId="41" xfId="26" applyNumberFormat="1" applyFont="1" applyBorder="1" applyAlignment="1">
      <alignment horizontal="centerContinuous" vertical="center"/>
    </xf>
    <xf numFmtId="165" fontId="10" fillId="4" borderId="41" xfId="26" applyNumberFormat="1" applyFont="1" applyBorder="1" applyAlignment="1">
      <alignment horizontal="left" vertical="center"/>
    </xf>
    <xf numFmtId="165" fontId="7" fillId="4" borderId="4" xfId="26" applyNumberFormat="1" applyFont="1" applyBorder="1" applyAlignment="1">
      <alignment horizontal="centerContinuous"/>
    </xf>
    <xf numFmtId="165" fontId="9" fillId="4" borderId="6" xfId="26" applyNumberFormat="1" applyFont="1" applyBorder="1" applyAlignment="1" applyProtection="1">
      <alignment horizontal="center"/>
      <protection locked="0"/>
    </xf>
    <xf numFmtId="165" fontId="9" fillId="4" borderId="49" xfId="26" applyNumberFormat="1" applyFont="1" applyBorder="1" applyAlignment="1" applyProtection="1">
      <alignment horizontal="center"/>
      <protection locked="0"/>
    </xf>
    <xf numFmtId="165" fontId="7" fillId="4" borderId="7" xfId="26" applyNumberFormat="1" applyFont="1" applyBorder="1" applyAlignment="1" applyProtection="1">
      <alignment horizontal="center"/>
      <protection locked="0"/>
    </xf>
    <xf numFmtId="165" fontId="7" fillId="4" borderId="44" xfId="26" applyNumberFormat="1" applyFont="1" applyBorder="1" applyAlignment="1" applyProtection="1">
      <alignment horizontal="center"/>
      <protection locked="0"/>
    </xf>
    <xf numFmtId="165" fontId="7" fillId="4" borderId="36" xfId="26" applyNumberFormat="1" applyFont="1" applyBorder="1" applyAlignment="1" applyProtection="1">
      <alignment horizontal="center"/>
      <protection locked="0"/>
    </xf>
    <xf numFmtId="165" fontId="9" fillId="4" borderId="36" xfId="26" applyNumberFormat="1" applyFont="1" applyBorder="1" applyAlignment="1" applyProtection="1">
      <alignment horizontal="center"/>
      <protection locked="0"/>
    </xf>
    <xf numFmtId="165" fontId="7" fillId="4" borderId="13" xfId="26" applyNumberFormat="1" applyFont="1" applyBorder="1" applyAlignment="1">
      <alignment horizontal="right" wrapText="1"/>
    </xf>
    <xf numFmtId="165" fontId="9" fillId="4" borderId="36" xfId="26" applyNumberFormat="1" applyFont="1" applyBorder="1" applyAlignment="1">
      <alignment horizontal="left"/>
    </xf>
    <xf numFmtId="165" fontId="7" fillId="4" borderId="36" xfId="26" applyNumberFormat="1" applyFont="1" applyBorder="1" applyAlignment="1">
      <alignment horizontal="left"/>
    </xf>
    <xf numFmtId="165" fontId="7" fillId="4" borderId="36" xfId="26" applyNumberFormat="1" applyFont="1" applyBorder="1" applyAlignment="1">
      <alignment horizontal="center"/>
    </xf>
    <xf numFmtId="165" fontId="7" fillId="4" borderId="44" xfId="26" applyNumberFormat="1" applyFont="1" applyBorder="1" applyAlignment="1">
      <alignment horizontal="left"/>
    </xf>
    <xf numFmtId="165" fontId="7" fillId="4" borderId="41" xfId="26" applyNumberFormat="1" applyFont="1" applyAlignment="1">
      <alignment horizontal="center"/>
    </xf>
    <xf numFmtId="43" fontId="13" fillId="4" borderId="18" xfId="38" applyFont="1" applyBorder="1" applyAlignment="1">
      <alignment vertical="top"/>
    </xf>
    <xf numFmtId="3" fontId="7" fillId="4" borderId="36" xfId="32" applyNumberFormat="1" applyFont="1" applyBorder="1" applyAlignment="1">
      <alignment horizontal="center" vertical="center" wrapText="1"/>
    </xf>
    <xf numFmtId="0" fontId="6" fillId="4" borderId="20" xfId="32" applyFont="1" applyBorder="1" applyAlignment="1">
      <alignment vertical="top" wrapText="1"/>
    </xf>
    <xf numFmtId="0" fontId="6" fillId="4" borderId="20" xfId="32" applyFont="1" applyBorder="1" applyAlignment="1">
      <alignment horizontal="center" vertical="top" wrapText="1"/>
    </xf>
    <xf numFmtId="3" fontId="6" fillId="4" borderId="47" xfId="32" applyNumberFormat="1" applyFont="1" applyBorder="1" applyAlignment="1">
      <alignment horizontal="center" vertical="top" wrapText="1"/>
    </xf>
    <xf numFmtId="165" fontId="7" fillId="4" borderId="47" xfId="26" applyNumberFormat="1" applyFont="1" applyBorder="1" applyAlignment="1">
      <alignment horizontal="left"/>
    </xf>
    <xf numFmtId="43" fontId="7" fillId="4" borderId="70" xfId="26" applyFont="1" applyBorder="1" applyAlignment="1">
      <alignment horizontal="left"/>
    </xf>
    <xf numFmtId="43" fontId="9" fillId="4" borderId="18" xfId="26" applyFont="1" applyBorder="1" applyAlignment="1">
      <alignment horizontal="left" vertical="center"/>
    </xf>
    <xf numFmtId="43" fontId="9" fillId="4" borderId="5" xfId="26" applyFont="1" applyBorder="1" applyAlignment="1">
      <alignment horizontal="left" vertical="center" wrapText="1" indent="4"/>
    </xf>
    <xf numFmtId="0" fontId="6" fillId="0" borderId="0" xfId="0" applyFont="1" applyAlignment="1">
      <alignment horizontal="center" vertical="center"/>
    </xf>
    <xf numFmtId="0" fontId="6" fillId="0" borderId="41" xfId="0" applyFont="1" applyBorder="1" applyAlignment="1">
      <alignment horizontal="center" vertical="center"/>
    </xf>
    <xf numFmtId="43" fontId="6" fillId="0" borderId="41" xfId="1" applyFont="1" applyBorder="1"/>
    <xf numFmtId="0" fontId="25" fillId="0" borderId="91" xfId="0" applyFont="1" applyBorder="1" applyAlignment="1">
      <alignment horizontal="center" vertical="center"/>
    </xf>
    <xf numFmtId="43" fontId="25" fillId="0" borderId="92" xfId="1" applyFont="1" applyBorder="1" applyAlignment="1">
      <alignment horizontal="center" vertical="center"/>
    </xf>
    <xf numFmtId="0" fontId="6" fillId="0" borderId="91" xfId="0" applyFont="1" applyBorder="1" applyAlignment="1">
      <alignment horizontal="center" vertical="center"/>
    </xf>
    <xf numFmtId="43" fontId="6" fillId="0" borderId="92" xfId="1" applyFont="1" applyBorder="1"/>
    <xf numFmtId="43" fontId="5" fillId="0" borderId="92" xfId="1" applyFont="1" applyBorder="1"/>
    <xf numFmtId="0" fontId="6" fillId="0" borderId="93" xfId="0" applyFont="1" applyBorder="1" applyAlignment="1">
      <alignment horizontal="center" vertical="center"/>
    </xf>
    <xf numFmtId="43" fontId="5" fillId="0" borderId="95" xfId="1" applyFont="1" applyBorder="1"/>
    <xf numFmtId="0" fontId="25" fillId="0" borderId="96" xfId="0" applyFont="1" applyBorder="1" applyAlignment="1">
      <alignment horizontal="center" vertical="center"/>
    </xf>
    <xf numFmtId="43" fontId="25" fillId="0" borderId="98" xfId="1" applyFont="1" applyBorder="1" applyAlignment="1">
      <alignment horizontal="center" vertical="center"/>
    </xf>
    <xf numFmtId="167" fontId="7" fillId="0" borderId="38" xfId="0" applyNumberFormat="1" applyFont="1" applyBorder="1" applyAlignment="1" applyProtection="1">
      <alignment horizontal="center"/>
      <protection locked="0"/>
    </xf>
    <xf numFmtId="0" fontId="6" fillId="4" borderId="81" xfId="25" applyFont="1" applyBorder="1" applyAlignment="1">
      <alignment vertical="top" wrapText="1"/>
    </xf>
    <xf numFmtId="165" fontId="6" fillId="4" borderId="81" xfId="26" applyNumberFormat="1" applyFont="1" applyFill="1" applyBorder="1" applyAlignment="1">
      <alignment horizontal="right" vertical="center" wrapText="1"/>
    </xf>
    <xf numFmtId="10" fontId="6" fillId="4" borderId="81" xfId="25" applyNumberFormat="1" applyFont="1" applyBorder="1" applyAlignment="1">
      <alignment horizontal="left" vertical="top" wrapText="1"/>
    </xf>
    <xf numFmtId="0" fontId="6" fillId="5" borderId="0" xfId="0" applyFont="1" applyFill="1"/>
    <xf numFmtId="166" fontId="7" fillId="0" borderId="4" xfId="6" applyNumberFormat="1" applyFont="1" applyBorder="1" applyAlignment="1">
      <alignment horizontal="center" vertical="top"/>
    </xf>
    <xf numFmtId="166" fontId="7" fillId="0" borderId="11" xfId="6" applyNumberFormat="1" applyFont="1" applyBorder="1" applyAlignment="1" applyProtection="1">
      <alignment horizontal="center" vertical="top"/>
      <protection locked="0"/>
    </xf>
    <xf numFmtId="166" fontId="7" fillId="0" borderId="11" xfId="10" applyNumberFormat="1" applyFont="1" applyBorder="1" applyAlignment="1">
      <alignment horizontal="center" vertical="center"/>
    </xf>
    <xf numFmtId="166" fontId="7" fillId="0" borderId="79" xfId="6" applyNumberFormat="1" applyFont="1" applyBorder="1" applyAlignment="1" applyProtection="1">
      <alignment horizontal="center" vertical="top"/>
      <protection locked="0"/>
    </xf>
    <xf numFmtId="166" fontId="7" fillId="0" borderId="44" xfId="10" applyNumberFormat="1" applyFont="1" applyBorder="1" applyAlignment="1">
      <alignment horizontal="center" vertical="center"/>
    </xf>
    <xf numFmtId="166" fontId="7" fillId="3" borderId="11" xfId="0" applyNumberFormat="1" applyFont="1" applyFill="1" applyBorder="1" applyAlignment="1">
      <alignment horizontal="center" vertical="center"/>
    </xf>
    <xf numFmtId="166" fontId="7" fillId="2" borderId="11" xfId="6" applyNumberFormat="1" applyFont="1" applyFill="1" applyBorder="1" applyAlignment="1" applyProtection="1">
      <alignment horizontal="center" vertical="top"/>
      <protection locked="0"/>
    </xf>
    <xf numFmtId="166" fontId="7" fillId="0" borderId="44" xfId="6" applyNumberFormat="1" applyFont="1" applyBorder="1" applyAlignment="1" applyProtection="1">
      <alignment horizontal="center" vertical="top"/>
      <protection locked="0"/>
    </xf>
    <xf numFmtId="166" fontId="7" fillId="0" borderId="11" xfId="6" applyNumberFormat="1" applyFont="1" applyBorder="1" applyAlignment="1" applyProtection="1">
      <alignment horizontal="center"/>
      <protection locked="0"/>
    </xf>
    <xf numFmtId="166" fontId="7" fillId="0" borderId="36" xfId="6" applyNumberFormat="1" applyFont="1" applyBorder="1" applyAlignment="1" applyProtection="1">
      <alignment horizontal="center"/>
      <protection locked="0"/>
    </xf>
    <xf numFmtId="166" fontId="7" fillId="0" borderId="20" xfId="6" applyNumberFormat="1" applyFont="1" applyBorder="1" applyAlignment="1" applyProtection="1">
      <alignment horizontal="center"/>
      <protection locked="0"/>
    </xf>
    <xf numFmtId="166" fontId="6" fillId="0" borderId="0" xfId="0" applyNumberFormat="1" applyFont="1"/>
    <xf numFmtId="2" fontId="7" fillId="0" borderId="32" xfId="6" applyNumberFormat="1" applyFont="1" applyBorder="1" applyAlignment="1">
      <alignment horizontal="center" vertical="top"/>
    </xf>
    <xf numFmtId="0" fontId="9" fillId="0" borderId="44" xfId="6" applyFont="1" applyBorder="1" applyAlignment="1">
      <alignment horizontal="left" vertical="center" wrapText="1"/>
    </xf>
    <xf numFmtId="0" fontId="7" fillId="0" borderId="44" xfId="6" applyFont="1" applyBorder="1" applyAlignment="1">
      <alignment horizontal="center" vertical="top"/>
    </xf>
    <xf numFmtId="3" fontId="6" fillId="5" borderId="0" xfId="0" applyNumberFormat="1" applyFont="1" applyFill="1"/>
    <xf numFmtId="167" fontId="7" fillId="5" borderId="41" xfId="0" applyNumberFormat="1" applyFont="1" applyFill="1" applyBorder="1"/>
    <xf numFmtId="0" fontId="7" fillId="0" borderId="11" xfId="10" applyFont="1" applyBorder="1" applyAlignment="1">
      <alignment horizontal="left" vertical="top"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top"/>
    </xf>
    <xf numFmtId="0" fontId="7" fillId="0" borderId="11" xfId="0" applyFont="1" applyBorder="1" applyAlignment="1">
      <alignment horizontal="left" wrapText="1"/>
    </xf>
    <xf numFmtId="0" fontId="7" fillId="0" borderId="11" xfId="0" applyFont="1" applyBorder="1" applyAlignment="1">
      <alignment horizontal="center" vertical="top"/>
    </xf>
    <xf numFmtId="0" fontId="7" fillId="0" borderId="78" xfId="10" applyFont="1" applyBorder="1" applyAlignment="1">
      <alignment horizontal="center" vertical="center"/>
    </xf>
    <xf numFmtId="0" fontId="7" fillId="0" borderId="79" xfId="10" applyFont="1" applyBorder="1" applyAlignment="1">
      <alignment horizontal="left" vertical="top" wrapText="1"/>
    </xf>
    <xf numFmtId="0" fontId="7" fillId="0" borderId="79" xfId="10" applyFont="1" applyBorder="1" applyAlignment="1">
      <alignment horizontal="center" vertical="center"/>
    </xf>
    <xf numFmtId="166" fontId="7" fillId="0" borderId="79" xfId="10" applyNumberFormat="1" applyFont="1" applyBorder="1" applyAlignment="1">
      <alignment horizontal="center" vertical="center"/>
    </xf>
    <xf numFmtId="3" fontId="7" fillId="0" borderId="79" xfId="10" applyNumberFormat="1" applyFont="1" applyBorder="1" applyAlignment="1" applyProtection="1">
      <alignment horizontal="center" vertical="center"/>
      <protection locked="0"/>
    </xf>
    <xf numFmtId="0" fontId="10" fillId="0" borderId="44" xfId="8" applyFont="1" applyBorder="1" applyAlignment="1">
      <alignment horizontal="left" vertical="top" wrapText="1"/>
    </xf>
    <xf numFmtId="0" fontId="9" fillId="0" borderId="44" xfId="8" applyFont="1" applyBorder="1" applyAlignment="1">
      <alignment horizontal="center"/>
    </xf>
    <xf numFmtId="0" fontId="7" fillId="0" borderId="44" xfId="8" applyFont="1" applyBorder="1" applyAlignment="1">
      <alignment horizontal="center"/>
    </xf>
    <xf numFmtId="3" fontId="7" fillId="0" borderId="44" xfId="8" applyNumberFormat="1" applyFont="1" applyBorder="1" applyAlignment="1" applyProtection="1">
      <alignment horizontal="center"/>
      <protection locked="0"/>
    </xf>
    <xf numFmtId="0" fontId="7" fillId="0" borderId="21" xfId="8" applyFont="1" applyBorder="1" applyAlignment="1">
      <alignment horizontal="center" vertical="top"/>
    </xf>
    <xf numFmtId="0" fontId="7" fillId="0" borderId="20" xfId="8" applyFont="1" applyBorder="1" applyAlignment="1">
      <alignment horizontal="left" wrapText="1"/>
    </xf>
    <xf numFmtId="0" fontId="7" fillId="0" borderId="20" xfId="8" applyFont="1" applyBorder="1" applyAlignment="1">
      <alignment horizontal="center"/>
    </xf>
    <xf numFmtId="0" fontId="7" fillId="0" borderId="20" xfId="8" applyFont="1" applyBorder="1" applyAlignment="1">
      <alignment horizontal="justify"/>
    </xf>
    <xf numFmtId="3" fontId="7" fillId="0" borderId="20" xfId="8" applyNumberFormat="1" applyFont="1" applyBorder="1" applyAlignment="1" applyProtection="1">
      <alignment horizontal="center"/>
      <protection locked="0"/>
    </xf>
    <xf numFmtId="0" fontId="7" fillId="0" borderId="78" xfId="8" applyFont="1" applyBorder="1" applyAlignment="1">
      <alignment horizontal="center" vertical="center"/>
    </xf>
    <xf numFmtId="0" fontId="7" fillId="0" borderId="79" xfId="8" applyFont="1" applyBorder="1" applyAlignment="1">
      <alignment horizontal="left" vertical="center" wrapText="1"/>
    </xf>
    <xf numFmtId="0" fontId="7" fillId="0" borderId="79" xfId="8" applyFont="1" applyBorder="1" applyAlignment="1">
      <alignment horizontal="center" vertical="center"/>
    </xf>
    <xf numFmtId="3" fontId="7" fillId="0" borderId="79" xfId="8" applyNumberFormat="1" applyFont="1" applyBorder="1" applyAlignment="1" applyProtection="1">
      <alignment horizontal="center"/>
      <protection locked="0"/>
    </xf>
    <xf numFmtId="0" fontId="7" fillId="0" borderId="32" xfId="8" applyFont="1" applyBorder="1" applyAlignment="1">
      <alignment horizontal="center" vertical="top"/>
    </xf>
    <xf numFmtId="0" fontId="7" fillId="0" borderId="44" xfId="8" applyFont="1" applyBorder="1" applyAlignment="1">
      <alignment horizontal="left" wrapText="1"/>
    </xf>
    <xf numFmtId="0" fontId="7" fillId="0" borderId="44" xfId="8" applyFont="1" applyBorder="1" applyAlignment="1">
      <alignment horizontal="justify"/>
    </xf>
    <xf numFmtId="0" fontId="7" fillId="0" borderId="78" xfId="8" applyFont="1" applyBorder="1" applyAlignment="1">
      <alignment horizontal="center" vertical="top"/>
    </xf>
    <xf numFmtId="0" fontId="7" fillId="0" borderId="79" xfId="8" applyFont="1" applyBorder="1" applyAlignment="1">
      <alignment horizontal="left" wrapText="1"/>
    </xf>
    <xf numFmtId="0" fontId="7" fillId="0" borderId="79" xfId="8" applyFont="1" applyBorder="1" applyAlignment="1">
      <alignment horizontal="center"/>
    </xf>
    <xf numFmtId="0" fontId="7" fillId="0" borderId="79" xfId="8" applyFont="1" applyBorder="1" applyAlignment="1">
      <alignment horizontal="justify"/>
    </xf>
    <xf numFmtId="0" fontId="9" fillId="0" borderId="44" xfId="8" applyFont="1" applyBorder="1" applyAlignment="1">
      <alignment horizontal="left" vertical="center" wrapText="1"/>
    </xf>
    <xf numFmtId="0" fontId="7" fillId="0" borderId="44" xfId="17" applyFont="1" applyBorder="1" applyAlignment="1">
      <alignment horizontal="left" wrapText="1"/>
    </xf>
    <xf numFmtId="0" fontId="10" fillId="0" borderId="7" xfId="8" applyFont="1" applyBorder="1" applyAlignment="1">
      <alignment horizontal="left" vertical="center" wrapText="1"/>
    </xf>
    <xf numFmtId="0" fontId="9" fillId="0" borderId="7" xfId="8" applyFont="1" applyBorder="1" applyAlignment="1">
      <alignment horizontal="center"/>
    </xf>
    <xf numFmtId="0" fontId="7" fillId="0" borderId="7" xfId="8" applyFont="1" applyBorder="1" applyAlignment="1">
      <alignment horizontal="center"/>
    </xf>
    <xf numFmtId="3" fontId="9" fillId="0" borderId="7" xfId="8" applyNumberFormat="1" applyFont="1" applyBorder="1" applyAlignment="1" applyProtection="1">
      <alignment horizontal="center"/>
      <protection locked="0"/>
    </xf>
    <xf numFmtId="0" fontId="7" fillId="0" borderId="79" xfId="8" applyFont="1" applyBorder="1" applyAlignment="1">
      <alignment horizontal="left" vertical="top" wrapText="1"/>
    </xf>
    <xf numFmtId="0" fontId="7" fillId="0" borderId="0" xfId="0" applyFont="1"/>
    <xf numFmtId="0" fontId="7" fillId="0" borderId="22" xfId="8" applyFont="1" applyBorder="1" applyAlignment="1">
      <alignment horizontal="center"/>
    </xf>
    <xf numFmtId="2" fontId="7" fillId="0" borderId="32" xfId="8" applyNumberFormat="1" applyFont="1" applyBorder="1" applyAlignment="1">
      <alignment horizontal="center" vertical="top"/>
    </xf>
    <xf numFmtId="0" fontId="7" fillId="0" borderId="28" xfId="8" applyFont="1" applyBorder="1" applyAlignment="1">
      <alignment horizontal="center"/>
    </xf>
    <xf numFmtId="0" fontId="7" fillId="0" borderId="22" xfId="8" applyFont="1" applyBorder="1" applyAlignment="1">
      <alignment horizontal="left" vertical="top" wrapText="1"/>
    </xf>
    <xf numFmtId="166" fontId="7" fillId="0" borderId="32" xfId="8" applyNumberFormat="1" applyFont="1" applyBorder="1" applyAlignment="1">
      <alignment horizontal="center" vertical="top"/>
    </xf>
    <xf numFmtId="0" fontId="7" fillId="0" borderId="44" xfId="8" applyFont="1" applyBorder="1" applyAlignment="1">
      <alignment horizontal="left" vertical="top" wrapText="1"/>
    </xf>
    <xf numFmtId="0" fontId="10" fillId="0" borderId="44" xfId="8" applyFont="1" applyBorder="1" applyAlignment="1">
      <alignment horizontal="left" wrapText="1"/>
    </xf>
    <xf numFmtId="0" fontId="9" fillId="0" borderId="32" xfId="8" applyFont="1" applyBorder="1" applyAlignment="1">
      <alignment horizontal="center" vertical="center"/>
    </xf>
    <xf numFmtId="0" fontId="7" fillId="0" borderId="37" xfId="8" applyFont="1" applyBorder="1" applyAlignment="1">
      <alignment horizontal="center" vertical="top"/>
    </xf>
    <xf numFmtId="0" fontId="7" fillId="0" borderId="42" xfId="8" applyFont="1" applyBorder="1" applyAlignment="1">
      <alignment horizontal="center" vertical="top"/>
    </xf>
    <xf numFmtId="0" fontId="9" fillId="0" borderId="6" xfId="8" applyFont="1" applyBorder="1" applyAlignment="1">
      <alignment horizontal="center"/>
    </xf>
    <xf numFmtId="0" fontId="9" fillId="0" borderId="6" xfId="8" applyFont="1" applyBorder="1" applyAlignment="1">
      <alignment horizontal="justify"/>
    </xf>
    <xf numFmtId="3" fontId="9" fillId="0" borderId="6" xfId="8" applyNumberFormat="1" applyFont="1" applyBorder="1" applyAlignment="1" applyProtection="1">
      <alignment horizontal="center"/>
      <protection locked="0"/>
    </xf>
    <xf numFmtId="0" fontId="7" fillId="0" borderId="7" xfId="8" applyFont="1" applyBorder="1" applyAlignment="1">
      <alignment horizontal="left"/>
    </xf>
    <xf numFmtId="0" fontId="7" fillId="0" borderId="7" xfId="8" applyFont="1" applyBorder="1" applyAlignment="1">
      <alignment horizontal="justify"/>
    </xf>
    <xf numFmtId="3" fontId="7" fillId="0" borderId="7" xfId="8" applyNumberFormat="1" applyFont="1" applyBorder="1" applyAlignment="1" applyProtection="1">
      <alignment horizontal="center"/>
      <protection locked="0"/>
    </xf>
    <xf numFmtId="0" fontId="9" fillId="0" borderId="6" xfId="6" applyFont="1" applyBorder="1" applyAlignment="1">
      <alignment horizontal="center" vertical="center"/>
    </xf>
    <xf numFmtId="0" fontId="9" fillId="0" borderId="6" xfId="6" applyFont="1" applyBorder="1" applyAlignment="1">
      <alignment horizontal="center" vertical="top"/>
    </xf>
    <xf numFmtId="166" fontId="9" fillId="0" borderId="6" xfId="6" applyNumberFormat="1" applyFont="1" applyBorder="1" applyAlignment="1">
      <alignment horizontal="center" vertical="top"/>
    </xf>
    <xf numFmtId="3" fontId="9" fillId="0" borderId="6" xfId="6" applyNumberFormat="1" applyFont="1" applyBorder="1" applyAlignment="1" applyProtection="1">
      <alignment horizontal="center" vertical="top"/>
      <protection locked="0"/>
    </xf>
    <xf numFmtId="0" fontId="7" fillId="0" borderId="7" xfId="6" applyFont="1" applyBorder="1" applyAlignment="1">
      <alignment horizontal="left" vertical="center"/>
    </xf>
    <xf numFmtId="0" fontId="7" fillId="0" borderId="7" xfId="6" applyFont="1" applyBorder="1" applyAlignment="1">
      <alignment horizontal="center" vertical="top"/>
    </xf>
    <xf numFmtId="3" fontId="7" fillId="0" borderId="7" xfId="6" applyNumberFormat="1" applyFont="1" applyBorder="1" applyAlignment="1" applyProtection="1">
      <alignment horizontal="center" vertical="top"/>
      <protection locked="0"/>
    </xf>
    <xf numFmtId="167" fontId="9" fillId="0" borderId="9" xfId="0" applyNumberFormat="1" applyFont="1" applyBorder="1" applyAlignment="1" applyProtection="1">
      <alignment horizontal="center" vertical="top"/>
      <protection locked="0"/>
    </xf>
    <xf numFmtId="0" fontId="7" fillId="0" borderId="44" xfId="10" applyFont="1" applyBorder="1" applyAlignment="1">
      <alignment horizontal="center" vertical="top"/>
    </xf>
    <xf numFmtId="166" fontId="7" fillId="0" borderId="44" xfId="0" applyNumberFormat="1" applyFont="1" applyBorder="1" applyAlignment="1">
      <alignment horizontal="center" vertical="top"/>
    </xf>
    <xf numFmtId="0" fontId="7" fillId="0" borderId="1" xfId="0" applyFont="1" applyBorder="1" applyAlignment="1">
      <alignment horizontal="center" vertical="center"/>
    </xf>
    <xf numFmtId="3" fontId="7" fillId="0" borderId="28" xfId="0" applyNumberFormat="1" applyFont="1" applyBorder="1" applyAlignment="1" applyProtection="1">
      <alignment horizontal="center"/>
      <protection locked="0"/>
    </xf>
    <xf numFmtId="0" fontId="7" fillId="0" borderId="41" xfId="0" applyFont="1" applyBorder="1" applyAlignment="1">
      <alignment horizontal="left" vertical="top" wrapText="1"/>
    </xf>
    <xf numFmtId="2" fontId="7" fillId="0" borderId="1" xfId="10" applyNumberFormat="1" applyFont="1" applyBorder="1" applyAlignment="1">
      <alignment horizontal="center" vertical="top"/>
    </xf>
    <xf numFmtId="0" fontId="7" fillId="0" borderId="41" xfId="10" applyFont="1" applyBorder="1" applyAlignment="1">
      <alignment horizontal="left" vertical="center" wrapText="1"/>
    </xf>
    <xf numFmtId="0" fontId="7" fillId="0" borderId="41" xfId="10" applyFont="1" applyBorder="1" applyAlignment="1">
      <alignment horizontal="center" vertical="top"/>
    </xf>
    <xf numFmtId="166" fontId="7" fillId="0" borderId="41" xfId="0" applyNumberFormat="1" applyFont="1" applyBorder="1" applyAlignment="1">
      <alignment horizontal="center" vertical="top"/>
    </xf>
    <xf numFmtId="3" fontId="7" fillId="0" borderId="28" xfId="10" applyNumberFormat="1" applyFont="1" applyBorder="1" applyAlignment="1" applyProtection="1">
      <alignment horizontal="center" vertical="top"/>
      <protection locked="0"/>
    </xf>
    <xf numFmtId="167" fontId="7" fillId="0" borderId="2" xfId="0" applyNumberFormat="1" applyFont="1" applyBorder="1" applyAlignment="1" applyProtection="1">
      <alignment horizontal="center" vertical="center"/>
      <protection locked="0"/>
    </xf>
    <xf numFmtId="0" fontId="7" fillId="0" borderId="1" xfId="10" applyFont="1" applyBorder="1" applyAlignment="1">
      <alignment horizontal="center" vertical="center"/>
    </xf>
    <xf numFmtId="0" fontId="7" fillId="0" borderId="41" xfId="10" applyFont="1" applyBorder="1" applyAlignment="1">
      <alignment horizontal="center" vertical="center"/>
    </xf>
    <xf numFmtId="166" fontId="7" fillId="0" borderId="41" xfId="10" applyNumberFormat="1" applyFont="1" applyBorder="1" applyAlignment="1">
      <alignment horizontal="center" vertical="center"/>
    </xf>
    <xf numFmtId="3" fontId="7" fillId="0" borderId="28" xfId="10" applyNumberFormat="1" applyFont="1" applyBorder="1" applyAlignment="1" applyProtection="1">
      <alignment horizontal="center" vertical="center"/>
      <protection locked="0"/>
    </xf>
    <xf numFmtId="167" fontId="7" fillId="0" borderId="2" xfId="0" applyNumberFormat="1" applyFont="1" applyBorder="1" applyAlignment="1" applyProtection="1">
      <alignment horizontal="center" vertical="top"/>
      <protection locked="0"/>
    </xf>
    <xf numFmtId="0" fontId="6" fillId="3" borderId="41" xfId="0" applyFont="1" applyFill="1" applyBorder="1"/>
    <xf numFmtId="0" fontId="5" fillId="0" borderId="84" xfId="0" applyFont="1" applyBorder="1" applyAlignment="1">
      <alignment horizontal="left" vertical="center" wrapText="1"/>
    </xf>
    <xf numFmtId="43" fontId="5" fillId="4" borderId="84" xfId="45" applyFont="1" applyFill="1" applyBorder="1" applyAlignment="1">
      <alignment horizontal="center" vertical="center"/>
    </xf>
    <xf numFmtId="165" fontId="5" fillId="4" borderId="84" xfId="45" applyNumberFormat="1" applyFont="1" applyFill="1" applyBorder="1" applyAlignment="1">
      <alignment vertical="center"/>
    </xf>
    <xf numFmtId="165" fontId="5" fillId="4" borderId="84" xfId="45" applyNumberFormat="1" applyFont="1" applyFill="1" applyBorder="1" applyAlignment="1">
      <alignment horizontal="right" vertical="center" wrapText="1"/>
    </xf>
    <xf numFmtId="0" fontId="1" fillId="0" borderId="0" xfId="0" applyFont="1"/>
    <xf numFmtId="165" fontId="6" fillId="4" borderId="84" xfId="45" applyNumberFormat="1" applyFont="1" applyFill="1" applyBorder="1" applyAlignment="1">
      <alignment vertical="center" wrapText="1"/>
    </xf>
    <xf numFmtId="43" fontId="19" fillId="4" borderId="84" xfId="45" applyFont="1" applyFill="1" applyBorder="1" applyAlignment="1">
      <alignment horizontal="left" vertical="center" wrapText="1"/>
    </xf>
    <xf numFmtId="43" fontId="6" fillId="4" borderId="84" xfId="45" applyFont="1" applyFill="1" applyBorder="1" applyAlignment="1">
      <alignment vertical="center" wrapText="1"/>
    </xf>
    <xf numFmtId="165" fontId="6" fillId="4" borderId="47" xfId="45" applyNumberFormat="1" applyFont="1" applyFill="1" applyBorder="1" applyAlignment="1">
      <alignment vertical="center" wrapText="1"/>
    </xf>
    <xf numFmtId="43" fontId="32" fillId="4" borderId="47" xfId="45" applyFont="1" applyFill="1" applyBorder="1" applyAlignment="1">
      <alignment horizontal="left" vertical="center" wrapText="1"/>
    </xf>
    <xf numFmtId="43" fontId="6" fillId="4" borderId="47" xfId="45" applyFont="1" applyFill="1" applyBorder="1" applyAlignment="1">
      <alignment vertical="center" wrapText="1"/>
    </xf>
    <xf numFmtId="43" fontId="6" fillId="4" borderId="47" xfId="45" applyFont="1" applyFill="1" applyBorder="1" applyAlignment="1">
      <alignment horizontal="left" vertical="center" wrapText="1"/>
    </xf>
    <xf numFmtId="43" fontId="6" fillId="4" borderId="47" xfId="45" applyFont="1" applyFill="1" applyBorder="1" applyAlignment="1">
      <alignment horizontal="center" vertical="center" wrapText="1"/>
    </xf>
    <xf numFmtId="43" fontId="19" fillId="4" borderId="47" xfId="45" applyFont="1" applyFill="1" applyBorder="1" applyAlignment="1">
      <alignment horizontal="left" vertical="center" wrapText="1"/>
    </xf>
    <xf numFmtId="43" fontId="5" fillId="4" borderId="47" xfId="45" applyFont="1" applyFill="1" applyBorder="1" applyAlignment="1">
      <alignment horizontal="left" vertical="center" wrapText="1"/>
    </xf>
    <xf numFmtId="1" fontId="6" fillId="4" borderId="47" xfId="45" applyNumberFormat="1" applyFont="1" applyFill="1" applyBorder="1" applyAlignment="1">
      <alignment vertical="center" wrapText="1"/>
    </xf>
    <xf numFmtId="49" fontId="6" fillId="4" borderId="47" xfId="45" applyNumberFormat="1" applyFont="1" applyFill="1" applyBorder="1" applyAlignment="1">
      <alignment horizontal="left" vertical="center" wrapText="1"/>
    </xf>
    <xf numFmtId="0" fontId="7" fillId="4" borderId="56" xfId="31" applyFont="1" applyBorder="1" applyAlignment="1">
      <alignment vertical="top"/>
    </xf>
    <xf numFmtId="0" fontId="10" fillId="4" borderId="57" xfId="35" applyFont="1" applyBorder="1" applyAlignment="1">
      <alignment horizontal="left" vertical="top"/>
    </xf>
    <xf numFmtId="0" fontId="10" fillId="4" borderId="57" xfId="34" applyFont="1" applyBorder="1" applyAlignment="1">
      <alignment vertical="center" wrapText="1"/>
    </xf>
    <xf numFmtId="165" fontId="10" fillId="4" borderId="57" xfId="26" applyNumberFormat="1" applyFont="1" applyBorder="1" applyAlignment="1">
      <alignment vertical="center" wrapText="1"/>
    </xf>
    <xf numFmtId="43" fontId="10" fillId="4" borderId="111" xfId="26" applyFont="1" applyBorder="1" applyAlignment="1">
      <alignment vertical="center" wrapText="1"/>
    </xf>
    <xf numFmtId="165" fontId="5" fillId="4" borderId="85" xfId="45" applyNumberFormat="1" applyFont="1" applyFill="1" applyBorder="1" applyAlignment="1">
      <alignment vertical="center" wrapText="1"/>
    </xf>
    <xf numFmtId="165" fontId="5" fillId="4" borderId="34" xfId="45" applyNumberFormat="1" applyFont="1" applyFill="1" applyBorder="1" applyAlignment="1">
      <alignment horizontal="right" vertical="center" wrapText="1"/>
    </xf>
    <xf numFmtId="165" fontId="6" fillId="4" borderId="34" xfId="45" applyNumberFormat="1" applyFont="1" applyFill="1" applyBorder="1" applyAlignment="1">
      <alignment vertical="center" wrapText="1"/>
    </xf>
    <xf numFmtId="165" fontId="6" fillId="4" borderId="42" xfId="45" applyNumberFormat="1" applyFont="1" applyFill="1" applyBorder="1" applyAlignment="1">
      <alignment vertical="center" wrapText="1"/>
    </xf>
    <xf numFmtId="165" fontId="6" fillId="4" borderId="24" xfId="45" applyNumberFormat="1" applyFont="1" applyFill="1" applyBorder="1" applyAlignment="1">
      <alignment vertical="center" wrapText="1"/>
    </xf>
    <xf numFmtId="166" fontId="6" fillId="4" borderId="42" xfId="45" applyNumberFormat="1" applyFont="1" applyFill="1" applyBorder="1" applyAlignment="1">
      <alignment vertical="center" wrapText="1"/>
    </xf>
    <xf numFmtId="165" fontId="5" fillId="4" borderId="42" xfId="45" applyNumberFormat="1" applyFont="1" applyFill="1" applyBorder="1" applyAlignment="1">
      <alignment vertical="center" wrapText="1"/>
    </xf>
    <xf numFmtId="1" fontId="5" fillId="4" borderId="42" xfId="45" applyNumberFormat="1" applyFont="1" applyFill="1" applyBorder="1" applyAlignment="1">
      <alignment vertical="center" wrapText="1"/>
    </xf>
    <xf numFmtId="43" fontId="5" fillId="4" borderId="41" xfId="45" applyFont="1" applyFill="1" applyBorder="1"/>
    <xf numFmtId="165" fontId="6" fillId="4" borderId="51" xfId="45" applyNumberFormat="1" applyFont="1" applyFill="1" applyBorder="1" applyAlignment="1">
      <alignment vertical="center" wrapText="1"/>
    </xf>
    <xf numFmtId="43" fontId="5" fillId="4" borderId="112" xfId="28" applyFont="1" applyFill="1" applyBorder="1" applyAlignment="1">
      <alignment horizontal="center" vertical="center"/>
    </xf>
    <xf numFmtId="165" fontId="6" fillId="4" borderId="85" xfId="45" applyNumberFormat="1" applyFont="1" applyFill="1" applyBorder="1" applyAlignment="1">
      <alignment vertical="center" wrapText="1"/>
    </xf>
    <xf numFmtId="49" fontId="6" fillId="4" borderId="84" xfId="45" applyNumberFormat="1" applyFont="1" applyFill="1" applyBorder="1" applyAlignment="1">
      <alignment horizontal="left" vertical="center" wrapText="1"/>
    </xf>
    <xf numFmtId="43" fontId="6" fillId="4" borderId="84" xfId="45" applyFont="1" applyFill="1" applyBorder="1" applyAlignment="1">
      <alignment horizontal="center" vertical="center" wrapText="1"/>
    </xf>
    <xf numFmtId="1" fontId="6" fillId="4" borderId="84" xfId="45" applyNumberFormat="1" applyFont="1" applyFill="1" applyBorder="1" applyAlignment="1">
      <alignment vertical="center" wrapText="1"/>
    </xf>
    <xf numFmtId="0" fontId="7" fillId="0" borderId="41" xfId="21" applyFont="1" applyBorder="1" applyAlignment="1">
      <alignment horizontal="centerContinuous"/>
    </xf>
    <xf numFmtId="0" fontId="7" fillId="0" borderId="41" xfId="21" applyFont="1" applyBorder="1" applyAlignment="1">
      <alignment horizontal="center"/>
    </xf>
    <xf numFmtId="165" fontId="7" fillId="4" borderId="41" xfId="28" applyNumberFormat="1" applyFont="1" applyBorder="1" applyAlignment="1" applyProtection="1">
      <alignment horizontal="centerContinuous"/>
    </xf>
    <xf numFmtId="43" fontId="7" fillId="4" borderId="2" xfId="28" applyFont="1" applyBorder="1" applyAlignment="1" applyProtection="1"/>
    <xf numFmtId="165" fontId="7" fillId="4" borderId="41" xfId="28" applyNumberFormat="1" applyFont="1" applyBorder="1"/>
    <xf numFmtId="43" fontId="7" fillId="4" borderId="2" xfId="28" applyFont="1" applyBorder="1" applyAlignment="1"/>
    <xf numFmtId="0" fontId="9" fillId="0" borderId="52" xfId="21" applyFont="1" applyBorder="1" applyAlignment="1">
      <alignment horizontal="center" vertical="top"/>
    </xf>
    <xf numFmtId="165" fontId="9" fillId="4" borderId="6" xfId="28" applyNumberFormat="1" applyFont="1" applyBorder="1" applyAlignment="1">
      <alignment horizontal="center"/>
    </xf>
    <xf numFmtId="43" fontId="9" fillId="4" borderId="53" xfId="28" applyFont="1" applyBorder="1" applyAlignment="1">
      <alignment horizontal="center"/>
    </xf>
    <xf numFmtId="0" fontId="9" fillId="0" borderId="54" xfId="21" applyFont="1" applyBorder="1" applyAlignment="1">
      <alignment horizontal="center" vertical="top"/>
    </xf>
    <xf numFmtId="0" fontId="9" fillId="0" borderId="40" xfId="21" applyFont="1" applyBorder="1" applyAlignment="1">
      <alignment horizontal="center" vertical="top" wrapText="1"/>
    </xf>
    <xf numFmtId="0" fontId="9" fillId="0" borderId="40" xfId="21" applyFont="1" applyBorder="1" applyAlignment="1">
      <alignment horizontal="center"/>
    </xf>
    <xf numFmtId="165" fontId="9" fillId="4" borderId="49" xfId="28" applyNumberFormat="1" applyFont="1" applyBorder="1" applyAlignment="1">
      <alignment horizontal="center"/>
    </xf>
    <xf numFmtId="43" fontId="9" fillId="4" borderId="5" xfId="28" applyFont="1" applyBorder="1" applyAlignment="1">
      <alignment horizontal="center"/>
    </xf>
    <xf numFmtId="165" fontId="9" fillId="4" borderId="26" xfId="28" applyNumberFormat="1" applyFont="1" applyBorder="1" applyAlignment="1">
      <alignment horizontal="center"/>
    </xf>
    <xf numFmtId="43" fontId="9" fillId="4" borderId="53" xfId="28" applyFont="1" applyBorder="1" applyAlignment="1"/>
    <xf numFmtId="0" fontId="9" fillId="0" borderId="35" xfId="21" applyFont="1" applyBorder="1" applyAlignment="1">
      <alignment horizontal="center" vertical="center"/>
    </xf>
    <xf numFmtId="165" fontId="7" fillId="4" borderId="13" xfId="28" applyNumberFormat="1" applyFont="1" applyBorder="1" applyAlignment="1">
      <alignment horizontal="center" vertical="center"/>
    </xf>
    <xf numFmtId="43" fontId="7" fillId="4" borderId="9" xfId="28" applyFont="1" applyBorder="1" applyAlignment="1">
      <alignment vertical="center"/>
    </xf>
    <xf numFmtId="165" fontId="7" fillId="4" borderId="13" xfId="28" applyNumberFormat="1" applyFont="1" applyBorder="1" applyAlignment="1">
      <alignment horizontal="center"/>
    </xf>
    <xf numFmtId="43" fontId="7" fillId="4" borderId="9" xfId="28" applyFont="1" applyBorder="1" applyAlignment="1"/>
    <xf numFmtId="0" fontId="7" fillId="0" borderId="36" xfId="21" applyFont="1" applyBorder="1" applyAlignment="1">
      <alignment horizontal="center" vertical="top"/>
    </xf>
    <xf numFmtId="165" fontId="7" fillId="4" borderId="13" xfId="28" applyNumberFormat="1" applyFont="1" applyBorder="1" applyAlignment="1">
      <alignment horizontal="center" vertical="top"/>
    </xf>
    <xf numFmtId="43" fontId="7" fillId="4" borderId="9" xfId="28" applyFont="1" applyBorder="1" applyAlignment="1">
      <alignment vertical="top"/>
    </xf>
    <xf numFmtId="0" fontId="7" fillId="0" borderId="35" xfId="0" applyFont="1" applyBorder="1" applyAlignment="1">
      <alignment horizontal="center" vertical="top"/>
    </xf>
    <xf numFmtId="0" fontId="7" fillId="0" borderId="13" xfId="0" applyFont="1" applyBorder="1" applyAlignment="1">
      <alignment vertical="top" wrapText="1"/>
    </xf>
    <xf numFmtId="0" fontId="7" fillId="4" borderId="13" xfId="0" applyFont="1" applyFill="1" applyBorder="1" applyAlignment="1">
      <alignment horizontal="center" vertical="top"/>
    </xf>
    <xf numFmtId="0" fontId="9" fillId="0" borderId="31" xfId="21" quotePrefix="1" applyFont="1" applyBorder="1" applyAlignment="1">
      <alignment horizontal="left" vertical="top" wrapText="1"/>
    </xf>
    <xf numFmtId="0" fontId="7" fillId="0" borderId="31" xfId="21" applyFont="1" applyBorder="1" applyAlignment="1">
      <alignment horizontal="center" vertical="center"/>
    </xf>
    <xf numFmtId="0" fontId="7" fillId="0" borderId="31" xfId="21" applyFont="1" applyBorder="1" applyAlignment="1">
      <alignment vertical="center"/>
    </xf>
    <xf numFmtId="165" fontId="7" fillId="4" borderId="16" xfId="28" applyNumberFormat="1" applyFont="1" applyBorder="1" applyAlignment="1">
      <alignment vertical="center"/>
    </xf>
    <xf numFmtId="43" fontId="9" fillId="4" borderId="17" xfId="28" applyFont="1" applyBorder="1" applyAlignment="1">
      <alignment vertical="center"/>
    </xf>
    <xf numFmtId="0" fontId="9" fillId="0" borderId="35" xfId="21" applyFont="1" applyBorder="1" applyAlignment="1">
      <alignment horizontal="center" vertical="top"/>
    </xf>
    <xf numFmtId="0" fontId="9" fillId="0" borderId="13" xfId="21" applyFont="1" applyBorder="1" applyAlignment="1">
      <alignment horizontal="left" vertical="top" wrapText="1"/>
    </xf>
    <xf numFmtId="0" fontId="7" fillId="4" borderId="13" xfId="37" applyFont="1" applyBorder="1" applyAlignment="1">
      <alignment vertical="top" wrapText="1"/>
    </xf>
    <xf numFmtId="165" fontId="7" fillId="4" borderId="22" xfId="28" applyNumberFormat="1" applyFont="1" applyBorder="1" applyAlignment="1">
      <alignment horizontal="center"/>
    </xf>
    <xf numFmtId="43" fontId="7" fillId="4" borderId="43" xfId="28" applyFont="1" applyBorder="1" applyAlignment="1"/>
    <xf numFmtId="165" fontId="7" fillId="4" borderId="28" xfId="28" applyNumberFormat="1" applyFont="1" applyBorder="1" applyAlignment="1">
      <alignment horizontal="center"/>
    </xf>
    <xf numFmtId="43" fontId="7" fillId="4" borderId="24" xfId="28" applyFont="1" applyBorder="1" applyAlignment="1"/>
    <xf numFmtId="165" fontId="7" fillId="4" borderId="29" xfId="28" applyNumberFormat="1" applyFont="1" applyBorder="1" applyAlignment="1">
      <alignment horizontal="center"/>
    </xf>
    <xf numFmtId="43" fontId="7" fillId="4" borderId="33" xfId="28" applyFont="1" applyBorder="1" applyAlignment="1"/>
    <xf numFmtId="0" fontId="9" fillId="0" borderId="13" xfId="21" applyFont="1" applyBorder="1" applyAlignment="1">
      <alignment vertical="top" wrapText="1"/>
    </xf>
    <xf numFmtId="9" fontId="7" fillId="2" borderId="20" xfId="24" applyNumberFormat="1" applyFont="1" applyFill="1" applyBorder="1" applyAlignment="1">
      <alignment horizontal="center"/>
    </xf>
    <xf numFmtId="0" fontId="7" fillId="0" borderId="13" xfId="0" applyFont="1" applyBorder="1" applyAlignment="1">
      <alignment horizontal="left" vertical="top" wrapText="1"/>
    </xf>
    <xf numFmtId="0" fontId="7" fillId="4" borderId="22" xfId="0" applyFont="1" applyFill="1" applyBorder="1" applyAlignment="1">
      <alignment horizontal="center" vertical="top"/>
    </xf>
    <xf numFmtId="43" fontId="9" fillId="4" borderId="17" xfId="28" applyFont="1" applyBorder="1" applyAlignment="1"/>
    <xf numFmtId="43" fontId="6" fillId="4" borderId="41" xfId="28" applyFont="1"/>
    <xf numFmtId="0" fontId="7" fillId="0" borderId="41" xfId="0" applyFont="1" applyBorder="1" applyAlignment="1">
      <alignment horizontal="centerContinuous" vertical="center"/>
    </xf>
    <xf numFmtId="0" fontId="7" fillId="0" borderId="41" xfId="0" applyFont="1" applyBorder="1" applyAlignment="1">
      <alignment horizontal="center" vertical="center"/>
    </xf>
    <xf numFmtId="3" fontId="7" fillId="4" borderId="41" xfId="28" applyNumberFormat="1" applyFont="1" applyBorder="1" applyAlignment="1">
      <alignment horizontal="centerContinuous" vertical="center"/>
    </xf>
    <xf numFmtId="167" fontId="7" fillId="4" borderId="2" xfId="0" applyNumberFormat="1" applyFont="1" applyFill="1" applyBorder="1" applyAlignment="1">
      <alignment horizontal="centerContinuous" vertical="center"/>
    </xf>
    <xf numFmtId="3" fontId="7" fillId="4" borderId="4" xfId="28" applyNumberFormat="1" applyFont="1" applyBorder="1" applyAlignment="1">
      <alignment horizontal="centerContinuous"/>
    </xf>
    <xf numFmtId="167" fontId="7" fillId="4" borderId="5" xfId="0" applyNumberFormat="1" applyFont="1" applyFill="1" applyBorder="1" applyAlignment="1">
      <alignment horizontal="centerContinuous"/>
    </xf>
    <xf numFmtId="0" fontId="9" fillId="0" borderId="52" xfId="0" applyFont="1" applyBorder="1" applyAlignment="1">
      <alignment horizontal="center"/>
    </xf>
    <xf numFmtId="167" fontId="9" fillId="4" borderId="53" xfId="0" applyNumberFormat="1" applyFont="1" applyFill="1" applyBorder="1" applyAlignment="1" applyProtection="1">
      <alignment horizontal="center"/>
      <protection locked="0"/>
    </xf>
    <xf numFmtId="0" fontId="9" fillId="0" borderId="54" xfId="0" applyFont="1" applyBorder="1" applyAlignment="1">
      <alignment horizontal="center"/>
    </xf>
    <xf numFmtId="0" fontId="9" fillId="0" borderId="49" xfId="0" applyFont="1" applyBorder="1" applyAlignment="1">
      <alignment horizontal="left"/>
    </xf>
    <xf numFmtId="0" fontId="9" fillId="0" borderId="49" xfId="0" applyFont="1" applyBorder="1" applyAlignment="1">
      <alignment horizontal="center"/>
    </xf>
    <xf numFmtId="0" fontId="9" fillId="0" borderId="49" xfId="0" applyFont="1" applyBorder="1" applyAlignment="1">
      <alignment horizontal="justify"/>
    </xf>
    <xf numFmtId="3" fontId="9" fillId="0" borderId="49" xfId="0" applyNumberFormat="1" applyFont="1" applyBorder="1" applyAlignment="1" applyProtection="1">
      <alignment horizontal="center"/>
      <protection locked="0"/>
    </xf>
    <xf numFmtId="167" fontId="9" fillId="4" borderId="55" xfId="0" applyNumberFormat="1" applyFont="1" applyFill="1" applyBorder="1" applyAlignment="1" applyProtection="1">
      <alignment horizontal="center"/>
      <protection locked="0"/>
    </xf>
    <xf numFmtId="0" fontId="7" fillId="0" borderId="45" xfId="0" applyFont="1" applyBorder="1" applyAlignment="1">
      <alignment horizontal="center"/>
    </xf>
    <xf numFmtId="167" fontId="7" fillId="4" borderId="8" xfId="0" applyNumberFormat="1" applyFont="1" applyFill="1" applyBorder="1" applyAlignment="1" applyProtection="1">
      <alignment horizontal="center"/>
      <protection locked="0"/>
    </xf>
    <xf numFmtId="167" fontId="7" fillId="4" borderId="33" xfId="0" applyNumberFormat="1" applyFont="1" applyFill="1" applyBorder="1" applyAlignment="1" applyProtection="1">
      <alignment horizontal="center"/>
      <protection locked="0"/>
    </xf>
    <xf numFmtId="0" fontId="9" fillId="0" borderId="32" xfId="0" applyFont="1" applyBorder="1" applyAlignment="1">
      <alignment horizontal="center" vertical="center"/>
    </xf>
    <xf numFmtId="0" fontId="10" fillId="0" borderId="44" xfId="0" applyFont="1" applyBorder="1" applyAlignment="1">
      <alignment horizontal="left" vertical="center"/>
    </xf>
    <xf numFmtId="167" fontId="7" fillId="4" borderId="9" xfId="0" applyNumberFormat="1" applyFont="1" applyFill="1" applyBorder="1" applyAlignment="1" applyProtection="1">
      <alignment horizontal="center"/>
      <protection locked="0"/>
    </xf>
    <xf numFmtId="0" fontId="9" fillId="0" borderId="35" xfId="0" applyFont="1" applyBorder="1" applyAlignment="1">
      <alignment horizontal="center" vertical="center"/>
    </xf>
    <xf numFmtId="0" fontId="10" fillId="0" borderId="36" xfId="0" applyFont="1" applyBorder="1" applyAlignment="1">
      <alignment horizontal="left" vertical="center" wrapText="1"/>
    </xf>
    <xf numFmtId="0" fontId="9" fillId="0" borderId="36" xfId="0" applyFont="1" applyBorder="1" applyAlignment="1">
      <alignment horizontal="center"/>
    </xf>
    <xf numFmtId="165" fontId="9" fillId="4" borderId="36" xfId="28" applyNumberFormat="1" applyFont="1" applyBorder="1" applyAlignment="1">
      <alignment horizontal="justify"/>
    </xf>
    <xf numFmtId="3" fontId="9" fillId="0" borderId="36" xfId="0" applyNumberFormat="1" applyFont="1" applyBorder="1" applyAlignment="1" applyProtection="1">
      <alignment horizontal="center"/>
      <protection locked="0"/>
    </xf>
    <xf numFmtId="0" fontId="9" fillId="0" borderId="32" xfId="0" applyFont="1" applyBorder="1" applyAlignment="1">
      <alignment horizontal="center" vertical="top"/>
    </xf>
    <xf numFmtId="0" fontId="10" fillId="0" borderId="44" xfId="0" applyFont="1" applyBorder="1" applyAlignment="1">
      <alignment horizontal="left" vertical="top"/>
    </xf>
    <xf numFmtId="0" fontId="7" fillId="0" borderId="36" xfId="0" applyFont="1" applyBorder="1" applyAlignment="1">
      <alignment horizontal="left" vertical="top" wrapText="1"/>
    </xf>
    <xf numFmtId="0" fontId="7" fillId="0" borderId="36" xfId="0" applyFont="1" applyBorder="1" applyAlignment="1">
      <alignment horizontal="center"/>
    </xf>
    <xf numFmtId="0" fontId="7" fillId="0" borderId="36" xfId="0" applyFont="1" applyBorder="1" applyAlignment="1">
      <alignment horizontal="justify"/>
    </xf>
    <xf numFmtId="3" fontId="7" fillId="0" borderId="36" xfId="0" applyNumberFormat="1" applyFont="1" applyBorder="1" applyAlignment="1" applyProtection="1">
      <alignment horizontal="center"/>
      <protection locked="0"/>
    </xf>
    <xf numFmtId="165" fontId="7" fillId="4" borderId="36" xfId="28" applyNumberFormat="1" applyFont="1" applyBorder="1" applyAlignment="1">
      <alignment horizontal="justify"/>
    </xf>
    <xf numFmtId="0" fontId="7" fillId="0" borderId="35" xfId="0" applyFont="1" applyBorder="1" applyAlignment="1">
      <alignment horizontal="center" vertical="center"/>
    </xf>
    <xf numFmtId="0" fontId="7" fillId="0" borderId="36" xfId="0" applyFont="1" applyBorder="1" applyAlignment="1">
      <alignment horizontal="left" vertical="center" wrapText="1"/>
    </xf>
    <xf numFmtId="0" fontId="7" fillId="0" borderId="36" xfId="0" applyFont="1" applyBorder="1" applyAlignment="1">
      <alignment horizontal="center" vertical="center"/>
    </xf>
    <xf numFmtId="1" fontId="7" fillId="0" borderId="36" xfId="0" applyNumberFormat="1" applyFont="1" applyBorder="1" applyAlignment="1" applyProtection="1">
      <alignment horizontal="center"/>
      <protection locked="0"/>
    </xf>
    <xf numFmtId="167" fontId="7" fillId="4" borderId="46" xfId="0" applyNumberFormat="1" applyFont="1" applyFill="1" applyBorder="1" applyAlignment="1" applyProtection="1">
      <alignment horizontal="center"/>
      <protection locked="0"/>
    </xf>
    <xf numFmtId="0" fontId="9" fillId="0" borderId="36" xfId="0" applyFont="1" applyBorder="1" applyAlignment="1">
      <alignment horizontal="left" vertical="center" wrapText="1"/>
    </xf>
    <xf numFmtId="167" fontId="7" fillId="4" borderId="43" xfId="0" applyNumberFormat="1" applyFont="1" applyFill="1" applyBorder="1" applyAlignment="1" applyProtection="1">
      <alignment horizontal="center"/>
      <protection locked="0"/>
    </xf>
    <xf numFmtId="167" fontId="9" fillId="4" borderId="17" xfId="0" applyNumberFormat="1" applyFont="1" applyFill="1" applyBorder="1" applyAlignment="1" applyProtection="1">
      <alignment horizontal="center"/>
      <protection locked="0"/>
    </xf>
    <xf numFmtId="0" fontId="7" fillId="4" borderId="12" xfId="0" applyFont="1" applyFill="1" applyBorder="1" applyAlignment="1">
      <alignment horizontal="center" vertical="top"/>
    </xf>
    <xf numFmtId="0" fontId="7" fillId="4" borderId="36" xfId="0" applyFont="1" applyFill="1" applyBorder="1" applyAlignment="1">
      <alignment vertical="top" wrapText="1"/>
    </xf>
    <xf numFmtId="0" fontId="7" fillId="4" borderId="13" xfId="0" applyFont="1" applyFill="1" applyBorder="1" applyAlignment="1">
      <alignment horizontal="center" vertical="center"/>
    </xf>
    <xf numFmtId="0" fontId="7" fillId="4" borderId="36" xfId="0" applyFont="1" applyFill="1" applyBorder="1" applyAlignment="1">
      <alignment horizontal="center" vertical="center"/>
    </xf>
    <xf numFmtId="3" fontId="7" fillId="4" borderId="36" xfId="0" applyNumberFormat="1" applyFont="1" applyFill="1" applyBorder="1" applyAlignment="1" applyProtection="1">
      <alignment horizontal="center" vertical="center"/>
      <protection locked="0"/>
    </xf>
    <xf numFmtId="0" fontId="7" fillId="4" borderId="41" xfId="0" applyFont="1" applyFill="1" applyBorder="1"/>
    <xf numFmtId="0" fontId="9" fillId="4" borderId="42" xfId="0" applyFont="1" applyFill="1" applyBorder="1" applyAlignment="1">
      <alignment horizontal="center" vertical="top"/>
    </xf>
    <xf numFmtId="0" fontId="10" fillId="4" borderId="47" xfId="0" applyFont="1" applyFill="1" applyBorder="1" applyAlignment="1">
      <alignment horizontal="left" vertical="top"/>
    </xf>
    <xf numFmtId="0" fontId="7" fillId="4" borderId="47" xfId="0" applyFont="1" applyFill="1" applyBorder="1" applyAlignment="1">
      <alignment horizontal="center"/>
    </xf>
    <xf numFmtId="0" fontId="7" fillId="4" borderId="47" xfId="0" applyFont="1" applyFill="1" applyBorder="1" applyAlignment="1">
      <alignment horizontal="justify"/>
    </xf>
    <xf numFmtId="3" fontId="7" fillId="4" borderId="47" xfId="0" applyNumberFormat="1" applyFont="1" applyFill="1" applyBorder="1" applyAlignment="1" applyProtection="1">
      <alignment horizontal="center"/>
      <protection locked="0"/>
    </xf>
    <xf numFmtId="0" fontId="9" fillId="4" borderId="32" xfId="0" applyFont="1" applyFill="1" applyBorder="1" applyAlignment="1">
      <alignment horizontal="center" vertical="center"/>
    </xf>
    <xf numFmtId="0" fontId="10" fillId="4" borderId="44" xfId="0" applyFont="1" applyFill="1" applyBorder="1" applyAlignment="1">
      <alignment horizontal="left" vertical="center" wrapText="1"/>
    </xf>
    <xf numFmtId="0" fontId="9" fillId="4" borderId="44" xfId="0" applyFont="1" applyFill="1" applyBorder="1" applyAlignment="1">
      <alignment horizontal="center"/>
    </xf>
    <xf numFmtId="0" fontId="7" fillId="4" borderId="44" xfId="0" applyFont="1" applyFill="1" applyBorder="1" applyAlignment="1">
      <alignment horizontal="center"/>
    </xf>
    <xf numFmtId="3" fontId="9" fillId="4" borderId="44" xfId="0" applyNumberFormat="1" applyFont="1" applyFill="1" applyBorder="1" applyAlignment="1" applyProtection="1">
      <alignment horizontal="center"/>
      <protection locked="0"/>
    </xf>
    <xf numFmtId="0" fontId="9" fillId="0" borderId="35" xfId="0" applyFont="1" applyBorder="1" applyAlignment="1">
      <alignment horizontal="center" vertical="top"/>
    </xf>
    <xf numFmtId="0" fontId="7" fillId="4" borderId="36" xfId="0" applyFont="1" applyFill="1" applyBorder="1" applyAlignment="1">
      <alignment horizontal="left" vertical="top" wrapText="1"/>
    </xf>
    <xf numFmtId="0" fontId="7" fillId="4" borderId="36" xfId="0" applyFont="1" applyFill="1" applyBorder="1" applyAlignment="1">
      <alignment horizontal="left" vertical="center" wrapText="1"/>
    </xf>
    <xf numFmtId="0" fontId="10" fillId="0" borderId="36" xfId="5" applyFont="1" applyBorder="1" applyAlignment="1">
      <alignment horizontal="left" vertical="center" wrapText="1"/>
    </xf>
    <xf numFmtId="0" fontId="10" fillId="0" borderId="36" xfId="5" applyFont="1" applyBorder="1" applyAlignment="1">
      <alignment horizontal="left" wrapText="1"/>
    </xf>
    <xf numFmtId="0" fontId="10" fillId="0" borderId="36" xfId="0" applyFont="1" applyBorder="1" applyAlignment="1">
      <alignment horizontal="left" vertical="top" wrapText="1"/>
    </xf>
    <xf numFmtId="3" fontId="7" fillId="0" borderId="36" xfId="0" applyNumberFormat="1" applyFont="1" applyBorder="1" applyAlignment="1" applyProtection="1">
      <alignment horizontal="center" vertical="center"/>
      <protection locked="0"/>
    </xf>
    <xf numFmtId="167" fontId="7" fillId="4" borderId="9" xfId="0" applyNumberFormat="1" applyFont="1" applyFill="1" applyBorder="1" applyAlignment="1" applyProtection="1">
      <alignment horizontal="center" vertical="center"/>
      <protection locked="0"/>
    </xf>
    <xf numFmtId="3" fontId="14" fillId="0" borderId="44" xfId="0" applyNumberFormat="1" applyFont="1" applyBorder="1" applyAlignment="1" applyProtection="1">
      <alignment horizontal="center"/>
      <protection locked="0"/>
    </xf>
    <xf numFmtId="167" fontId="7" fillId="4" borderId="46" xfId="0" applyNumberFormat="1" applyFont="1" applyFill="1" applyBorder="1" applyAlignment="1" applyProtection="1">
      <alignment horizontal="center" vertical="center"/>
      <protection locked="0"/>
    </xf>
    <xf numFmtId="167" fontId="7" fillId="4" borderId="33" xfId="0" applyNumberFormat="1" applyFont="1" applyFill="1" applyBorder="1" applyAlignment="1" applyProtection="1">
      <alignment horizontal="center" vertical="center"/>
      <protection locked="0"/>
    </xf>
    <xf numFmtId="0" fontId="7" fillId="0" borderId="41" xfId="0" applyFont="1" applyBorder="1" applyAlignment="1">
      <alignment horizontal="left" vertical="center" wrapText="1"/>
    </xf>
    <xf numFmtId="167" fontId="7" fillId="4" borderId="24" xfId="0" applyNumberFormat="1" applyFont="1" applyFill="1" applyBorder="1" applyAlignment="1" applyProtection="1">
      <alignment horizontal="center" vertical="center"/>
      <protection locked="0"/>
    </xf>
    <xf numFmtId="0" fontId="7" fillId="4" borderId="32" xfId="0" applyFont="1" applyFill="1" applyBorder="1" applyAlignment="1">
      <alignment horizontal="center" vertical="center"/>
    </xf>
    <xf numFmtId="0" fontId="7" fillId="4" borderId="44" xfId="0" applyFont="1" applyFill="1" applyBorder="1" applyAlignment="1">
      <alignment horizontal="left" vertical="center" wrapText="1"/>
    </xf>
    <xf numFmtId="0" fontId="7" fillId="4" borderId="44" xfId="0" applyFont="1" applyFill="1" applyBorder="1" applyAlignment="1">
      <alignment horizontal="center" vertical="center"/>
    </xf>
    <xf numFmtId="3" fontId="7" fillId="4" borderId="44" xfId="0" applyNumberFormat="1" applyFont="1" applyFill="1" applyBorder="1" applyAlignment="1" applyProtection="1">
      <alignment horizontal="center"/>
      <protection locked="0"/>
    </xf>
    <xf numFmtId="0" fontId="7" fillId="0" borderId="36" xfId="2" applyFont="1" applyBorder="1" applyAlignment="1">
      <alignment horizontal="center" vertical="center"/>
    </xf>
    <xf numFmtId="0" fontId="10" fillId="0" borderId="36" xfId="0" applyFont="1" applyBorder="1" applyAlignment="1">
      <alignment horizontal="left" vertical="top"/>
    </xf>
    <xf numFmtId="0" fontId="7" fillId="4" borderId="36" xfId="31" applyFont="1" applyBorder="1" applyAlignment="1">
      <alignment horizontal="left" vertical="top" wrapText="1"/>
    </xf>
    <xf numFmtId="2" fontId="7" fillId="0" borderId="35" xfId="0" applyNumberFormat="1" applyFont="1" applyBorder="1" applyAlignment="1">
      <alignment horizontal="center" vertical="top"/>
    </xf>
    <xf numFmtId="0" fontId="7" fillId="0" borderId="36" xfId="0" applyFont="1" applyBorder="1" applyAlignment="1">
      <alignment horizontal="left" wrapText="1"/>
    </xf>
    <xf numFmtId="0" fontId="7" fillId="2" borderId="35" xfId="36" applyFont="1" applyFill="1" applyBorder="1" applyAlignment="1">
      <alignment horizontal="center" vertical="top"/>
    </xf>
    <xf numFmtId="0" fontId="7" fillId="2" borderId="36" xfId="39" applyFont="1" applyFill="1" applyBorder="1" applyAlignment="1">
      <alignment vertical="top" wrapText="1"/>
    </xf>
    <xf numFmtId="0" fontId="7" fillId="2" borderId="36" xfId="39" applyFont="1" applyFill="1" applyBorder="1" applyAlignment="1">
      <alignment horizontal="center" wrapText="1"/>
    </xf>
    <xf numFmtId="3" fontId="7" fillId="2" borderId="36" xfId="39" applyNumberFormat="1" applyFont="1" applyFill="1" applyBorder="1" applyAlignment="1">
      <alignment horizontal="center" wrapText="1"/>
    </xf>
    <xf numFmtId="3" fontId="7" fillId="2" borderId="13" xfId="9" applyNumberFormat="1" applyFont="1" applyFill="1" applyBorder="1" applyAlignment="1">
      <alignment horizontal="center" wrapText="1"/>
    </xf>
    <xf numFmtId="49" fontId="7" fillId="0" borderId="35" xfId="0" applyNumberFormat="1" applyFont="1" applyBorder="1" applyAlignment="1">
      <alignment horizontal="center" vertical="top"/>
    </xf>
    <xf numFmtId="0" fontId="7" fillId="0" borderId="36" xfId="0" applyFont="1" applyBorder="1" applyAlignment="1">
      <alignment horizontal="center" wrapText="1"/>
    </xf>
    <xf numFmtId="3" fontId="7" fillId="4" borderId="36" xfId="28" applyNumberFormat="1" applyFont="1" applyBorder="1" applyAlignment="1">
      <alignment horizontal="center" wrapText="1"/>
    </xf>
    <xf numFmtId="166" fontId="9" fillId="0" borderId="35" xfId="0" applyNumberFormat="1" applyFont="1" applyBorder="1" applyAlignment="1">
      <alignment horizontal="center" vertical="center"/>
    </xf>
    <xf numFmtId="167" fontId="7" fillId="4" borderId="9" xfId="0" applyNumberFormat="1" applyFont="1" applyFill="1" applyBorder="1" applyAlignment="1">
      <alignment horizontal="center" wrapText="1"/>
    </xf>
    <xf numFmtId="1" fontId="9" fillId="0" borderId="35" xfId="0" applyNumberFormat="1" applyFont="1" applyBorder="1" applyAlignment="1">
      <alignment horizontal="center" vertical="top"/>
    </xf>
    <xf numFmtId="0" fontId="10" fillId="0" borderId="36" xfId="0" applyFont="1" applyBorder="1" applyAlignment="1">
      <alignment horizontal="left" wrapText="1"/>
    </xf>
    <xf numFmtId="0" fontId="10" fillId="0" borderId="36" xfId="0" applyFont="1" applyBorder="1" applyAlignment="1">
      <alignment vertical="top" wrapText="1"/>
    </xf>
    <xf numFmtId="0" fontId="7" fillId="0" borderId="36" xfId="0" applyFont="1" applyBorder="1" applyAlignment="1">
      <alignment vertical="top" wrapText="1"/>
    </xf>
    <xf numFmtId="167" fontId="7" fillId="4" borderId="46" xfId="0" applyNumberFormat="1" applyFont="1" applyFill="1" applyBorder="1" applyAlignment="1">
      <alignment horizontal="center" wrapText="1"/>
    </xf>
    <xf numFmtId="49" fontId="7" fillId="0" borderId="32" xfId="0" applyNumberFormat="1" applyFont="1" applyBorder="1" applyAlignment="1">
      <alignment horizontal="center" vertical="top"/>
    </xf>
    <xf numFmtId="0" fontId="10" fillId="0" borderId="44" xfId="0" applyFont="1" applyBorder="1" applyAlignment="1">
      <alignment vertical="center" wrapText="1"/>
    </xf>
    <xf numFmtId="0" fontId="7" fillId="0" borderId="44" xfId="0" applyFont="1" applyBorder="1" applyAlignment="1">
      <alignment horizontal="center" wrapText="1"/>
    </xf>
    <xf numFmtId="3" fontId="7" fillId="4" borderId="44" xfId="28" applyNumberFormat="1" applyFont="1" applyBorder="1" applyAlignment="1">
      <alignment horizontal="center" wrapText="1"/>
    </xf>
    <xf numFmtId="167" fontId="7" fillId="4" borderId="33" xfId="0" applyNumberFormat="1" applyFont="1" applyFill="1" applyBorder="1" applyAlignment="1">
      <alignment horizontal="center" wrapText="1"/>
    </xf>
    <xf numFmtId="49" fontId="9" fillId="4" borderId="35" xfId="36" applyNumberFormat="1" applyFont="1" applyBorder="1" applyAlignment="1">
      <alignment horizontal="center" vertical="center"/>
    </xf>
    <xf numFmtId="0" fontId="10" fillId="4" borderId="36" xfId="36" applyFont="1" applyBorder="1" applyAlignment="1">
      <alignment vertical="center" wrapText="1"/>
    </xf>
    <xf numFmtId="0" fontId="7" fillId="4" borderId="36" xfId="36" applyFont="1" applyBorder="1" applyAlignment="1">
      <alignment horizontal="center" wrapText="1"/>
    </xf>
    <xf numFmtId="3" fontId="7" fillId="4" borderId="36" xfId="36" applyNumberFormat="1" applyFont="1" applyBorder="1" applyAlignment="1">
      <alignment horizontal="center" wrapText="1"/>
    </xf>
    <xf numFmtId="49" fontId="7" fillId="4" borderId="35" xfId="36" applyNumberFormat="1" applyFont="1" applyBorder="1" applyAlignment="1">
      <alignment horizontal="center" vertical="top"/>
    </xf>
    <xf numFmtId="0" fontId="7" fillId="4" borderId="36" xfId="36" applyFont="1" applyBorder="1" applyAlignment="1">
      <alignment vertical="top" wrapText="1"/>
    </xf>
    <xf numFmtId="49" fontId="9" fillId="0" borderId="35" xfId="0" applyNumberFormat="1" applyFont="1" applyBorder="1" applyAlignment="1">
      <alignment horizontal="center" vertical="top"/>
    </xf>
    <xf numFmtId="49" fontId="7" fillId="0" borderId="35" xfId="0" applyNumberFormat="1" applyFont="1" applyBorder="1" applyAlignment="1">
      <alignment horizontal="center" vertical="center"/>
    </xf>
    <xf numFmtId="0" fontId="10" fillId="0" borderId="36" xfId="0" applyFont="1" applyBorder="1" applyAlignment="1">
      <alignment vertical="center" wrapText="1"/>
    </xf>
    <xf numFmtId="0" fontId="10" fillId="4" borderId="36" xfId="39" applyFont="1" applyBorder="1" applyAlignment="1">
      <alignment vertical="center" wrapText="1"/>
    </xf>
    <xf numFmtId="3" fontId="7" fillId="0" borderId="36" xfId="0" applyNumberFormat="1" applyFont="1" applyBorder="1" applyAlignment="1">
      <alignment horizontal="center"/>
    </xf>
    <xf numFmtId="0" fontId="7" fillId="4" borderId="36" xfId="39" applyFont="1" applyBorder="1" applyAlignment="1">
      <alignment horizontal="center" vertical="top" wrapText="1"/>
    </xf>
    <xf numFmtId="3" fontId="7" fillId="4" borderId="36" xfId="39" applyNumberFormat="1" applyFont="1" applyBorder="1" applyAlignment="1">
      <alignment horizontal="center" vertical="top" wrapText="1"/>
    </xf>
    <xf numFmtId="3" fontId="7" fillId="4" borderId="36" xfId="32" applyNumberFormat="1" applyFont="1" applyBorder="1" applyAlignment="1" applyProtection="1">
      <alignment horizontal="center" vertical="top"/>
      <protection locked="0"/>
    </xf>
    <xf numFmtId="0" fontId="7" fillId="4" borderId="35" xfId="37" applyFont="1" applyBorder="1" applyAlignment="1">
      <alignment horizontal="center" vertical="top"/>
    </xf>
    <xf numFmtId="0" fontId="7" fillId="0" borderId="36" xfId="5" applyFont="1" applyBorder="1" applyAlignment="1">
      <alignment horizontal="left" vertical="center" wrapText="1"/>
    </xf>
    <xf numFmtId="0" fontId="7" fillId="0" borderId="36" xfId="5" applyFont="1" applyBorder="1" applyAlignment="1">
      <alignment horizontal="center" vertical="top"/>
    </xf>
    <xf numFmtId="3" fontId="7" fillId="0" borderId="36" xfId="11" applyNumberFormat="1" applyFont="1" applyBorder="1" applyAlignment="1" applyProtection="1">
      <alignment horizontal="right" vertical="top" wrapText="1"/>
      <protection locked="0"/>
    </xf>
    <xf numFmtId="0" fontId="7" fillId="4" borderId="42" xfId="37" applyFont="1" applyBorder="1" applyAlignment="1">
      <alignment horizontal="center" vertical="top"/>
    </xf>
    <xf numFmtId="0" fontId="7" fillId="4" borderId="47" xfId="39" applyFont="1" applyBorder="1" applyAlignment="1">
      <alignment horizontal="center" vertical="top" wrapText="1"/>
    </xf>
    <xf numFmtId="0" fontId="7" fillId="4" borderId="32" xfId="37" applyFont="1" applyBorder="1" applyAlignment="1">
      <alignment horizontal="center" vertical="top"/>
    </xf>
    <xf numFmtId="167" fontId="7" fillId="4" borderId="41" xfId="0" applyNumberFormat="1" applyFont="1" applyFill="1" applyBorder="1"/>
    <xf numFmtId="0" fontId="7" fillId="0" borderId="35" xfId="10" applyFont="1" applyBorder="1" applyAlignment="1">
      <alignment horizontal="center" vertical="top"/>
    </xf>
    <xf numFmtId="0" fontId="7" fillId="0" borderId="36" xfId="10" applyFont="1" applyBorder="1" applyAlignment="1">
      <alignment horizontal="left" vertical="center" wrapText="1"/>
    </xf>
    <xf numFmtId="0" fontId="7" fillId="0" borderId="36" xfId="10" applyFont="1" applyBorder="1" applyAlignment="1">
      <alignment horizontal="center" vertical="top"/>
    </xf>
    <xf numFmtId="166" fontId="7" fillId="0" borderId="36" xfId="10" applyNumberFormat="1" applyFont="1" applyBorder="1" applyAlignment="1">
      <alignment horizontal="center" vertical="top"/>
    </xf>
    <xf numFmtId="3" fontId="7" fillId="0" borderId="36" xfId="10" applyNumberFormat="1" applyFont="1" applyBorder="1" applyAlignment="1" applyProtection="1">
      <alignment horizontal="center" vertical="top"/>
      <protection locked="0"/>
    </xf>
    <xf numFmtId="0" fontId="6" fillId="0" borderId="0" xfId="0" applyFont="1" applyAlignment="1">
      <alignment horizontal="center" vertical="top"/>
    </xf>
    <xf numFmtId="166" fontId="7" fillId="0" borderId="78" xfId="8" applyNumberFormat="1" applyFont="1" applyBorder="1" applyAlignment="1">
      <alignment horizontal="center" vertical="top"/>
    </xf>
    <xf numFmtId="43" fontId="7" fillId="0" borderId="0" xfId="0" applyNumberFormat="1" applyFont="1"/>
    <xf numFmtId="0" fontId="10" fillId="0" borderId="44" xfId="8" applyFont="1" applyBorder="1" applyAlignment="1">
      <alignment horizontal="left" vertical="center" wrapText="1"/>
    </xf>
    <xf numFmtId="0" fontId="14" fillId="4" borderId="35" xfId="32" applyFont="1" applyBorder="1" applyAlignment="1">
      <alignment horizontal="center" vertical="top"/>
    </xf>
    <xf numFmtId="0" fontId="14" fillId="4" borderId="36" xfId="32" applyFont="1" applyBorder="1" applyAlignment="1">
      <alignment vertical="top" wrapText="1"/>
    </xf>
    <xf numFmtId="165" fontId="14" fillId="4" borderId="36" xfId="26" applyNumberFormat="1" applyFont="1" applyBorder="1" applyAlignment="1">
      <alignment horizontal="left"/>
    </xf>
    <xf numFmtId="0" fontId="7" fillId="4" borderId="41" xfId="27" applyFont="1"/>
    <xf numFmtId="0" fontId="7" fillId="4" borderId="61" xfId="25" applyFont="1" applyBorder="1" applyAlignment="1">
      <alignment vertical="top" wrapText="1"/>
    </xf>
    <xf numFmtId="0" fontId="35" fillId="4" borderId="1" xfId="40" quotePrefix="1" applyFont="1" applyBorder="1" applyAlignment="1">
      <alignment horizontal="left" vertical="top"/>
    </xf>
    <xf numFmtId="0" fontId="35" fillId="4" borderId="41" xfId="40" applyFont="1" applyAlignment="1">
      <alignment horizontal="left" vertical="top"/>
    </xf>
    <xf numFmtId="0" fontId="36" fillId="4" borderId="41" xfId="32" applyFont="1" applyAlignment="1">
      <alignment vertical="center" wrapText="1"/>
    </xf>
    <xf numFmtId="0" fontId="36" fillId="4" borderId="41" xfId="32" applyFont="1" applyAlignment="1">
      <alignment horizontal="left" vertical="center" wrapText="1"/>
    </xf>
    <xf numFmtId="43" fontId="36" fillId="4" borderId="41" xfId="26" applyFont="1" applyBorder="1" applyAlignment="1">
      <alignment horizontal="left" vertical="center" wrapText="1"/>
    </xf>
    <xf numFmtId="0" fontId="13" fillId="4" borderId="52" xfId="40" applyFont="1" applyBorder="1" applyAlignment="1">
      <alignment horizontal="center" vertical="top"/>
    </xf>
    <xf numFmtId="0" fontId="13" fillId="4" borderId="6" xfId="40" applyFont="1" applyBorder="1" applyAlignment="1">
      <alignment horizontal="center" vertical="top"/>
    </xf>
    <xf numFmtId="0" fontId="13" fillId="4" borderId="6" xfId="40" applyFont="1" applyBorder="1" applyAlignment="1">
      <alignment vertical="top"/>
    </xf>
    <xf numFmtId="1" fontId="13" fillId="4" borderId="6" xfId="40" applyNumberFormat="1" applyFont="1" applyBorder="1" applyAlignment="1">
      <alignment horizontal="center" vertical="top"/>
    </xf>
    <xf numFmtId="43" fontId="13" fillId="4" borderId="6" xfId="26" applyFont="1" applyBorder="1" applyAlignment="1" applyProtection="1">
      <alignment horizontal="center" vertical="top"/>
    </xf>
    <xf numFmtId="43" fontId="13" fillId="4" borderId="53" xfId="38" applyFont="1" applyBorder="1" applyAlignment="1" applyProtection="1">
      <alignment horizontal="center" vertical="top"/>
    </xf>
    <xf numFmtId="0" fontId="13" fillId="4" borderId="54" xfId="40" applyFont="1" applyBorder="1" applyAlignment="1">
      <alignment horizontal="center" vertical="top"/>
    </xf>
    <xf numFmtId="0" fontId="13" fillId="4" borderId="49" xfId="40" applyFont="1" applyBorder="1" applyAlignment="1">
      <alignment horizontal="left" vertical="top"/>
    </xf>
    <xf numFmtId="0" fontId="13" fillId="4" borderId="49" xfId="40" applyFont="1" applyBorder="1" applyAlignment="1">
      <alignment vertical="top"/>
    </xf>
    <xf numFmtId="1" fontId="13" fillId="4" borderId="49" xfId="40" applyNumberFormat="1" applyFont="1" applyBorder="1" applyAlignment="1">
      <alignment horizontal="center" vertical="top"/>
    </xf>
    <xf numFmtId="43" fontId="13" fillId="4" borderId="49" xfId="26" applyFont="1" applyBorder="1" applyAlignment="1" applyProtection="1">
      <alignment horizontal="center" vertical="top"/>
    </xf>
    <xf numFmtId="43" fontId="13" fillId="4" borderId="55" xfId="38" applyFont="1" applyBorder="1" applyAlignment="1" applyProtection="1">
      <alignment horizontal="center" vertical="top"/>
    </xf>
    <xf numFmtId="0" fontId="35" fillId="4" borderId="45" xfId="40" applyFont="1" applyBorder="1" applyAlignment="1">
      <alignment horizontal="center" vertical="top"/>
    </xf>
    <xf numFmtId="0" fontId="35" fillId="4" borderId="7" xfId="40" applyFont="1" applyBorder="1" applyAlignment="1">
      <alignment horizontal="left" vertical="top"/>
    </xf>
    <xf numFmtId="0" fontId="35" fillId="4" borderId="7" xfId="40" applyFont="1" applyBorder="1" applyAlignment="1">
      <alignment vertical="top"/>
    </xf>
    <xf numFmtId="1" fontId="35" fillId="4" borderId="36" xfId="40" applyNumberFormat="1" applyFont="1" applyBorder="1" applyAlignment="1">
      <alignment horizontal="center" vertical="top"/>
    </xf>
    <xf numFmtId="43" fontId="35" fillId="4" borderId="7" xfId="26" applyFont="1" applyBorder="1" applyAlignment="1" applyProtection="1">
      <alignment horizontal="center" vertical="top"/>
      <protection locked="0"/>
    </xf>
    <xf numFmtId="43" fontId="35" fillId="4" borderId="8" xfId="38" applyFont="1" applyBorder="1" applyAlignment="1" applyProtection="1">
      <alignment horizontal="center" vertical="top"/>
      <protection locked="0"/>
    </xf>
    <xf numFmtId="49" fontId="35" fillId="4" borderId="35" xfId="31" applyNumberFormat="1" applyFont="1" applyBorder="1" applyAlignment="1">
      <alignment horizontal="left" vertical="top" wrapText="1"/>
    </xf>
    <xf numFmtId="0" fontId="35" fillId="4" borderId="36" xfId="31" applyFont="1" applyBorder="1" applyAlignment="1">
      <alignment vertical="top" wrapText="1"/>
    </xf>
    <xf numFmtId="43" fontId="35" fillId="4" borderId="36" xfId="31" applyNumberFormat="1" applyFont="1" applyBorder="1" applyAlignment="1">
      <alignment horizontal="right" vertical="top" wrapText="1"/>
    </xf>
    <xf numFmtId="43" fontId="35" fillId="4" borderId="36" xfId="31" applyNumberFormat="1" applyFont="1" applyBorder="1" applyAlignment="1">
      <alignment horizontal="left" vertical="top" wrapText="1"/>
    </xf>
    <xf numFmtId="43" fontId="35" fillId="4" borderId="9" xfId="31" applyNumberFormat="1" applyFont="1" applyBorder="1" applyAlignment="1">
      <alignment horizontal="left" vertical="top" wrapText="1"/>
    </xf>
    <xf numFmtId="0" fontId="35" fillId="4" borderId="36" xfId="31" applyFont="1" applyBorder="1" applyAlignment="1">
      <alignment vertical="center" wrapText="1"/>
    </xf>
    <xf numFmtId="0" fontId="35" fillId="4" borderId="35" xfId="31" applyFont="1" applyBorder="1" applyAlignment="1">
      <alignment horizontal="left" vertical="top" wrapText="1"/>
    </xf>
    <xf numFmtId="0" fontId="35" fillId="4" borderId="21" xfId="40" applyFont="1" applyBorder="1" applyAlignment="1">
      <alignment horizontal="center" vertical="top"/>
    </xf>
    <xf numFmtId="43" fontId="35" fillId="4" borderId="9" xfId="38" applyFont="1" applyBorder="1" applyAlignment="1" applyProtection="1">
      <alignment horizontal="center" vertical="center"/>
      <protection locked="0"/>
    </xf>
    <xf numFmtId="0" fontId="35" fillId="4" borderId="35" xfId="40" applyFont="1" applyBorder="1" applyAlignment="1">
      <alignment horizontal="center" vertical="top"/>
    </xf>
    <xf numFmtId="43" fontId="35" fillId="4" borderId="9" xfId="38" applyFont="1" applyBorder="1" applyAlignment="1" applyProtection="1">
      <alignment horizontal="center" vertical="top"/>
      <protection locked="0"/>
    </xf>
    <xf numFmtId="0" fontId="35" fillId="4" borderId="41" xfId="40" applyFont="1" applyAlignment="1">
      <alignment vertical="top"/>
    </xf>
    <xf numFmtId="1" fontId="35" fillId="4" borderId="41" xfId="40" applyNumberFormat="1" applyFont="1" applyAlignment="1">
      <alignment horizontal="center" vertical="top"/>
    </xf>
    <xf numFmtId="43" fontId="35" fillId="4" borderId="41" xfId="26" applyFont="1" applyAlignment="1">
      <alignment horizontal="center" vertical="top"/>
    </xf>
    <xf numFmtId="43" fontId="35" fillId="4" borderId="41" xfId="38" applyFont="1" applyAlignment="1">
      <alignment horizontal="center" vertical="top"/>
    </xf>
    <xf numFmtId="49" fontId="35" fillId="4" borderId="35" xfId="0" applyNumberFormat="1" applyFont="1" applyFill="1" applyBorder="1" applyAlignment="1">
      <alignment horizontal="center"/>
    </xf>
    <xf numFmtId="0" fontId="35" fillId="4" borderId="36" xfId="0" applyFont="1" applyFill="1" applyBorder="1"/>
    <xf numFmtId="43" fontId="35" fillId="4" borderId="36" xfId="0" applyNumberFormat="1" applyFont="1" applyFill="1" applyBorder="1" applyAlignment="1">
      <alignment horizontal="right"/>
    </xf>
    <xf numFmtId="43" fontId="35" fillId="4" borderId="36" xfId="28" applyFont="1" applyFill="1" applyBorder="1" applyAlignment="1">
      <alignment horizontal="center"/>
    </xf>
    <xf numFmtId="43" fontId="35" fillId="4" borderId="9" xfId="0" applyNumberFormat="1" applyFont="1" applyFill="1" applyBorder="1" applyAlignment="1">
      <alignment horizontal="right"/>
    </xf>
    <xf numFmtId="49" fontId="35" fillId="4" borderId="35" xfId="39" applyNumberFormat="1" applyFont="1" applyBorder="1" applyAlignment="1">
      <alignment horizontal="center"/>
    </xf>
    <xf numFmtId="168" fontId="13" fillId="4" borderId="36" xfId="39" applyNumberFormat="1" applyFont="1" applyBorder="1" applyAlignment="1">
      <alignment horizontal="left" wrapText="1"/>
    </xf>
    <xf numFmtId="168" fontId="35" fillId="4" borderId="36" xfId="39" applyNumberFormat="1" applyFont="1" applyBorder="1" applyAlignment="1">
      <alignment vertical="center"/>
    </xf>
    <xf numFmtId="43" fontId="35" fillId="4" borderId="36" xfId="39" applyNumberFormat="1" applyFont="1" applyBorder="1" applyAlignment="1">
      <alignment horizontal="right" vertical="center"/>
    </xf>
    <xf numFmtId="43" fontId="35" fillId="4" borderId="36" xfId="28" applyFont="1" applyFill="1" applyBorder="1" applyAlignment="1" applyProtection="1">
      <alignment vertical="center"/>
      <protection locked="0"/>
    </xf>
    <xf numFmtId="43" fontId="35" fillId="4" borderId="9" xfId="39" applyNumberFormat="1" applyFont="1" applyBorder="1" applyAlignment="1" applyProtection="1">
      <alignment horizontal="center" vertical="center"/>
      <protection locked="0"/>
    </xf>
    <xf numFmtId="49" fontId="38" fillId="4" borderId="35" xfId="39" applyNumberFormat="1" applyFont="1" applyBorder="1" applyAlignment="1">
      <alignment horizontal="center"/>
    </xf>
    <xf numFmtId="168" fontId="38" fillId="4" borderId="36" xfId="39" applyNumberFormat="1" applyFont="1" applyBorder="1" applyAlignment="1">
      <alignment horizontal="left" wrapText="1"/>
    </xf>
    <xf numFmtId="168" fontId="38" fillId="4" borderId="36" xfId="39" applyNumberFormat="1" applyFont="1" applyBorder="1" applyAlignment="1">
      <alignment vertical="center"/>
    </xf>
    <xf numFmtId="168" fontId="35" fillId="4" borderId="36" xfId="39" applyNumberFormat="1" applyFont="1" applyBorder="1" applyAlignment="1">
      <alignment horizontal="left" wrapText="1"/>
    </xf>
    <xf numFmtId="49" fontId="13" fillId="4" borderId="35" xfId="0" applyNumberFormat="1" applyFont="1" applyFill="1" applyBorder="1" applyAlignment="1">
      <alignment horizontal="center"/>
    </xf>
    <xf numFmtId="0" fontId="13" fillId="4" borderId="36" xfId="0" applyFont="1" applyFill="1" applyBorder="1" applyAlignment="1">
      <alignment wrapText="1"/>
    </xf>
    <xf numFmtId="43" fontId="13" fillId="4" borderId="9" xfId="0" applyNumberFormat="1" applyFont="1" applyFill="1" applyBorder="1"/>
    <xf numFmtId="0" fontId="35" fillId="4" borderId="36" xfId="0" applyFont="1" applyFill="1" applyBorder="1" applyAlignment="1">
      <alignment wrapText="1"/>
    </xf>
    <xf numFmtId="0" fontId="39" fillId="4" borderId="36" xfId="31" applyFont="1" applyBorder="1" applyAlignment="1">
      <alignment horizontal="left" vertical="top" wrapText="1"/>
    </xf>
    <xf numFmtId="49" fontId="40" fillId="4" borderId="35" xfId="43" applyNumberFormat="1" applyFont="1" applyBorder="1" applyAlignment="1">
      <alignment horizontal="left" vertical="top" wrapText="1"/>
    </xf>
    <xf numFmtId="0" fontId="41" fillId="4" borderId="36" xfId="43" applyFont="1" applyBorder="1" applyAlignment="1">
      <alignment horizontal="left" vertical="top" wrapText="1"/>
    </xf>
    <xf numFmtId="0" fontId="40" fillId="4" borderId="36" xfId="43" applyFont="1" applyBorder="1" applyAlignment="1">
      <alignment vertical="top" wrapText="1"/>
    </xf>
    <xf numFmtId="43" fontId="40" fillId="4" borderId="36" xfId="43" applyNumberFormat="1" applyFont="1" applyBorder="1" applyAlignment="1">
      <alignment horizontal="right" vertical="top" wrapText="1"/>
    </xf>
    <xf numFmtId="43" fontId="40" fillId="4" borderId="36" xfId="43" applyNumberFormat="1" applyFont="1" applyBorder="1" applyAlignment="1">
      <alignment horizontal="left" vertical="top" wrapText="1"/>
    </xf>
    <xf numFmtId="43" fontId="40" fillId="4" borderId="9" xfId="43" applyNumberFormat="1" applyFont="1" applyBorder="1" applyAlignment="1">
      <alignment horizontal="left" vertical="top" wrapText="1"/>
    </xf>
    <xf numFmtId="0" fontId="13" fillId="4" borderId="36" xfId="43" applyFont="1" applyBorder="1" applyAlignment="1">
      <alignment horizontal="left" vertical="top" wrapText="1"/>
    </xf>
    <xf numFmtId="49" fontId="35" fillId="4" borderId="35" xfId="43" applyNumberFormat="1" applyFont="1" applyBorder="1" applyAlignment="1">
      <alignment horizontal="center" vertical="top" wrapText="1"/>
    </xf>
    <xf numFmtId="43" fontId="35" fillId="4" borderId="36" xfId="43" applyNumberFormat="1" applyFont="1" applyBorder="1" applyAlignment="1">
      <alignment horizontal="left" vertical="top" wrapText="1"/>
    </xf>
    <xf numFmtId="0" fontId="35" fillId="4" borderId="36" xfId="43" applyFont="1" applyBorder="1" applyAlignment="1">
      <alignment horizontal="left" vertical="top" wrapText="1"/>
    </xf>
    <xf numFmtId="0" fontId="40" fillId="4" borderId="41" xfId="43" applyFont="1" applyAlignment="1">
      <alignment horizontal="right" vertical="top"/>
    </xf>
    <xf numFmtId="49" fontId="41" fillId="4" borderId="35" xfId="43" applyNumberFormat="1" applyFont="1" applyBorder="1" applyAlignment="1">
      <alignment horizontal="center" vertical="top" wrapText="1"/>
    </xf>
    <xf numFmtId="49" fontId="41" fillId="4" borderId="35" xfId="31" applyNumberFormat="1" applyFont="1" applyBorder="1" applyAlignment="1">
      <alignment horizontal="center" vertical="center" wrapText="1"/>
    </xf>
    <xf numFmtId="0" fontId="41" fillId="4" borderId="36" xfId="31" applyFont="1" applyBorder="1" applyAlignment="1">
      <alignment horizontal="left" vertical="top" wrapText="1"/>
    </xf>
    <xf numFmtId="49" fontId="41" fillId="4" borderId="35" xfId="31" applyNumberFormat="1" applyFont="1" applyBorder="1" applyAlignment="1">
      <alignment horizontal="center" vertical="top" wrapText="1"/>
    </xf>
    <xf numFmtId="0" fontId="13" fillId="4" borderId="36" xfId="31" applyFont="1" applyBorder="1" applyAlignment="1">
      <alignment horizontal="left" vertical="top" wrapText="1"/>
    </xf>
    <xf numFmtId="49" fontId="35" fillId="4" borderId="35" xfId="31" applyNumberFormat="1" applyFont="1" applyBorder="1" applyAlignment="1">
      <alignment horizontal="center" vertical="top" wrapText="1"/>
    </xf>
    <xf numFmtId="0" fontId="35" fillId="4" borderId="36" xfId="31" applyFont="1" applyBorder="1" applyAlignment="1">
      <alignment horizontal="left" vertical="top" wrapText="1"/>
    </xf>
    <xf numFmtId="0" fontId="40" fillId="4" borderId="35" xfId="43" applyFont="1" applyBorder="1" applyAlignment="1">
      <alignment horizontal="left" vertical="top" wrapText="1"/>
    </xf>
    <xf numFmtId="0" fontId="40" fillId="4" borderId="35" xfId="43" applyFont="1" applyBorder="1" applyAlignment="1">
      <alignment horizontal="center" vertical="top" wrapText="1"/>
    </xf>
    <xf numFmtId="0" fontId="43" fillId="4" borderId="36" xfId="43" applyFont="1" applyBorder="1" applyAlignment="1">
      <alignment horizontal="left" vertical="top" wrapText="1"/>
    </xf>
    <xf numFmtId="0" fontId="35" fillId="4" borderId="35" xfId="43" applyFont="1" applyBorder="1" applyAlignment="1">
      <alignment horizontal="center" vertical="top" wrapText="1"/>
    </xf>
    <xf numFmtId="0" fontId="41" fillId="4" borderId="35" xfId="43" applyFont="1" applyBorder="1" applyAlignment="1">
      <alignment horizontal="center" vertical="top" wrapText="1"/>
    </xf>
    <xf numFmtId="43" fontId="13" fillId="4" borderId="46" xfId="39" applyNumberFormat="1" applyFont="1" applyBorder="1" applyAlignment="1" applyProtection="1">
      <alignment horizontal="center" vertical="center" wrapText="1"/>
      <protection locked="0"/>
    </xf>
    <xf numFmtId="0" fontId="44" fillId="4" borderId="36" xfId="43" applyFont="1" applyBorder="1" applyAlignment="1">
      <alignment horizontal="left" vertical="top" wrapText="1"/>
    </xf>
    <xf numFmtId="0" fontId="46" fillId="4" borderId="36" xfId="43" applyFont="1" applyBorder="1" applyAlignment="1">
      <alignment horizontal="left" vertical="top" wrapText="1"/>
    </xf>
    <xf numFmtId="43" fontId="47" fillId="4" borderId="36" xfId="43" applyNumberFormat="1" applyFont="1" applyBorder="1" applyAlignment="1">
      <alignment horizontal="right" vertical="top" wrapText="1"/>
    </xf>
    <xf numFmtId="43" fontId="35" fillId="4" borderId="36" xfId="43" applyNumberFormat="1" applyFont="1" applyBorder="1" applyAlignment="1">
      <alignment horizontal="right" vertical="top" wrapText="1"/>
    </xf>
    <xf numFmtId="0" fontId="35" fillId="4" borderId="36" xfId="43" applyFont="1" applyBorder="1" applyAlignment="1">
      <alignment vertical="top" wrapText="1"/>
    </xf>
    <xf numFmtId="0" fontId="41" fillId="4" borderId="35" xfId="43" applyFont="1" applyBorder="1" applyAlignment="1">
      <alignment horizontal="right" vertical="top" wrapText="1" indent="1"/>
    </xf>
    <xf numFmtId="49" fontId="38" fillId="4" borderId="35" xfId="0" applyNumberFormat="1" applyFont="1" applyFill="1" applyBorder="1" applyAlignment="1">
      <alignment horizontal="center"/>
    </xf>
    <xf numFmtId="0" fontId="38" fillId="4" borderId="36" xfId="0" applyFont="1" applyFill="1" applyBorder="1" applyAlignment="1">
      <alignment wrapText="1"/>
    </xf>
    <xf numFmtId="43" fontId="35" fillId="4" borderId="9" xfId="0" applyNumberFormat="1" applyFont="1" applyFill="1" applyBorder="1"/>
    <xf numFmtId="43" fontId="35" fillId="4" borderId="36" xfId="13" applyFont="1" applyFill="1" applyBorder="1" applyAlignment="1">
      <alignment horizontal="right" vertical="center"/>
    </xf>
    <xf numFmtId="168" fontId="36" fillId="4" borderId="36" xfId="39" applyNumberFormat="1" applyFont="1" applyBorder="1" applyAlignment="1">
      <alignment horizontal="left" vertical="top" wrapText="1"/>
    </xf>
    <xf numFmtId="43" fontId="35" fillId="4" borderId="9" xfId="44" applyNumberFormat="1" applyFont="1" applyBorder="1" applyAlignment="1" applyProtection="1">
      <alignment horizontal="center" vertical="center"/>
      <protection locked="0"/>
    </xf>
    <xf numFmtId="0" fontId="38" fillId="4" borderId="35" xfId="27" applyFont="1" applyBorder="1"/>
    <xf numFmtId="0" fontId="38" fillId="4" borderId="36" xfId="27" applyFont="1" applyBorder="1" applyAlignment="1">
      <alignment wrapText="1"/>
    </xf>
    <xf numFmtId="0" fontId="38" fillId="4" borderId="36" xfId="27" applyFont="1" applyBorder="1"/>
    <xf numFmtId="43" fontId="13" fillId="4" borderId="36" xfId="27" applyNumberFormat="1" applyFont="1" applyBorder="1" applyAlignment="1">
      <alignment horizontal="right"/>
    </xf>
    <xf numFmtId="43" fontId="13" fillId="4" borderId="36" xfId="28" applyFont="1" applyBorder="1" applyAlignment="1"/>
    <xf numFmtId="43" fontId="13" fillId="4" borderId="9" xfId="28" applyFont="1" applyBorder="1"/>
    <xf numFmtId="43" fontId="13" fillId="4" borderId="9" xfId="27" applyNumberFormat="1" applyFont="1" applyBorder="1"/>
    <xf numFmtId="43" fontId="35" fillId="4" borderId="36" xfId="27" applyNumberFormat="1" applyFont="1" applyBorder="1" applyAlignment="1">
      <alignment horizontal="right"/>
    </xf>
    <xf numFmtId="43" fontId="35" fillId="4" borderId="36" xfId="28" applyFont="1" applyBorder="1" applyAlignment="1"/>
    <xf numFmtId="0" fontId="13" fillId="4" borderId="36" xfId="0" applyFont="1" applyFill="1" applyBorder="1" applyAlignment="1" applyProtection="1">
      <alignment wrapText="1"/>
      <protection locked="0"/>
    </xf>
    <xf numFmtId="0" fontId="35" fillId="4" borderId="36" xfId="0" applyFont="1" applyFill="1" applyBorder="1" applyAlignment="1" applyProtection="1">
      <alignment wrapText="1"/>
      <protection locked="0"/>
    </xf>
    <xf numFmtId="0" fontId="38" fillId="4" borderId="36" xfId="0" applyFont="1" applyFill="1" applyBorder="1"/>
    <xf numFmtId="43" fontId="38" fillId="4" borderId="36" xfId="0" applyNumberFormat="1" applyFont="1" applyFill="1" applyBorder="1" applyAlignment="1">
      <alignment horizontal="right"/>
    </xf>
    <xf numFmtId="43" fontId="38" fillId="4" borderId="36" xfId="28" applyFont="1" applyFill="1" applyBorder="1" applyAlignment="1">
      <alignment horizontal="center"/>
    </xf>
    <xf numFmtId="0" fontId="38" fillId="4" borderId="36" xfId="0" applyFont="1" applyFill="1" applyBorder="1" applyAlignment="1" applyProtection="1">
      <alignment wrapText="1"/>
      <protection locked="0"/>
    </xf>
    <xf numFmtId="43" fontId="13" fillId="4" borderId="9" xfId="0" applyNumberFormat="1" applyFont="1" applyFill="1" applyBorder="1" applyAlignment="1">
      <alignment horizontal="center"/>
    </xf>
    <xf numFmtId="0" fontId="13" fillId="4" borderId="36" xfId="0" applyFont="1" applyFill="1" applyBorder="1"/>
    <xf numFmtId="49" fontId="38" fillId="4" borderId="110" xfId="0" applyNumberFormat="1" applyFont="1" applyFill="1" applyBorder="1" applyAlignment="1">
      <alignment horizontal="center"/>
    </xf>
    <xf numFmtId="0" fontId="35" fillId="4" borderId="67" xfId="0" applyFont="1" applyFill="1" applyBorder="1" applyAlignment="1">
      <alignment wrapText="1"/>
    </xf>
    <xf numFmtId="0" fontId="35" fillId="4" borderId="67" xfId="0" applyFont="1" applyFill="1" applyBorder="1"/>
    <xf numFmtId="43" fontId="35" fillId="4" borderId="67" xfId="0" applyNumberFormat="1" applyFont="1" applyFill="1" applyBorder="1" applyAlignment="1">
      <alignment horizontal="right"/>
    </xf>
    <xf numFmtId="43" fontId="35" fillId="4" borderId="22" xfId="28" applyFont="1" applyFill="1" applyBorder="1" applyAlignment="1">
      <alignment horizontal="center"/>
    </xf>
    <xf numFmtId="43" fontId="35" fillId="4" borderId="43" xfId="0" applyNumberFormat="1" applyFont="1" applyFill="1" applyBorder="1" applyAlignment="1">
      <alignment horizontal="right"/>
    </xf>
    <xf numFmtId="49" fontId="47" fillId="4" borderId="35" xfId="0" applyNumberFormat="1" applyFont="1" applyFill="1" applyBorder="1" applyAlignment="1">
      <alignment horizontal="center"/>
    </xf>
    <xf numFmtId="0" fontId="47" fillId="4" borderId="36" xfId="0" applyFont="1" applyFill="1" applyBorder="1"/>
    <xf numFmtId="43" fontId="47" fillId="4" borderId="36" xfId="0" applyNumberFormat="1" applyFont="1" applyFill="1" applyBorder="1" applyAlignment="1">
      <alignment horizontal="right"/>
    </xf>
    <xf numFmtId="43" fontId="47" fillId="4" borderId="36" xfId="0" applyNumberFormat="1" applyFont="1" applyFill="1" applyBorder="1" applyAlignment="1">
      <alignment horizontal="center"/>
    </xf>
    <xf numFmtId="43" fontId="47" fillId="4" borderId="9" xfId="0" applyNumberFormat="1" applyFont="1" applyFill="1" applyBorder="1" applyAlignment="1">
      <alignment horizontal="right"/>
    </xf>
    <xf numFmtId="0" fontId="47" fillId="4" borderId="36" xfId="0" applyFont="1" applyFill="1" applyBorder="1" applyAlignment="1" applyProtection="1">
      <alignment wrapText="1"/>
      <protection locked="0"/>
    </xf>
    <xf numFmtId="43" fontId="47" fillId="4" borderId="36" xfId="28" applyFont="1" applyFill="1" applyBorder="1" applyAlignment="1">
      <alignment horizontal="center"/>
    </xf>
    <xf numFmtId="43" fontId="47" fillId="4" borderId="27" xfId="0" applyNumberFormat="1" applyFont="1" applyFill="1" applyBorder="1" applyAlignment="1">
      <alignment horizontal="center"/>
    </xf>
    <xf numFmtId="0" fontId="47" fillId="4" borderId="35" xfId="43" applyFont="1" applyBorder="1" applyAlignment="1">
      <alignment horizontal="center" vertical="top" wrapText="1"/>
    </xf>
    <xf numFmtId="43" fontId="47" fillId="4" borderId="36" xfId="43" applyNumberFormat="1" applyFont="1" applyBorder="1" applyAlignment="1">
      <alignment horizontal="left" vertical="top" wrapText="1"/>
    </xf>
    <xf numFmtId="43" fontId="47" fillId="4" borderId="9" xfId="43" applyNumberFormat="1" applyFont="1" applyBorder="1" applyAlignment="1">
      <alignment horizontal="left" vertical="top" wrapText="1"/>
    </xf>
    <xf numFmtId="43" fontId="49" fillId="4" borderId="9" xfId="0" applyNumberFormat="1" applyFont="1" applyFill="1" applyBorder="1"/>
    <xf numFmtId="0" fontId="49" fillId="4" borderId="36" xfId="0" applyFont="1" applyFill="1" applyBorder="1" applyAlignment="1" applyProtection="1">
      <alignment wrapText="1"/>
      <protection locked="0"/>
    </xf>
    <xf numFmtId="0" fontId="47" fillId="4" borderId="41" xfId="40" applyFont="1" applyAlignment="1">
      <alignment horizontal="left" vertical="top"/>
    </xf>
    <xf numFmtId="0" fontId="7" fillId="4" borderId="13" xfId="32" applyFont="1" applyBorder="1" applyAlignment="1">
      <alignment horizontal="left"/>
    </xf>
    <xf numFmtId="43" fontId="14" fillId="4" borderId="89" xfId="26" applyFont="1" applyBorder="1" applyAlignment="1">
      <alignment horizontal="left"/>
    </xf>
    <xf numFmtId="43" fontId="50" fillId="4" borderId="43" xfId="38" applyFont="1" applyFill="1" applyBorder="1" applyAlignment="1">
      <alignment horizontal="center" vertical="center" wrapText="1"/>
    </xf>
    <xf numFmtId="0" fontId="9" fillId="0" borderId="44" xfId="0" applyFont="1" applyBorder="1" applyAlignment="1">
      <alignment horizontal="left" vertical="top" wrapText="1"/>
    </xf>
    <xf numFmtId="49" fontId="9" fillId="0" borderId="32" xfId="0" applyNumberFormat="1" applyFont="1" applyBorder="1" applyAlignment="1">
      <alignment horizontal="center" vertical="top"/>
    </xf>
    <xf numFmtId="0" fontId="9" fillId="0" borderId="47" xfId="5" applyFont="1" applyBorder="1" applyAlignment="1">
      <alignment horizontal="left" vertical="center" wrapText="1"/>
    </xf>
    <xf numFmtId="0" fontId="9" fillId="4" borderId="42" xfId="37" applyFont="1" applyBorder="1" applyAlignment="1">
      <alignment horizontal="center" vertical="top"/>
    </xf>
    <xf numFmtId="0" fontId="35" fillId="0" borderId="61" xfId="0" applyFont="1" applyBorder="1" applyAlignment="1">
      <alignment vertical="top" wrapText="1"/>
    </xf>
    <xf numFmtId="0" fontId="35" fillId="0" borderId="61" xfId="0" applyFont="1" applyBorder="1" applyAlignment="1">
      <alignment horizontal="center"/>
    </xf>
    <xf numFmtId="43" fontId="35" fillId="4" borderId="61" xfId="28" applyFont="1" applyFill="1" applyBorder="1" applyAlignment="1"/>
    <xf numFmtId="43" fontId="35" fillId="0" borderId="51" xfId="0" applyNumberFormat="1" applyFont="1" applyBorder="1" applyAlignment="1">
      <alignment horizontal="center"/>
    </xf>
    <xf numFmtId="0" fontId="11" fillId="0" borderId="65" xfId="5" applyFont="1" applyBorder="1" applyAlignment="1">
      <alignment horizontal="left" vertical="center" wrapText="1"/>
    </xf>
    <xf numFmtId="0" fontId="11" fillId="0" borderId="27" xfId="5" applyFont="1" applyBorder="1" applyAlignment="1">
      <alignment horizontal="left" vertical="center" wrapText="1"/>
    </xf>
    <xf numFmtId="0" fontId="11" fillId="0" borderId="13" xfId="5" applyFont="1" applyBorder="1" applyAlignment="1">
      <alignment horizontal="left" vertical="center" wrapText="1"/>
    </xf>
    <xf numFmtId="167" fontId="10" fillId="0" borderId="2" xfId="0" applyNumberFormat="1" applyFont="1" applyBorder="1" applyAlignment="1">
      <alignment horizontal="left" vertical="center" wrapText="1"/>
    </xf>
    <xf numFmtId="0" fontId="36" fillId="4" borderId="2" xfId="32" applyFont="1" applyBorder="1" applyAlignment="1">
      <alignment horizontal="left" vertical="center" wrapText="1"/>
    </xf>
    <xf numFmtId="0" fontId="7" fillId="4" borderId="21" xfId="32" applyFont="1" applyBorder="1" applyAlignment="1">
      <alignment horizontal="center" vertical="top"/>
    </xf>
    <xf numFmtId="0" fontId="7" fillId="4" borderId="32" xfId="32" applyFont="1" applyBorder="1" applyAlignment="1">
      <alignment horizontal="center" vertical="top"/>
    </xf>
    <xf numFmtId="43" fontId="7" fillId="4" borderId="43" xfId="26" applyFont="1" applyBorder="1" applyAlignment="1" applyProtection="1">
      <alignment horizontal="center"/>
      <protection locked="0"/>
    </xf>
    <xf numFmtId="43" fontId="7" fillId="4" borderId="33" xfId="26" applyFont="1" applyBorder="1" applyAlignment="1" applyProtection="1">
      <alignment horizontal="center"/>
      <protection locked="0"/>
    </xf>
    <xf numFmtId="0" fontId="7" fillId="4" borderId="21" xfId="31" applyFont="1" applyBorder="1" applyAlignment="1">
      <alignment horizontal="center" vertical="top"/>
    </xf>
    <xf numFmtId="43" fontId="9" fillId="4" borderId="33" xfId="26" applyFont="1" applyBorder="1" applyAlignment="1" applyProtection="1">
      <alignment horizontal="center"/>
      <protection locked="0"/>
    </xf>
    <xf numFmtId="43" fontId="35" fillId="4" borderId="9" xfId="43" applyNumberFormat="1" applyFont="1" applyBorder="1" applyAlignment="1">
      <alignment horizontal="left" vertical="top" wrapText="1"/>
    </xf>
    <xf numFmtId="43" fontId="35" fillId="4" borderId="36" xfId="0" applyNumberFormat="1" applyFont="1" applyFill="1" applyBorder="1" applyAlignment="1">
      <alignment horizontal="center"/>
    </xf>
    <xf numFmtId="43" fontId="35" fillId="4" borderId="36" xfId="0" applyNumberFormat="1" applyFont="1" applyFill="1" applyBorder="1" applyAlignment="1">
      <alignment horizontal="right" vertical="center"/>
    </xf>
    <xf numFmtId="49" fontId="9" fillId="4" borderId="71" xfId="25" applyNumberFormat="1" applyFont="1" applyBorder="1" applyAlignment="1">
      <alignment horizontal="left" vertical="center" wrapText="1"/>
    </xf>
    <xf numFmtId="49" fontId="9" fillId="4" borderId="50" xfId="25" applyNumberFormat="1" applyFont="1" applyBorder="1" applyAlignment="1">
      <alignment horizontal="center" vertical="center" wrapText="1"/>
    </xf>
    <xf numFmtId="49" fontId="7" fillId="4" borderId="71" xfId="25" applyNumberFormat="1" applyFont="1" applyBorder="1" applyAlignment="1">
      <alignment horizontal="center" vertical="center" wrapText="1"/>
    </xf>
    <xf numFmtId="49" fontId="7" fillId="4" borderId="1" xfId="27" applyNumberFormat="1" applyFont="1" applyBorder="1"/>
    <xf numFmtId="49" fontId="7" fillId="4" borderId="1" xfId="27" applyNumberFormat="1" applyFont="1" applyBorder="1" applyAlignment="1">
      <alignment horizontal="center" vertical="center"/>
    </xf>
    <xf numFmtId="49" fontId="7" fillId="4" borderId="85" xfId="25" applyNumberFormat="1" applyFont="1" applyBorder="1" applyAlignment="1">
      <alignment horizontal="center" vertical="center" wrapText="1"/>
    </xf>
    <xf numFmtId="49" fontId="7" fillId="4" borderId="1" xfId="25" applyNumberFormat="1" applyFont="1" applyBorder="1" applyAlignment="1">
      <alignment horizontal="center" vertical="center" wrapText="1"/>
    </xf>
    <xf numFmtId="49" fontId="7" fillId="4" borderId="50" xfId="27" applyNumberFormat="1" applyFont="1" applyBorder="1" applyAlignment="1">
      <alignment horizontal="center" vertical="center"/>
    </xf>
    <xf numFmtId="49" fontId="35" fillId="4" borderId="1" xfId="0" applyNumberFormat="1" applyFont="1" applyFill="1" applyBorder="1" applyAlignment="1">
      <alignment horizontal="center"/>
    </xf>
    <xf numFmtId="0" fontId="35" fillId="4" borderId="41" xfId="0" applyFont="1" applyFill="1" applyBorder="1" applyAlignment="1">
      <alignment wrapText="1"/>
    </xf>
    <xf numFmtId="0" fontId="35" fillId="4" borderId="41" xfId="0" applyFont="1" applyFill="1" applyBorder="1"/>
    <xf numFmtId="43" fontId="35" fillId="4" borderId="41" xfId="0" applyNumberFormat="1" applyFont="1" applyFill="1" applyBorder="1" applyAlignment="1">
      <alignment horizontal="right"/>
    </xf>
    <xf numFmtId="43" fontId="35" fillId="4" borderId="28" xfId="28" applyFont="1" applyFill="1" applyBorder="1" applyAlignment="1">
      <alignment horizontal="center"/>
    </xf>
    <xf numFmtId="0" fontId="35" fillId="4" borderId="52" xfId="40" applyFont="1" applyBorder="1" applyAlignment="1">
      <alignment horizontal="center" vertical="top"/>
    </xf>
    <xf numFmtId="43" fontId="35" fillId="4" borderId="8" xfId="38" applyFont="1" applyBorder="1" applyAlignment="1" applyProtection="1">
      <alignment horizontal="center" vertical="center"/>
      <protection locked="0"/>
    </xf>
    <xf numFmtId="49" fontId="13" fillId="4" borderId="45" xfId="0" applyNumberFormat="1" applyFont="1" applyFill="1" applyBorder="1" applyAlignment="1">
      <alignment horizontal="center"/>
    </xf>
    <xf numFmtId="0" fontId="13" fillId="4" borderId="7" xfId="0" applyFont="1" applyFill="1" applyBorder="1" applyAlignment="1">
      <alignment wrapText="1"/>
    </xf>
    <xf numFmtId="0" fontId="35" fillId="4" borderId="7" xfId="0" applyFont="1" applyFill="1" applyBorder="1"/>
    <xf numFmtId="43" fontId="35" fillId="4" borderId="7" xfId="0" applyNumberFormat="1" applyFont="1" applyFill="1" applyBorder="1" applyAlignment="1">
      <alignment horizontal="right"/>
    </xf>
    <xf numFmtId="43" fontId="35" fillId="4" borderId="7" xfId="28" applyFont="1" applyFill="1" applyBorder="1" applyAlignment="1">
      <alignment horizontal="center"/>
    </xf>
    <xf numFmtId="43" fontId="13" fillId="4" borderId="8" xfId="0" applyNumberFormat="1" applyFont="1" applyFill="1" applyBorder="1"/>
    <xf numFmtId="0" fontId="40" fillId="4" borderId="45" xfId="43" applyFont="1" applyBorder="1" applyAlignment="1">
      <alignment horizontal="left" vertical="top" wrapText="1"/>
    </xf>
    <xf numFmtId="0" fontId="13" fillId="4" borderId="7" xfId="43" applyFont="1" applyBorder="1" applyAlignment="1">
      <alignment horizontal="left" vertical="top" wrapText="1"/>
    </xf>
    <xf numFmtId="0" fontId="40" fillId="4" borderId="7" xfId="43" applyFont="1" applyBorder="1" applyAlignment="1">
      <alignment vertical="top" wrapText="1"/>
    </xf>
    <xf numFmtId="43" fontId="40" fillId="4" borderId="7" xfId="43" applyNumberFormat="1" applyFont="1" applyBorder="1" applyAlignment="1">
      <alignment horizontal="right" vertical="top" wrapText="1"/>
    </xf>
    <xf numFmtId="43" fontId="40" fillId="4" borderId="7" xfId="43" applyNumberFormat="1" applyFont="1" applyBorder="1" applyAlignment="1">
      <alignment horizontal="left" vertical="top" wrapText="1"/>
    </xf>
    <xf numFmtId="43" fontId="40" fillId="4" borderId="8" xfId="43" applyNumberFormat="1" applyFont="1" applyBorder="1" applyAlignment="1">
      <alignment horizontal="left" vertical="top" wrapText="1"/>
    </xf>
    <xf numFmtId="0" fontId="35" fillId="4" borderId="56" xfId="40" quotePrefix="1" applyFont="1" applyBorder="1" applyAlignment="1">
      <alignment horizontal="left" vertical="top"/>
    </xf>
    <xf numFmtId="0" fontId="7" fillId="4" borderId="78" xfId="31" applyFont="1" applyBorder="1" applyAlignment="1">
      <alignment horizontal="center" vertical="top"/>
    </xf>
    <xf numFmtId="0" fontId="7" fillId="4" borderId="79" xfId="31" applyFont="1" applyBorder="1" applyAlignment="1">
      <alignment horizontal="left" wrapText="1"/>
    </xf>
    <xf numFmtId="0" fontId="7" fillId="4" borderId="79" xfId="31" applyFont="1" applyBorder="1" applyAlignment="1">
      <alignment horizontal="center" vertical="top"/>
    </xf>
    <xf numFmtId="0" fontId="7" fillId="4" borderId="49" xfId="32" applyFont="1" applyBorder="1" applyAlignment="1">
      <alignment horizontal="justify"/>
    </xf>
    <xf numFmtId="165" fontId="7" fillId="4" borderId="49" xfId="26" applyNumberFormat="1" applyFont="1" applyBorder="1" applyAlignment="1" applyProtection="1">
      <alignment horizontal="center"/>
      <protection locked="0"/>
    </xf>
    <xf numFmtId="43" fontId="7" fillId="4" borderId="46" xfId="26" applyFont="1" applyBorder="1" applyAlignment="1" applyProtection="1">
      <alignment horizontal="center"/>
      <protection locked="0"/>
    </xf>
    <xf numFmtId="0" fontId="7" fillId="4" borderId="45" xfId="31" applyFont="1" applyBorder="1" applyAlignment="1">
      <alignment horizontal="center" vertical="center"/>
    </xf>
    <xf numFmtId="0" fontId="7" fillId="4" borderId="7" xfId="32" applyFont="1" applyBorder="1" applyAlignment="1">
      <alignment horizontal="left" vertical="center" wrapText="1"/>
    </xf>
    <xf numFmtId="0" fontId="7" fillId="4" borderId="7" xfId="32" applyFont="1" applyBorder="1" applyAlignment="1">
      <alignment horizontal="center" vertical="center"/>
    </xf>
    <xf numFmtId="0" fontId="7" fillId="4" borderId="7" xfId="32" applyFont="1" applyBorder="1" applyAlignment="1">
      <alignment horizontal="center" vertical="center" wrapText="1"/>
    </xf>
    <xf numFmtId="43" fontId="7" fillId="4" borderId="8" xfId="26" applyFont="1" applyBorder="1" applyAlignment="1" applyProtection="1">
      <alignment horizontal="center"/>
      <protection locked="0"/>
    </xf>
    <xf numFmtId="2" fontId="7" fillId="4" borderId="45" xfId="32" applyNumberFormat="1" applyFont="1" applyBorder="1" applyAlignment="1">
      <alignment horizontal="center" vertical="top"/>
    </xf>
    <xf numFmtId="0" fontId="7" fillId="4" borderId="7" xfId="32" applyFont="1" applyBorder="1" applyAlignment="1">
      <alignment vertical="top" wrapText="1"/>
    </xf>
    <xf numFmtId="0" fontId="7" fillId="4" borderId="7" xfId="32" applyFont="1" applyBorder="1" applyAlignment="1">
      <alignment horizontal="center" wrapText="1"/>
    </xf>
    <xf numFmtId="3" fontId="7" fillId="4" borderId="7" xfId="32" applyNumberFormat="1" applyFont="1" applyBorder="1" applyAlignment="1">
      <alignment horizontal="center" wrapText="1"/>
    </xf>
    <xf numFmtId="0" fontId="7" fillId="4" borderId="20" xfId="31" applyFont="1" applyBorder="1" applyAlignment="1">
      <alignment horizontal="left" wrapText="1"/>
    </xf>
    <xf numFmtId="0" fontId="7" fillId="4" borderId="20" xfId="31" applyFont="1" applyBorder="1" applyAlignment="1">
      <alignment horizontal="center" vertical="top"/>
    </xf>
    <xf numFmtId="0" fontId="7" fillId="4" borderId="47" xfId="32" applyFont="1" applyBorder="1" applyAlignment="1">
      <alignment horizontal="justify"/>
    </xf>
    <xf numFmtId="165" fontId="7" fillId="4" borderId="47" xfId="26" applyNumberFormat="1" applyFont="1" applyBorder="1" applyAlignment="1" applyProtection="1">
      <alignment horizontal="center"/>
      <protection locked="0"/>
    </xf>
    <xf numFmtId="0" fontId="7" fillId="4" borderId="45" xfId="32" applyFont="1" applyBorder="1" applyAlignment="1">
      <alignment horizontal="center" vertical="top"/>
    </xf>
    <xf numFmtId="0" fontId="9" fillId="4" borderId="7" xfId="32" applyFont="1" applyBorder="1" applyAlignment="1">
      <alignment vertical="center" wrapText="1"/>
    </xf>
    <xf numFmtId="0" fontId="9" fillId="4" borderId="7" xfId="32" applyFont="1" applyBorder="1" applyAlignment="1">
      <alignment vertical="top" wrapText="1"/>
    </xf>
    <xf numFmtId="3" fontId="7" fillId="0" borderId="36" xfId="8" applyNumberFormat="1" applyFont="1" applyBorder="1" applyAlignment="1" applyProtection="1">
      <alignment horizontal="center"/>
      <protection locked="0"/>
    </xf>
    <xf numFmtId="2" fontId="7" fillId="4" borderId="45" xfId="31" applyNumberFormat="1" applyFont="1" applyBorder="1" applyAlignment="1">
      <alignment horizontal="center" vertical="center"/>
    </xf>
    <xf numFmtId="0" fontId="6" fillId="4" borderId="7" xfId="32" applyFont="1" applyBorder="1" applyAlignment="1">
      <alignment horizontal="left" vertical="center" wrapText="1"/>
    </xf>
    <xf numFmtId="0" fontId="7" fillId="4" borderId="52" xfId="32" applyFont="1" applyBorder="1" applyAlignment="1">
      <alignment horizontal="center" vertical="top"/>
    </xf>
    <xf numFmtId="43" fontId="7" fillId="4" borderId="111" xfId="26" applyFont="1" applyBorder="1" applyAlignment="1">
      <alignment horizontal="left"/>
    </xf>
    <xf numFmtId="0" fontId="9" fillId="0" borderId="52" xfId="8" applyFont="1" applyBorder="1" applyAlignment="1">
      <alignment horizontal="center" vertical="top"/>
    </xf>
    <xf numFmtId="167" fontId="9" fillId="0" borderId="53" xfId="0" applyNumberFormat="1" applyFont="1" applyBorder="1" applyAlignment="1" applyProtection="1">
      <alignment horizontal="center"/>
      <protection locked="0"/>
    </xf>
    <xf numFmtId="0" fontId="9" fillId="0" borderId="54" xfId="8" applyFont="1" applyBorder="1" applyAlignment="1">
      <alignment horizontal="center" vertical="top"/>
    </xf>
    <xf numFmtId="0" fontId="9" fillId="0" borderId="49" xfId="8" applyFont="1" applyBorder="1" applyAlignment="1">
      <alignment horizontal="left"/>
    </xf>
    <xf numFmtId="0" fontId="9" fillId="0" borderId="49" xfId="8" applyFont="1" applyBorder="1" applyAlignment="1">
      <alignment horizontal="center"/>
    </xf>
    <xf numFmtId="0" fontId="9" fillId="0" borderId="49" xfId="8" applyFont="1" applyBorder="1" applyAlignment="1">
      <alignment horizontal="justify"/>
    </xf>
    <xf numFmtId="3" fontId="9" fillId="0" borderId="49" xfId="8" applyNumberFormat="1" applyFont="1" applyBorder="1" applyAlignment="1" applyProtection="1">
      <alignment horizontal="center"/>
      <protection locked="0"/>
    </xf>
    <xf numFmtId="167" fontId="9" fillId="0" borderId="55" xfId="0" applyNumberFormat="1" applyFont="1" applyBorder="1" applyAlignment="1" applyProtection="1">
      <alignment horizontal="center"/>
      <protection locked="0"/>
    </xf>
    <xf numFmtId="0" fontId="7" fillId="0" borderId="45" xfId="8" applyFont="1" applyBorder="1" applyAlignment="1">
      <alignment horizontal="center" vertical="top"/>
    </xf>
    <xf numFmtId="0" fontId="9" fillId="0" borderId="35" xfId="8" applyFont="1" applyBorder="1" applyAlignment="1">
      <alignment horizontal="center" vertical="top"/>
    </xf>
    <xf numFmtId="0" fontId="10" fillId="0" borderId="36" xfId="8" applyFont="1" applyBorder="1" applyAlignment="1">
      <alignment horizontal="left" vertical="center" wrapText="1"/>
    </xf>
    <xf numFmtId="0" fontId="9" fillId="0" borderId="36" xfId="8" applyFont="1" applyBorder="1" applyAlignment="1">
      <alignment horizontal="center"/>
    </xf>
    <xf numFmtId="165" fontId="9" fillId="0" borderId="36" xfId="16" applyNumberFormat="1" applyFont="1" applyFill="1" applyBorder="1" applyAlignment="1">
      <alignment horizontal="justify"/>
    </xf>
    <xf numFmtId="3" fontId="9" fillId="0" borderId="36" xfId="8" applyNumberFormat="1" applyFont="1" applyBorder="1" applyAlignment="1" applyProtection="1">
      <alignment horizontal="center"/>
      <protection locked="0"/>
    </xf>
    <xf numFmtId="0" fontId="7" fillId="0" borderId="35" xfId="8" applyFont="1" applyBorder="1" applyAlignment="1">
      <alignment horizontal="center" vertical="top"/>
    </xf>
    <xf numFmtId="0" fontId="7" fillId="0" borderId="36" xfId="8" applyFont="1" applyBorder="1" applyAlignment="1">
      <alignment horizontal="left" wrapText="1"/>
    </xf>
    <xf numFmtId="0" fontId="7" fillId="0" borderId="36" xfId="8" applyFont="1" applyBorder="1" applyAlignment="1">
      <alignment horizontal="center"/>
    </xf>
    <xf numFmtId="165" fontId="7" fillId="0" borderId="36" xfId="16" applyNumberFormat="1" applyFont="1" applyFill="1" applyBorder="1" applyAlignment="1">
      <alignment horizontal="justify"/>
    </xf>
    <xf numFmtId="0" fontId="7" fillId="0" borderId="36" xfId="8" applyFont="1" applyBorder="1" applyAlignment="1">
      <alignment horizontal="left" vertical="top" wrapText="1"/>
    </xf>
    <xf numFmtId="0" fontId="7" fillId="0" borderId="36" xfId="8" applyFont="1" applyBorder="1" applyAlignment="1">
      <alignment horizontal="justify"/>
    </xf>
    <xf numFmtId="0" fontId="7" fillId="0" borderId="35" xfId="8" applyFont="1" applyBorder="1" applyAlignment="1">
      <alignment horizontal="center" vertical="center"/>
    </xf>
    <xf numFmtId="0" fontId="7" fillId="0" borderId="36" xfId="8" applyFont="1" applyBorder="1" applyAlignment="1">
      <alignment horizontal="left" vertical="center" wrapText="1"/>
    </xf>
    <xf numFmtId="0" fontId="7" fillId="0" borderId="36" xfId="8" applyFont="1" applyBorder="1" applyAlignment="1">
      <alignment horizontal="center" vertical="center"/>
    </xf>
    <xf numFmtId="0" fontId="9" fillId="0" borderId="45" xfId="8" applyFont="1" applyBorder="1" applyAlignment="1">
      <alignment horizontal="center" vertical="top"/>
    </xf>
    <xf numFmtId="0" fontId="10" fillId="0" borderId="7" xfId="8" applyFont="1" applyBorder="1" applyAlignment="1">
      <alignment horizontal="left" vertical="top" wrapText="1"/>
    </xf>
    <xf numFmtId="0" fontId="9" fillId="0" borderId="36" xfId="8" applyFont="1" applyBorder="1" applyAlignment="1">
      <alignment horizontal="left" vertical="top" wrapText="1"/>
    </xf>
    <xf numFmtId="0" fontId="9" fillId="0" borderId="44" xfId="8" applyFont="1" applyBorder="1" applyAlignment="1">
      <alignment horizontal="left" wrapText="1"/>
    </xf>
    <xf numFmtId="0" fontId="7" fillId="0" borderId="32" xfId="8" applyFont="1" applyBorder="1" applyAlignment="1">
      <alignment horizontal="center" vertical="center"/>
    </xf>
    <xf numFmtId="0" fontId="7" fillId="0" borderId="44" xfId="8" applyFont="1" applyBorder="1" applyAlignment="1">
      <alignment horizontal="left" vertical="center" wrapText="1"/>
    </xf>
    <xf numFmtId="0" fontId="7" fillId="0" borderId="44" xfId="8" applyFont="1" applyBorder="1" applyAlignment="1">
      <alignment horizontal="center" vertical="center"/>
    </xf>
    <xf numFmtId="2" fontId="7" fillId="0" borderId="35" xfId="8" applyNumberFormat="1" applyFont="1" applyBorder="1" applyAlignment="1">
      <alignment horizontal="center" vertical="center"/>
    </xf>
    <xf numFmtId="0" fontId="9" fillId="0" borderId="45" xfId="8" applyFont="1" applyBorder="1" applyAlignment="1">
      <alignment horizontal="center" vertical="center"/>
    </xf>
    <xf numFmtId="3" fontId="7" fillId="0" borderId="8" xfId="8" applyNumberFormat="1" applyFont="1" applyBorder="1" applyAlignment="1" applyProtection="1">
      <alignment horizontal="center"/>
      <protection locked="0"/>
    </xf>
    <xf numFmtId="0" fontId="9" fillId="0" borderId="35" xfId="8" applyFont="1" applyBorder="1" applyAlignment="1">
      <alignment horizontal="center" vertical="center"/>
    </xf>
    <xf numFmtId="0" fontId="9" fillId="0" borderId="36" xfId="8" applyFont="1" applyBorder="1" applyAlignment="1">
      <alignment horizontal="left" vertical="center" wrapText="1"/>
    </xf>
    <xf numFmtId="0" fontId="7" fillId="0" borderId="36" xfId="8" applyFont="1" applyBorder="1" applyAlignment="1">
      <alignment horizontal="center" vertical="top" wrapText="1"/>
    </xf>
    <xf numFmtId="0" fontId="7" fillId="0" borderId="36" xfId="8" applyFont="1" applyBorder="1" applyAlignment="1">
      <alignment horizontal="center" vertical="top"/>
    </xf>
    <xf numFmtId="3" fontId="7" fillId="0" borderId="36" xfId="8" applyNumberFormat="1" applyFont="1" applyBorder="1" applyAlignment="1" applyProtection="1">
      <alignment horizontal="center" vertical="top"/>
      <protection locked="0"/>
    </xf>
    <xf numFmtId="0" fontId="7" fillId="0" borderId="36" xfId="15" applyFont="1" applyBorder="1" applyAlignment="1">
      <alignment horizontal="left" vertical="top" wrapText="1"/>
    </xf>
    <xf numFmtId="0" fontId="7" fillId="0" borderId="36" xfId="0" quotePrefix="1" applyFont="1" applyBorder="1" applyAlignment="1">
      <alignment horizontal="left" vertical="center" wrapText="1"/>
    </xf>
    <xf numFmtId="0" fontId="7" fillId="0" borderId="36" xfId="0" quotePrefix="1" applyFont="1" applyBorder="1" applyAlignment="1">
      <alignment horizontal="left" vertical="top" wrapText="1"/>
    </xf>
    <xf numFmtId="0" fontId="7" fillId="0" borderId="36" xfId="8" quotePrefix="1" applyFont="1" applyBorder="1" applyAlignment="1">
      <alignment horizontal="left" vertical="top" wrapText="1"/>
    </xf>
    <xf numFmtId="0" fontId="9" fillId="0" borderId="36" xfId="8" applyFont="1" applyBorder="1" applyAlignment="1">
      <alignment horizontal="left" wrapText="1"/>
    </xf>
    <xf numFmtId="2" fontId="7" fillId="0" borderId="35" xfId="8" applyNumberFormat="1" applyFont="1" applyBorder="1" applyAlignment="1">
      <alignment horizontal="center" vertical="top"/>
    </xf>
    <xf numFmtId="0" fontId="7" fillId="0" borderId="36" xfId="8" quotePrefix="1" applyFont="1" applyBorder="1" applyAlignment="1">
      <alignment horizontal="left" wrapText="1"/>
    </xf>
    <xf numFmtId="0" fontId="7" fillId="0" borderId="36" xfId="8" quotePrefix="1" applyFont="1" applyBorder="1" applyAlignment="1">
      <alignment horizontal="left" vertical="center" wrapText="1"/>
    </xf>
    <xf numFmtId="166" fontId="7" fillId="0" borderId="35" xfId="8" applyNumberFormat="1" applyFont="1" applyBorder="1" applyAlignment="1">
      <alignment horizontal="center" vertical="top"/>
    </xf>
    <xf numFmtId="0" fontId="10" fillId="0" borderId="36" xfId="8" applyFont="1" applyBorder="1" applyAlignment="1">
      <alignment horizontal="left" vertical="top" wrapText="1"/>
    </xf>
    <xf numFmtId="0" fontId="9" fillId="0" borderId="36" xfId="0" applyFont="1" applyBorder="1" applyAlignment="1">
      <alignment horizontal="left" vertical="top" wrapText="1"/>
    </xf>
    <xf numFmtId="0" fontId="16" fillId="0" borderId="42" xfId="8" applyFont="1" applyBorder="1" applyAlignment="1">
      <alignment horizontal="center" vertical="top"/>
    </xf>
    <xf numFmtId="0" fontId="9" fillId="0" borderId="47" xfId="8" applyFont="1" applyBorder="1" applyAlignment="1">
      <alignment horizontal="left"/>
    </xf>
    <xf numFmtId="0" fontId="9" fillId="0" borderId="47" xfId="8" applyFont="1" applyBorder="1" applyAlignment="1">
      <alignment horizontal="center"/>
    </xf>
    <xf numFmtId="0" fontId="9" fillId="0" borderId="47" xfId="8" applyFont="1" applyBorder="1" applyAlignment="1">
      <alignment horizontal="justify"/>
    </xf>
    <xf numFmtId="0" fontId="14" fillId="0" borderId="35" xfId="8" applyFont="1" applyBorder="1" applyAlignment="1">
      <alignment horizontal="center" vertical="top"/>
    </xf>
    <xf numFmtId="166" fontId="7" fillId="0" borderId="35" xfId="8" applyNumberFormat="1" applyFont="1" applyBorder="1" applyAlignment="1">
      <alignment horizontal="center" vertical="center"/>
    </xf>
    <xf numFmtId="166" fontId="14" fillId="0" borderId="35" xfId="8" applyNumberFormat="1" applyFont="1" applyBorder="1" applyAlignment="1">
      <alignment horizontal="center" vertical="top"/>
    </xf>
    <xf numFmtId="3" fontId="7" fillId="0" borderId="9" xfId="8" applyNumberFormat="1" applyFont="1" applyBorder="1" applyAlignment="1" applyProtection="1">
      <alignment horizontal="right"/>
      <protection locked="0"/>
    </xf>
    <xf numFmtId="0" fontId="9" fillId="0" borderId="42" xfId="8" applyFont="1" applyBorder="1" applyAlignment="1">
      <alignment horizontal="center" vertical="top"/>
    </xf>
    <xf numFmtId="0" fontId="7" fillId="0" borderId="56" xfId="8" quotePrefix="1" applyFont="1" applyBorder="1" applyAlignment="1">
      <alignment horizontal="center" vertical="top"/>
    </xf>
    <xf numFmtId="0" fontId="7" fillId="0" borderId="1" xfId="8" quotePrefix="1" applyFont="1" applyBorder="1" applyAlignment="1">
      <alignment horizontal="center" vertical="top"/>
    </xf>
    <xf numFmtId="0" fontId="7" fillId="0" borderId="41" xfId="15" applyFont="1" applyBorder="1" applyAlignment="1">
      <alignment horizontal="centerContinuous"/>
    </xf>
    <xf numFmtId="0" fontId="7" fillId="0" borderId="41" xfId="15" applyFont="1" applyBorder="1" applyAlignment="1">
      <alignment horizontal="center"/>
    </xf>
    <xf numFmtId="3" fontId="7" fillId="0" borderId="41" xfId="16" applyNumberFormat="1" applyFont="1" applyFill="1" applyBorder="1" applyAlignment="1">
      <alignment horizontal="centerContinuous"/>
    </xf>
    <xf numFmtId="167" fontId="7" fillId="0" borderId="2" xfId="0" applyNumberFormat="1" applyFont="1" applyBorder="1" applyAlignment="1">
      <alignment horizontal="centerContinuous"/>
    </xf>
    <xf numFmtId="0" fontId="10" fillId="0" borderId="41" xfId="8" applyFont="1" applyBorder="1" applyAlignment="1">
      <alignment horizontal="left" vertical="center"/>
    </xf>
    <xf numFmtId="0" fontId="10" fillId="0" borderId="41" xfId="8" applyFont="1" applyBorder="1" applyAlignment="1">
      <alignment horizontal="left"/>
    </xf>
    <xf numFmtId="3" fontId="10" fillId="0" borderId="41" xfId="8" applyNumberFormat="1" applyFont="1" applyBorder="1" applyAlignment="1">
      <alignment horizontal="left"/>
    </xf>
    <xf numFmtId="167" fontId="10" fillId="0" borderId="2" xfId="0" applyNumberFormat="1" applyFont="1" applyBorder="1" applyAlignment="1">
      <alignment horizontal="left"/>
    </xf>
    <xf numFmtId="0" fontId="7" fillId="0" borderId="3" xfId="8" applyFont="1" applyBorder="1" applyAlignment="1">
      <alignment horizontal="center" vertical="top"/>
    </xf>
    <xf numFmtId="0" fontId="10" fillId="0" borderId="4" xfId="8" applyFont="1" applyBorder="1" applyAlignment="1">
      <alignment horizontal="left"/>
    </xf>
    <xf numFmtId="0" fontId="7" fillId="0" borderId="4" xfId="8" applyFont="1" applyBorder="1" applyAlignment="1">
      <alignment horizontal="centerContinuous"/>
    </xf>
    <xf numFmtId="0" fontId="7" fillId="0" borderId="4" xfId="8" applyFont="1" applyBorder="1" applyAlignment="1">
      <alignment horizontal="center"/>
    </xf>
    <xf numFmtId="0" fontId="7" fillId="0" borderId="56" xfId="6" quotePrefix="1" applyFont="1" applyBorder="1" applyAlignment="1">
      <alignment horizontal="left" vertical="top"/>
    </xf>
    <xf numFmtId="0" fontId="10" fillId="0" borderId="41" xfId="10" applyFont="1" applyBorder="1" applyAlignment="1">
      <alignment horizontal="left" vertical="center" wrapText="1"/>
    </xf>
    <xf numFmtId="166" fontId="10" fillId="0" borderId="41" xfId="10" applyNumberFormat="1" applyFont="1" applyBorder="1" applyAlignment="1">
      <alignment horizontal="left" vertical="center" wrapText="1"/>
    </xf>
    <xf numFmtId="3" fontId="10" fillId="0" borderId="41" xfId="10" applyNumberFormat="1" applyFont="1" applyBorder="1" applyAlignment="1">
      <alignment horizontal="left" vertical="center" wrapText="1"/>
    </xf>
    <xf numFmtId="0" fontId="10" fillId="0" borderId="41" xfId="6" applyFont="1" applyBorder="1" applyAlignment="1">
      <alignment horizontal="left" vertical="center"/>
    </xf>
    <xf numFmtId="0" fontId="7" fillId="0" borderId="41" xfId="6" applyFont="1" applyBorder="1" applyAlignment="1">
      <alignment horizontal="centerContinuous" vertical="center"/>
    </xf>
    <xf numFmtId="166" fontId="7" fillId="0" borderId="41" xfId="6" applyNumberFormat="1" applyFont="1" applyBorder="1" applyAlignment="1">
      <alignment horizontal="center" vertical="center"/>
    </xf>
    <xf numFmtId="3" fontId="7" fillId="0" borderId="41" xfId="13" applyNumberFormat="1" applyFont="1" applyBorder="1" applyAlignment="1">
      <alignment horizontal="centerContinuous" vertical="center"/>
    </xf>
    <xf numFmtId="0" fontId="9" fillId="0" borderId="52" xfId="6" applyFont="1" applyBorder="1" applyAlignment="1">
      <alignment horizontal="center" vertical="top"/>
    </xf>
    <xf numFmtId="167" fontId="9" fillId="0" borderId="53" xfId="0" applyNumberFormat="1" applyFont="1" applyBorder="1" applyAlignment="1" applyProtection="1">
      <alignment horizontal="center" vertical="top"/>
      <protection locked="0"/>
    </xf>
    <xf numFmtId="0" fontId="9" fillId="0" borderId="54" xfId="6" applyFont="1" applyBorder="1" applyAlignment="1">
      <alignment horizontal="center" vertical="top"/>
    </xf>
    <xf numFmtId="0" fontId="9" fillId="0" borderId="49" xfId="6" applyFont="1" applyBorder="1" applyAlignment="1">
      <alignment horizontal="left" vertical="center"/>
    </xf>
    <xf numFmtId="166" fontId="9" fillId="0" borderId="49" xfId="0" applyNumberFormat="1" applyFont="1" applyBorder="1" applyAlignment="1">
      <alignment horizontal="center" vertical="top"/>
    </xf>
    <xf numFmtId="167" fontId="9" fillId="0" borderId="55" xfId="0" applyNumberFormat="1" applyFont="1" applyBorder="1" applyAlignment="1" applyProtection="1">
      <alignment horizontal="center" vertical="top"/>
      <protection locked="0"/>
    </xf>
    <xf numFmtId="0" fontId="7" fillId="0" borderId="45" xfId="6" applyFont="1" applyBorder="1" applyAlignment="1">
      <alignment horizontal="center" vertical="top"/>
    </xf>
    <xf numFmtId="166" fontId="7" fillId="0" borderId="44" xfId="0" applyNumberFormat="1" applyFont="1" applyBorder="1" applyAlignment="1" applyProtection="1">
      <alignment horizontal="center" vertical="top"/>
      <protection locked="0"/>
    </xf>
    <xf numFmtId="0" fontId="9" fillId="0" borderId="35" xfId="6" applyFont="1" applyBorder="1" applyAlignment="1">
      <alignment horizontal="center" vertical="top"/>
    </xf>
    <xf numFmtId="0" fontId="10" fillId="0" borderId="36" xfId="6" applyFont="1" applyBorder="1" applyAlignment="1">
      <alignment horizontal="left" vertical="center" wrapText="1"/>
    </xf>
    <xf numFmtId="0" fontId="9" fillId="0" borderId="36" xfId="6" applyFont="1" applyBorder="1" applyAlignment="1">
      <alignment horizontal="center" vertical="top"/>
    </xf>
    <xf numFmtId="166" fontId="7" fillId="0" borderId="36" xfId="6" applyNumberFormat="1" applyFont="1" applyBorder="1" applyAlignment="1" applyProtection="1">
      <alignment horizontal="center" vertical="top"/>
      <protection locked="0"/>
    </xf>
    <xf numFmtId="3" fontId="9" fillId="0" borderId="36" xfId="6" applyNumberFormat="1" applyFont="1" applyBorder="1" applyAlignment="1" applyProtection="1">
      <alignment horizontal="center" vertical="top"/>
      <protection locked="0"/>
    </xf>
    <xf numFmtId="0" fontId="7" fillId="0" borderId="35" xfId="6" applyFont="1" applyBorder="1" applyAlignment="1">
      <alignment horizontal="center" vertical="top"/>
    </xf>
    <xf numFmtId="0" fontId="7" fillId="0" borderId="36" xfId="6" applyFont="1" applyBorder="1" applyAlignment="1">
      <alignment horizontal="left" vertical="center" wrapText="1"/>
    </xf>
    <xf numFmtId="0" fontId="7" fillId="0" borderId="36" xfId="6" applyFont="1" applyBorder="1" applyAlignment="1">
      <alignment horizontal="center" vertical="top"/>
    </xf>
    <xf numFmtId="166" fontId="7" fillId="0" borderId="36" xfId="10" applyNumberFormat="1" applyFont="1" applyBorder="1" applyAlignment="1">
      <alignment horizontal="justify" vertical="top"/>
    </xf>
    <xf numFmtId="0" fontId="7" fillId="0" borderId="36" xfId="10" applyFont="1" applyBorder="1" applyAlignment="1">
      <alignment horizontal="left" vertical="top" wrapText="1"/>
    </xf>
    <xf numFmtId="0" fontId="7" fillId="0" borderId="35" xfId="10" applyFont="1" applyBorder="1" applyAlignment="1">
      <alignment horizontal="center" vertical="center"/>
    </xf>
    <xf numFmtId="0" fontId="7" fillId="0" borderId="36" xfId="10" applyFont="1" applyBorder="1" applyAlignment="1">
      <alignment horizontal="center" vertical="center"/>
    </xf>
    <xf numFmtId="166" fontId="7" fillId="0" borderId="36" xfId="0" applyNumberFormat="1" applyFont="1" applyBorder="1" applyAlignment="1">
      <alignment horizontal="center" vertical="center"/>
    </xf>
    <xf numFmtId="3" fontId="7" fillId="0" borderId="36" xfId="10" applyNumberFormat="1" applyFont="1" applyBorder="1" applyAlignment="1" applyProtection="1">
      <alignment horizontal="center" vertical="center"/>
      <protection locked="0"/>
    </xf>
    <xf numFmtId="166" fontId="7" fillId="0" borderId="36" xfId="10" applyNumberFormat="1" applyFont="1" applyBorder="1" applyAlignment="1">
      <alignment horizontal="center" vertical="center"/>
    </xf>
    <xf numFmtId="166" fontId="7" fillId="0" borderId="36" xfId="10" applyNumberFormat="1" applyFont="1" applyBorder="1" applyAlignment="1" applyProtection="1">
      <alignment horizontal="center" vertical="top"/>
      <protection locked="0"/>
    </xf>
    <xf numFmtId="3" fontId="7" fillId="0" borderId="36" xfId="0" applyNumberFormat="1" applyFont="1" applyBorder="1" applyAlignment="1" applyProtection="1">
      <alignment horizontal="center" vertical="top"/>
      <protection locked="0"/>
    </xf>
    <xf numFmtId="3" fontId="7" fillId="0" borderId="9" xfId="0" applyNumberFormat="1" applyFont="1" applyBorder="1" applyAlignment="1" applyProtection="1">
      <alignment horizontal="center" vertical="top"/>
      <protection locked="0"/>
    </xf>
    <xf numFmtId="2" fontId="7" fillId="0" borderId="35" xfId="10" applyNumberFormat="1" applyFont="1" applyBorder="1" applyAlignment="1">
      <alignment horizontal="center" vertical="top"/>
    </xf>
    <xf numFmtId="166" fontId="7" fillId="0" borderId="36" xfId="0" applyNumberFormat="1" applyFont="1" applyBorder="1" applyAlignment="1" applyProtection="1">
      <alignment horizontal="center" vertical="top"/>
      <protection locked="0"/>
    </xf>
    <xf numFmtId="166" fontId="7" fillId="0" borderId="36" xfId="0" applyNumberFormat="1" applyFont="1" applyBorder="1" applyAlignment="1">
      <alignment horizontal="center" vertical="top"/>
    </xf>
    <xf numFmtId="0" fontId="6" fillId="0" borderId="1" xfId="0" applyFont="1" applyBorder="1"/>
    <xf numFmtId="2" fontId="7" fillId="0" borderId="45" xfId="6" applyNumberFormat="1" applyFont="1" applyBorder="1" applyAlignment="1">
      <alignment horizontal="center" vertical="top"/>
    </xf>
    <xf numFmtId="167" fontId="7" fillId="0" borderId="8" xfId="0" applyNumberFormat="1" applyFont="1" applyBorder="1" applyAlignment="1" applyProtection="1">
      <alignment horizontal="center" vertical="center"/>
      <protection locked="0"/>
    </xf>
    <xf numFmtId="0" fontId="7" fillId="0" borderId="56" xfId="0" quotePrefix="1" applyFont="1" applyBorder="1" applyAlignment="1">
      <alignment horizontal="left"/>
    </xf>
    <xf numFmtId="0" fontId="9" fillId="0" borderId="45" xfId="0" applyFont="1" applyBorder="1" applyAlignment="1">
      <alignment horizontal="center" vertical="center"/>
    </xf>
    <xf numFmtId="0" fontId="10" fillId="0" borderId="7" xfId="0" applyFont="1" applyBorder="1" applyAlignment="1">
      <alignment horizontal="left" vertical="center"/>
    </xf>
    <xf numFmtId="0" fontId="9" fillId="0" borderId="114" xfId="0" applyFont="1" applyBorder="1" applyAlignment="1">
      <alignment horizontal="center" vertical="center"/>
    </xf>
    <xf numFmtId="0" fontId="10" fillId="0" borderId="7" xfId="0" applyFont="1" applyBorder="1" applyAlignment="1">
      <alignment horizontal="left" vertical="center" wrapText="1"/>
    </xf>
    <xf numFmtId="0" fontId="7" fillId="0" borderId="77" xfId="0" applyFont="1" applyBorder="1" applyAlignment="1">
      <alignment horizontal="center"/>
    </xf>
    <xf numFmtId="0" fontId="9" fillId="0" borderId="45" xfId="0" applyFont="1" applyBorder="1" applyAlignment="1">
      <alignment horizontal="center" vertical="top"/>
    </xf>
    <xf numFmtId="0" fontId="7" fillId="4" borderId="45" xfId="37" applyFont="1" applyBorder="1" applyAlignment="1">
      <alignment horizontal="center" vertical="top"/>
    </xf>
    <xf numFmtId="167" fontId="7" fillId="4" borderId="53" xfId="0" applyNumberFormat="1" applyFont="1" applyFill="1" applyBorder="1" applyAlignment="1" applyProtection="1">
      <alignment horizontal="center"/>
      <protection locked="0"/>
    </xf>
    <xf numFmtId="167" fontId="13" fillId="4" borderId="118" xfId="0" applyNumberFormat="1" applyFont="1" applyFill="1" applyBorder="1" applyAlignment="1" applyProtection="1">
      <alignment horizontal="center" vertical="center"/>
      <protection locked="0"/>
    </xf>
    <xf numFmtId="43" fontId="35" fillId="4" borderId="27" xfId="0" applyNumberFormat="1" applyFont="1" applyFill="1" applyBorder="1" applyAlignment="1">
      <alignment horizontal="center"/>
    </xf>
    <xf numFmtId="0" fontId="10" fillId="4" borderId="44" xfId="0" applyFont="1" applyFill="1" applyBorder="1" applyAlignment="1">
      <alignment horizontal="left" vertical="top"/>
    </xf>
    <xf numFmtId="0" fontId="7" fillId="0" borderId="91" xfId="0" applyFont="1" applyBorder="1" applyAlignment="1">
      <alignment horizontal="center" vertical="center"/>
    </xf>
    <xf numFmtId="43" fontId="7" fillId="0" borderId="92" xfId="1" applyFont="1" applyBorder="1"/>
    <xf numFmtId="10" fontId="6" fillId="4" borderId="84" xfId="25" applyNumberFormat="1" applyFont="1" applyBorder="1" applyAlignment="1">
      <alignment horizontal="left" vertical="top" wrapText="1"/>
    </xf>
    <xf numFmtId="165" fontId="6" fillId="4" borderId="84" xfId="29" applyNumberFormat="1" applyFont="1" applyFill="1" applyBorder="1" applyAlignment="1">
      <alignment horizontal="right" vertical="center" wrapText="1"/>
    </xf>
    <xf numFmtId="0" fontId="9" fillId="0" borderId="14" xfId="21" applyFont="1" applyBorder="1" applyAlignment="1">
      <alignment horizontal="left" vertical="center"/>
    </xf>
    <xf numFmtId="0" fontId="7" fillId="0" borderId="28" xfId="21" quotePrefix="1" applyFont="1" applyBorder="1" applyAlignment="1">
      <alignment vertical="top" wrapText="1"/>
    </xf>
    <xf numFmtId="0" fontId="7" fillId="0" borderId="56" xfId="21" quotePrefix="1" applyFont="1" applyBorder="1" applyAlignment="1">
      <alignment horizontal="center" vertical="top"/>
    </xf>
    <xf numFmtId="0" fontId="9" fillId="0" borderId="56" xfId="21" applyFont="1" applyBorder="1" applyAlignment="1">
      <alignment horizontal="left" vertical="center"/>
    </xf>
    <xf numFmtId="0" fontId="9" fillId="0" borderId="57" xfId="21" quotePrefix="1" applyFont="1" applyBorder="1" applyAlignment="1">
      <alignment horizontal="left" vertical="top" wrapText="1"/>
    </xf>
    <xf numFmtId="0" fontId="7" fillId="0" borderId="57" xfId="21" applyFont="1" applyBorder="1" applyAlignment="1">
      <alignment horizontal="center" vertical="center"/>
    </xf>
    <xf numFmtId="0" fontId="7" fillId="0" borderId="57" xfId="21" applyFont="1" applyBorder="1" applyAlignment="1">
      <alignment vertical="center"/>
    </xf>
    <xf numFmtId="165" fontId="7" fillId="4" borderId="26" xfId="28" applyNumberFormat="1" applyFont="1" applyBorder="1" applyAlignment="1">
      <alignment vertical="center"/>
    </xf>
    <xf numFmtId="43" fontId="9" fillId="4" borderId="53" xfId="28" applyFont="1" applyBorder="1" applyAlignment="1">
      <alignment vertical="center"/>
    </xf>
    <xf numFmtId="43" fontId="7" fillId="4" borderId="119" xfId="28" applyFont="1" applyBorder="1" applyAlignment="1"/>
    <xf numFmtId="0" fontId="11" fillId="0" borderId="12" xfId="5" applyFont="1" applyBorder="1" applyAlignment="1">
      <alignment horizontal="left" vertical="center" wrapText="1"/>
    </xf>
    <xf numFmtId="0" fontId="11" fillId="0" borderId="9" xfId="5" applyFont="1" applyBorder="1" applyAlignment="1">
      <alignment horizontal="left" vertical="center" wrapText="1"/>
    </xf>
    <xf numFmtId="43" fontId="6" fillId="4" borderId="51" xfId="1" applyFont="1" applyFill="1" applyBorder="1" applyAlignment="1">
      <alignment horizontal="center" vertical="center"/>
    </xf>
    <xf numFmtId="0" fontId="6" fillId="0" borderId="83" xfId="0" applyFont="1" applyBorder="1"/>
    <xf numFmtId="0" fontId="5" fillId="0" borderId="94" xfId="0" applyFont="1" applyBorder="1"/>
    <xf numFmtId="0" fontId="6" fillId="0" borderId="41" xfId="0" applyFont="1" applyBorder="1"/>
    <xf numFmtId="0" fontId="27" fillId="0" borderId="83" xfId="0" applyFont="1" applyBorder="1"/>
    <xf numFmtId="0" fontId="5" fillId="0" borderId="83" xfId="0" applyFont="1" applyBorder="1"/>
    <xf numFmtId="0" fontId="6" fillId="0" borderId="83" xfId="0" applyFont="1" applyBorder="1" applyAlignment="1">
      <alignment horizontal="center" vertical="center"/>
    </xf>
    <xf numFmtId="0" fontId="11" fillId="0" borderId="12" xfId="0" applyFont="1" applyBorder="1" applyAlignment="1">
      <alignment horizontal="left"/>
    </xf>
    <xf numFmtId="0" fontId="11" fillId="0" borderId="27" xfId="0" applyFont="1" applyBorder="1" applyAlignment="1">
      <alignment horizontal="left"/>
    </xf>
    <xf numFmtId="0" fontId="11" fillId="0" borderId="89" xfId="0" applyFont="1" applyBorder="1" applyAlignment="1">
      <alignment horizontal="left"/>
    </xf>
    <xf numFmtId="0" fontId="27" fillId="0" borderId="12" xfId="0" applyFont="1" applyBorder="1" applyAlignment="1">
      <alignment horizontal="center"/>
    </xf>
    <xf numFmtId="0" fontId="27" fillId="0" borderId="27" xfId="0" applyFont="1" applyBorder="1" applyAlignment="1">
      <alignment horizontal="center"/>
    </xf>
    <xf numFmtId="0" fontId="27" fillId="0" borderId="89" xfId="0" applyFont="1" applyBorder="1" applyAlignment="1">
      <alignment horizontal="center"/>
    </xf>
    <xf numFmtId="0" fontId="29" fillId="0" borderId="99" xfId="0" applyFont="1" applyBorder="1" applyAlignment="1">
      <alignment horizontal="center" vertical="center"/>
    </xf>
    <xf numFmtId="0" fontId="29" fillId="0" borderId="100" xfId="0" applyFont="1" applyBorder="1" applyAlignment="1">
      <alignment horizontal="center" vertical="center"/>
    </xf>
    <xf numFmtId="0" fontId="29" fillId="0" borderId="101" xfId="0" applyFont="1" applyBorder="1" applyAlignment="1">
      <alignment horizontal="center" vertical="center"/>
    </xf>
    <xf numFmtId="0" fontId="5" fillId="0" borderId="10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06" xfId="0" applyFont="1" applyBorder="1" applyAlignment="1">
      <alignment horizontal="center" vertical="center" wrapText="1"/>
    </xf>
    <xf numFmtId="0" fontId="6" fillId="0" borderId="102" xfId="0" applyFont="1" applyBorder="1"/>
    <xf numFmtId="0" fontId="6" fillId="0" borderId="103" xfId="0" applyFont="1" applyBorder="1"/>
    <xf numFmtId="0" fontId="6" fillId="0" borderId="104" xfId="0" applyFont="1" applyBorder="1"/>
    <xf numFmtId="0" fontId="25" fillId="0" borderId="97" xfId="0" applyFont="1" applyBorder="1" applyAlignment="1">
      <alignment horizontal="center" vertical="center"/>
    </xf>
    <xf numFmtId="0" fontId="25" fillId="0" borderId="83" xfId="0" applyFont="1" applyBorder="1" applyAlignment="1">
      <alignment horizontal="center" vertical="center"/>
    </xf>
    <xf numFmtId="0" fontId="27" fillId="0" borderId="83" xfId="0" applyFont="1" applyBorder="1" applyAlignment="1">
      <alignment wrapText="1"/>
    </xf>
    <xf numFmtId="0" fontId="9" fillId="0" borderId="14" xfId="21" applyFont="1" applyBorder="1" applyAlignment="1">
      <alignment horizontal="left" vertical="center"/>
    </xf>
    <xf numFmtId="0" fontId="9" fillId="0" borderId="31" xfId="21" applyFont="1" applyBorder="1" applyAlignment="1">
      <alignment horizontal="left" vertical="center"/>
    </xf>
    <xf numFmtId="0" fontId="9" fillId="0" borderId="16" xfId="21" applyFont="1" applyBorder="1" applyAlignment="1">
      <alignment horizontal="left" vertical="center"/>
    </xf>
    <xf numFmtId="0" fontId="10" fillId="0" borderId="57" xfId="21" applyFont="1" applyBorder="1" applyAlignment="1">
      <alignment horizontal="left" wrapText="1"/>
    </xf>
    <xf numFmtId="0" fontId="10" fillId="0" borderId="111" xfId="21" applyFont="1" applyBorder="1" applyAlignment="1">
      <alignment horizontal="left" wrapText="1"/>
    </xf>
    <xf numFmtId="0" fontId="10" fillId="0" borderId="41" xfId="21" applyFont="1" applyBorder="1" applyAlignment="1">
      <alignment horizontal="left" wrapText="1"/>
    </xf>
    <xf numFmtId="0" fontId="10" fillId="0" borderId="2" xfId="21" applyFont="1" applyBorder="1" applyAlignment="1">
      <alignment horizontal="left" wrapText="1"/>
    </xf>
    <xf numFmtId="0" fontId="7" fillId="0" borderId="58" xfId="21" quotePrefix="1" applyFont="1" applyBorder="1" applyAlignment="1">
      <alignment horizontal="center" vertical="top" wrapText="1"/>
    </xf>
    <xf numFmtId="0" fontId="7" fillId="0" borderId="59" xfId="21" quotePrefix="1" applyFont="1" applyBorder="1" applyAlignment="1">
      <alignment horizontal="center" vertical="top" wrapText="1"/>
    </xf>
    <xf numFmtId="0" fontId="7" fillId="0" borderId="86" xfId="21" quotePrefix="1" applyFont="1" applyBorder="1" applyAlignment="1">
      <alignment horizontal="center" vertical="top" wrapText="1"/>
    </xf>
    <xf numFmtId="0" fontId="7" fillId="0" borderId="123" xfId="21" quotePrefix="1" applyFont="1" applyBorder="1" applyAlignment="1">
      <alignment vertical="top" wrapText="1"/>
    </xf>
    <xf numFmtId="0" fontId="7" fillId="0" borderId="124" xfId="21" quotePrefix="1" applyFont="1" applyBorder="1" applyAlignment="1">
      <alignment vertical="top" wrapText="1"/>
    </xf>
    <xf numFmtId="0" fontId="7" fillId="0" borderId="125" xfId="21" quotePrefix="1" applyFont="1" applyBorder="1" applyAlignment="1">
      <alignment vertical="top" wrapText="1"/>
    </xf>
    <xf numFmtId="0" fontId="9" fillId="0" borderId="14" xfId="21" applyFont="1" applyBorder="1" applyAlignment="1">
      <alignment horizontal="left" vertical="top"/>
    </xf>
    <xf numFmtId="0" fontId="9" fillId="0" borderId="31" xfId="21" applyFont="1" applyBorder="1" applyAlignment="1">
      <alignment horizontal="left" vertical="top"/>
    </xf>
    <xf numFmtId="0" fontId="9" fillId="0" borderId="16" xfId="21" applyFont="1" applyBorder="1" applyAlignment="1">
      <alignment horizontal="left" vertical="top"/>
    </xf>
    <xf numFmtId="0" fontId="11" fillId="0" borderId="65" xfId="5" applyFont="1" applyBorder="1" applyAlignment="1">
      <alignment horizontal="left" vertical="center" wrapText="1"/>
    </xf>
    <xf numFmtId="0" fontId="11" fillId="0" borderId="27" xfId="5" applyFont="1" applyBorder="1" applyAlignment="1">
      <alignment horizontal="left" vertical="center" wrapText="1"/>
    </xf>
    <xf numFmtId="0" fontId="11" fillId="0" borderId="13" xfId="5" applyFont="1" applyBorder="1" applyAlignment="1">
      <alignment horizontal="left" vertical="center" wrapText="1"/>
    </xf>
    <xf numFmtId="0" fontId="7" fillId="0" borderId="120" xfId="21" quotePrefix="1" applyFont="1" applyBorder="1" applyAlignment="1">
      <alignment vertical="top" wrapText="1"/>
    </xf>
    <xf numFmtId="0" fontId="7" fillId="0" borderId="121" xfId="21" quotePrefix="1" applyFont="1" applyBorder="1" applyAlignment="1">
      <alignment vertical="top" wrapText="1"/>
    </xf>
    <xf numFmtId="0" fontId="7" fillId="0" borderId="122" xfId="21" quotePrefix="1" applyFont="1" applyBorder="1" applyAlignment="1">
      <alignment vertical="top" wrapText="1"/>
    </xf>
    <xf numFmtId="0" fontId="5" fillId="4" borderId="126" xfId="25" applyFont="1" applyBorder="1" applyAlignment="1">
      <alignment wrapText="1"/>
    </xf>
    <xf numFmtId="0" fontId="5" fillId="4" borderId="127" xfId="25" applyFont="1" applyBorder="1" applyAlignment="1">
      <alignment wrapText="1"/>
    </xf>
    <xf numFmtId="0" fontId="5" fillId="4" borderId="119" xfId="25" applyFont="1" applyBorder="1" applyAlignment="1">
      <alignment wrapText="1"/>
    </xf>
    <xf numFmtId="0" fontId="7" fillId="0" borderId="65" xfId="5" applyFont="1" applyBorder="1" applyAlignment="1">
      <alignment horizontal="left" vertical="center" wrapText="1"/>
    </xf>
    <xf numFmtId="0" fontId="7" fillId="0" borderId="27" xfId="5" applyFont="1" applyBorder="1" applyAlignment="1">
      <alignment horizontal="left" vertical="center" wrapText="1"/>
    </xf>
    <xf numFmtId="0" fontId="7" fillId="0" borderId="13" xfId="5" applyFont="1" applyBorder="1" applyAlignment="1">
      <alignment horizontal="left" vertical="center" wrapText="1"/>
    </xf>
    <xf numFmtId="0" fontId="7" fillId="0" borderId="30" xfId="5" applyFont="1" applyBorder="1" applyAlignment="1">
      <alignment horizontal="left" vertical="center" wrapText="1"/>
    </xf>
    <xf numFmtId="0" fontId="7" fillId="0" borderId="67" xfId="5" applyFont="1" applyBorder="1" applyAlignment="1">
      <alignment horizontal="left" vertical="center" wrapText="1"/>
    </xf>
    <xf numFmtId="0" fontId="7" fillId="0" borderId="22" xfId="5" applyFont="1" applyBorder="1" applyAlignment="1">
      <alignment horizontal="left" vertical="center" wrapText="1"/>
    </xf>
    <xf numFmtId="0" fontId="9" fillId="0" borderId="115" xfId="5" applyFont="1" applyBorder="1" applyAlignment="1">
      <alignment horizontal="center" vertical="center" wrapText="1"/>
    </xf>
    <xf numFmtId="0" fontId="9" fillId="0" borderId="116" xfId="5" applyFont="1" applyBorder="1" applyAlignment="1">
      <alignment horizontal="center" vertical="center" wrapText="1"/>
    </xf>
    <xf numFmtId="0" fontId="9" fillId="0" borderId="117" xfId="5" applyFont="1" applyBorder="1" applyAlignment="1">
      <alignment horizontal="center" vertical="center" wrapText="1"/>
    </xf>
    <xf numFmtId="0" fontId="15" fillId="0" borderId="65" xfId="5" applyFont="1" applyBorder="1" applyAlignment="1">
      <alignment horizontal="center" vertical="center" wrapText="1"/>
    </xf>
    <xf numFmtId="0" fontId="15" fillId="0" borderId="27" xfId="5" applyFont="1" applyBorder="1" applyAlignment="1">
      <alignment horizontal="center" vertical="center" wrapText="1"/>
    </xf>
    <xf numFmtId="0" fontId="15" fillId="0" borderId="13" xfId="5" applyFont="1" applyBorder="1" applyAlignment="1">
      <alignment horizontal="center" vertical="center" wrapText="1"/>
    </xf>
    <xf numFmtId="0" fontId="12" fillId="0" borderId="65" xfId="5" applyFont="1" applyBorder="1" applyAlignment="1">
      <alignment horizontal="left" vertical="center" wrapText="1"/>
    </xf>
    <xf numFmtId="0" fontId="12" fillId="0" borderId="27" xfId="5" applyFont="1" applyBorder="1" applyAlignment="1">
      <alignment horizontal="left" vertical="center" wrapText="1"/>
    </xf>
    <xf numFmtId="0" fontId="12" fillId="0" borderId="13" xfId="5" applyFont="1" applyBorder="1" applyAlignment="1">
      <alignment horizontal="left" vertical="center" wrapText="1"/>
    </xf>
    <xf numFmtId="0" fontId="10" fillId="0" borderId="57" xfId="0" applyFont="1" applyBorder="1" applyAlignment="1">
      <alignment horizontal="left" vertical="center" wrapText="1"/>
    </xf>
    <xf numFmtId="167" fontId="10" fillId="4" borderId="111" xfId="0" applyNumberFormat="1" applyFont="1" applyFill="1" applyBorder="1" applyAlignment="1">
      <alignment horizontal="left" vertical="center" wrapText="1"/>
    </xf>
    <xf numFmtId="0" fontId="10" fillId="0" borderId="41" xfId="0" applyFont="1" applyBorder="1" applyAlignment="1">
      <alignment horizontal="center" vertical="center" wrapText="1"/>
    </xf>
    <xf numFmtId="167" fontId="10" fillId="4" borderId="2" xfId="0" applyNumberFormat="1" applyFont="1" applyFill="1" applyBorder="1" applyAlignment="1">
      <alignment horizontal="center" vertical="center" wrapText="1"/>
    </xf>
    <xf numFmtId="0" fontId="9" fillId="4" borderId="14" xfId="37" applyFont="1" applyBorder="1" applyAlignment="1">
      <alignment horizontal="center" vertical="center"/>
    </xf>
    <xf numFmtId="0" fontId="9" fillId="4" borderId="31" xfId="37" applyFont="1" applyBorder="1" applyAlignment="1">
      <alignment horizontal="center" vertical="center"/>
    </xf>
    <xf numFmtId="0" fontId="9" fillId="4" borderId="16" xfId="37" applyFont="1" applyBorder="1" applyAlignment="1">
      <alignment horizontal="center" vertical="center"/>
    </xf>
    <xf numFmtId="0" fontId="7" fillId="0" borderId="75" xfId="5" applyFont="1" applyBorder="1" applyAlignment="1">
      <alignment horizontal="left" vertical="center" wrapText="1"/>
    </xf>
    <xf numFmtId="0" fontId="7" fillId="0" borderId="76" xfId="5" applyFont="1" applyBorder="1" applyAlignment="1">
      <alignment horizontal="left" vertical="center" wrapText="1"/>
    </xf>
    <xf numFmtId="0" fontId="7" fillId="0" borderId="77" xfId="5" applyFont="1" applyBorder="1" applyAlignment="1">
      <alignment horizontal="left" vertical="center" wrapText="1"/>
    </xf>
    <xf numFmtId="0" fontId="9" fillId="4" borderId="14" xfId="0" applyFont="1" applyFill="1" applyBorder="1" applyAlignment="1">
      <alignment horizontal="left" wrapText="1" indent="4"/>
    </xf>
    <xf numFmtId="0" fontId="9" fillId="4" borderId="31" xfId="0" applyFont="1" applyFill="1" applyBorder="1"/>
    <xf numFmtId="0" fontId="9" fillId="4" borderId="16" xfId="0" applyFont="1" applyFill="1" applyBorder="1"/>
    <xf numFmtId="0" fontId="9" fillId="0" borderId="14" xfId="0" applyFont="1" applyBorder="1" applyAlignment="1">
      <alignment horizontal="left" wrapText="1" indent="4"/>
    </xf>
    <xf numFmtId="0" fontId="9" fillId="0" borderId="31" xfId="0" applyFont="1" applyBorder="1"/>
    <xf numFmtId="0" fontId="9" fillId="0" borderId="14" xfId="3" applyFont="1" applyBorder="1" applyAlignment="1">
      <alignment horizontal="left" wrapText="1" indent="4"/>
    </xf>
    <xf numFmtId="0" fontId="9" fillId="0" borderId="15" xfId="3" applyFont="1" applyBorder="1" applyAlignment="1">
      <alignment horizontal="left" wrapText="1" indent="4"/>
    </xf>
    <xf numFmtId="0" fontId="9" fillId="0" borderId="16" xfId="3" applyFont="1" applyBorder="1" applyAlignment="1">
      <alignment horizontal="left" wrapText="1" indent="4"/>
    </xf>
    <xf numFmtId="0" fontId="7" fillId="0" borderId="65" xfId="6" quotePrefix="1" applyFont="1" applyBorder="1" applyAlignment="1">
      <alignment horizontal="left" vertical="center" wrapText="1"/>
    </xf>
    <xf numFmtId="0" fontId="7" fillId="0" borderId="27" xfId="6" quotePrefix="1" applyFont="1" applyBorder="1" applyAlignment="1">
      <alignment horizontal="left" vertical="center" wrapText="1"/>
    </xf>
    <xf numFmtId="0" fontId="7" fillId="0" borderId="13" xfId="6" quotePrefix="1" applyFont="1" applyBorder="1" applyAlignment="1">
      <alignment horizontal="left" vertical="center" wrapText="1"/>
    </xf>
    <xf numFmtId="0" fontId="11" fillId="0" borderId="65" xfId="6" quotePrefix="1" applyFont="1" applyBorder="1" applyAlignment="1">
      <alignment horizontal="left" vertical="center" wrapText="1"/>
    </xf>
    <xf numFmtId="0" fontId="11" fillId="0" borderId="27" xfId="6" quotePrefix="1" applyFont="1" applyBorder="1" applyAlignment="1">
      <alignment horizontal="left" vertical="center" wrapText="1"/>
    </xf>
    <xf numFmtId="0" fontId="11" fillId="0" borderId="13" xfId="6" quotePrefix="1" applyFont="1" applyBorder="1" applyAlignment="1">
      <alignment horizontal="left" vertical="center" wrapText="1"/>
    </xf>
    <xf numFmtId="0" fontId="9" fillId="0" borderId="14" xfId="3" applyFont="1" applyBorder="1" applyAlignment="1">
      <alignment horizontal="center" vertical="center" wrapText="1"/>
    </xf>
    <xf numFmtId="0" fontId="9" fillId="0" borderId="31" xfId="3" applyFont="1" applyBorder="1" applyAlignment="1">
      <alignment horizontal="center" vertical="center" wrapText="1"/>
    </xf>
    <xf numFmtId="0" fontId="9" fillId="0" borderId="16" xfId="3" applyFont="1" applyBorder="1" applyAlignment="1">
      <alignment horizontal="center" vertical="center" wrapText="1"/>
    </xf>
    <xf numFmtId="0" fontId="10" fillId="0" borderId="57" xfId="10" applyFont="1" applyBorder="1" applyAlignment="1">
      <alignment horizontal="left" vertical="center" wrapText="1"/>
    </xf>
    <xf numFmtId="167" fontId="10" fillId="0" borderId="111" xfId="0" applyNumberFormat="1" applyFont="1" applyBorder="1" applyAlignment="1">
      <alignment horizontal="left" vertical="center" wrapText="1"/>
    </xf>
    <xf numFmtId="0" fontId="9" fillId="0" borderId="31" xfId="3" applyFont="1" applyBorder="1" applyAlignment="1">
      <alignment horizontal="left" wrapText="1" indent="4"/>
    </xf>
    <xf numFmtId="0" fontId="9" fillId="0" borderId="14" xfId="6" quotePrefix="1" applyFont="1" applyBorder="1" applyAlignment="1">
      <alignment horizontal="left" vertical="center" wrapText="1"/>
    </xf>
    <xf numFmtId="0" fontId="9" fillId="0" borderId="31" xfId="6" quotePrefix="1" applyFont="1" applyBorder="1" applyAlignment="1">
      <alignment horizontal="left" vertical="center" wrapText="1"/>
    </xf>
    <xf numFmtId="0" fontId="9" fillId="0" borderId="16" xfId="6" quotePrefix="1" applyFont="1" applyBorder="1" applyAlignment="1">
      <alignment horizontal="left" vertical="center" wrapText="1"/>
    </xf>
    <xf numFmtId="0" fontId="7" fillId="0" borderId="75" xfId="6" quotePrefix="1" applyFont="1" applyBorder="1" applyAlignment="1">
      <alignment horizontal="left" vertical="center" wrapText="1"/>
    </xf>
    <xf numFmtId="0" fontId="7" fillId="0" borderId="76" xfId="6" quotePrefix="1" applyFont="1" applyBorder="1" applyAlignment="1">
      <alignment horizontal="left" vertical="center" wrapText="1"/>
    </xf>
    <xf numFmtId="0" fontId="7" fillId="0" borderId="77" xfId="6" quotePrefix="1" applyFont="1" applyBorder="1" applyAlignment="1">
      <alignment horizontal="left" vertical="center" wrapText="1"/>
    </xf>
    <xf numFmtId="0" fontId="15" fillId="0" borderId="65" xfId="6" quotePrefix="1" applyFont="1" applyBorder="1" applyAlignment="1">
      <alignment horizontal="center" vertical="center" wrapText="1"/>
    </xf>
    <xf numFmtId="0" fontId="15" fillId="0" borderId="27" xfId="6" quotePrefix="1" applyFont="1" applyBorder="1" applyAlignment="1">
      <alignment horizontal="center" vertical="center" wrapText="1"/>
    </xf>
    <xf numFmtId="0" fontId="15" fillId="0" borderId="13" xfId="6" quotePrefix="1" applyFont="1" applyBorder="1" applyAlignment="1">
      <alignment horizontal="center" vertical="center" wrapText="1"/>
    </xf>
    <xf numFmtId="0" fontId="12" fillId="0" borderId="65" xfId="6" quotePrefix="1" applyFont="1" applyBorder="1" applyAlignment="1">
      <alignment horizontal="center" vertical="center" wrapText="1"/>
    </xf>
    <xf numFmtId="0" fontId="12" fillId="0" borderId="27" xfId="6" quotePrefix="1" applyFont="1" applyBorder="1" applyAlignment="1">
      <alignment horizontal="center" vertical="center" wrapText="1"/>
    </xf>
    <xf numFmtId="0" fontId="12" fillId="0" borderId="13" xfId="6" quotePrefix="1" applyFont="1" applyBorder="1" applyAlignment="1">
      <alignment horizontal="center" vertical="center" wrapText="1"/>
    </xf>
    <xf numFmtId="0" fontId="7" fillId="0" borderId="66" xfId="6" applyFont="1" applyBorder="1" applyAlignment="1">
      <alignment horizontal="left" vertical="center" wrapText="1"/>
    </xf>
    <xf numFmtId="0" fontId="7" fillId="0" borderId="62" xfId="6" applyFont="1" applyBorder="1" applyAlignment="1">
      <alignment horizontal="left" vertical="center" wrapText="1"/>
    </xf>
    <xf numFmtId="0" fontId="7" fillId="0" borderId="63" xfId="6" applyFont="1" applyBorder="1" applyAlignment="1">
      <alignment horizontal="left" vertical="center" wrapText="1"/>
    </xf>
    <xf numFmtId="0" fontId="11" fillId="0" borderId="65" xfId="8" applyFont="1" applyBorder="1" applyAlignment="1">
      <alignment horizontal="left" wrapText="1"/>
    </xf>
    <xf numFmtId="0" fontId="11" fillId="0" borderId="27" xfId="8" applyFont="1" applyBorder="1" applyAlignment="1">
      <alignment horizontal="left" wrapText="1"/>
    </xf>
    <xf numFmtId="0" fontId="11" fillId="0" borderId="13" xfId="8" applyFont="1" applyBorder="1" applyAlignment="1">
      <alignment horizontal="left" wrapText="1"/>
    </xf>
    <xf numFmtId="0" fontId="7" fillId="0" borderId="65" xfId="8" applyFont="1" applyBorder="1" applyAlignment="1">
      <alignment horizontal="left" wrapText="1"/>
    </xf>
    <xf numFmtId="0" fontId="7" fillId="0" borderId="27" xfId="8" applyFont="1" applyBorder="1" applyAlignment="1">
      <alignment horizontal="left" wrapText="1"/>
    </xf>
    <xf numFmtId="0" fontId="7" fillId="0" borderId="13" xfId="8" applyFont="1" applyBorder="1" applyAlignment="1">
      <alignment horizontal="left" wrapText="1"/>
    </xf>
    <xf numFmtId="0" fontId="9" fillId="0" borderId="14" xfId="8" applyFont="1" applyBorder="1" applyAlignment="1">
      <alignment horizontal="center" vertical="center" wrapText="1"/>
    </xf>
    <xf numFmtId="0" fontId="9" fillId="0" borderId="15" xfId="8" applyFont="1" applyBorder="1" applyAlignment="1">
      <alignment horizontal="center" vertical="center" wrapText="1"/>
    </xf>
    <xf numFmtId="0" fontId="9" fillId="0" borderId="16" xfId="8" applyFont="1" applyBorder="1" applyAlignment="1">
      <alignment horizontal="center" vertical="center" wrapText="1"/>
    </xf>
    <xf numFmtId="0" fontId="7" fillId="0" borderId="66" xfId="8" applyFont="1" applyBorder="1" applyAlignment="1">
      <alignment horizontal="left" wrapText="1"/>
    </xf>
    <xf numFmtId="0" fontId="7" fillId="0" borderId="62" xfId="8" applyFont="1" applyBorder="1" applyAlignment="1">
      <alignment horizontal="left" wrapText="1"/>
    </xf>
    <xf numFmtId="0" fontId="7" fillId="0" borderId="63" xfId="8" applyFont="1" applyBorder="1" applyAlignment="1">
      <alignment horizontal="left" wrapText="1"/>
    </xf>
    <xf numFmtId="0" fontId="9" fillId="0" borderId="14" xfId="8" applyFont="1" applyBorder="1" applyAlignment="1">
      <alignment horizontal="left" wrapText="1" indent="4"/>
    </xf>
    <xf numFmtId="0" fontId="9" fillId="0" borderId="31" xfId="8" applyFont="1" applyBorder="1"/>
    <xf numFmtId="0" fontId="9" fillId="0" borderId="16" xfId="8" applyFont="1" applyBorder="1"/>
    <xf numFmtId="0" fontId="9" fillId="0" borderId="72" xfId="8" applyFont="1" applyBorder="1" applyAlignment="1">
      <alignment horizontal="left" vertical="center"/>
    </xf>
    <xf numFmtId="0" fontId="9" fillId="0" borderId="73" xfId="8" applyFont="1" applyBorder="1" applyAlignment="1">
      <alignment horizontal="left" vertical="center"/>
    </xf>
    <xf numFmtId="0" fontId="9" fillId="0" borderId="74" xfId="8" applyFont="1" applyBorder="1" applyAlignment="1">
      <alignment horizontal="left" vertical="center"/>
    </xf>
    <xf numFmtId="0" fontId="7" fillId="0" borderId="107" xfId="8" applyFont="1" applyBorder="1" applyAlignment="1">
      <alignment horizontal="left" wrapText="1"/>
    </xf>
    <xf numFmtId="0" fontId="7" fillId="0" borderId="108" xfId="8" applyFont="1" applyBorder="1" applyAlignment="1">
      <alignment horizontal="left" wrapText="1"/>
    </xf>
    <xf numFmtId="0" fontId="7" fillId="0" borderId="109" xfId="8" applyFont="1" applyBorder="1" applyAlignment="1">
      <alignment horizontal="left" wrapText="1"/>
    </xf>
    <xf numFmtId="0" fontId="15" fillId="0" borderId="68" xfId="8" applyFont="1" applyBorder="1" applyAlignment="1">
      <alignment horizontal="center" vertical="center" wrapText="1"/>
    </xf>
    <xf numFmtId="0" fontId="15" fillId="0" borderId="69" xfId="8" applyFont="1" applyBorder="1" applyAlignment="1">
      <alignment horizontal="center" vertical="center" wrapText="1"/>
    </xf>
    <xf numFmtId="0" fontId="15" fillId="0" borderId="29" xfId="8" applyFont="1" applyBorder="1" applyAlignment="1">
      <alignment horizontal="center" vertical="center" wrapText="1"/>
    </xf>
    <xf numFmtId="0" fontId="9" fillId="0" borderId="65" xfId="8" applyFont="1" applyBorder="1" applyAlignment="1">
      <alignment horizontal="center" vertical="center" wrapText="1"/>
    </xf>
    <xf numFmtId="0" fontId="9" fillId="0" borderId="27" xfId="8" applyFont="1" applyBorder="1" applyAlignment="1">
      <alignment horizontal="center" vertical="center" wrapText="1"/>
    </xf>
    <xf numFmtId="0" fontId="9" fillId="0" borderId="13" xfId="8" applyFont="1" applyBorder="1" applyAlignment="1">
      <alignment horizontal="center" vertical="center" wrapText="1"/>
    </xf>
    <xf numFmtId="0" fontId="10" fillId="0" borderId="57" xfId="15" applyFont="1" applyBorder="1" applyAlignment="1">
      <alignment horizontal="left" vertical="center" wrapText="1"/>
    </xf>
    <xf numFmtId="0" fontId="13" fillId="4" borderId="14" xfId="3" applyFont="1" applyFill="1" applyBorder="1" applyAlignment="1">
      <alignment horizontal="left" wrapText="1" indent="4"/>
    </xf>
    <xf numFmtId="0" fontId="13" fillId="4" borderId="31" xfId="3" applyFont="1" applyFill="1" applyBorder="1" applyAlignment="1">
      <alignment horizontal="left" wrapText="1" indent="4"/>
    </xf>
    <xf numFmtId="0" fontId="13" fillId="4" borderId="16" xfId="3" applyFont="1" applyFill="1" applyBorder="1" applyAlignment="1">
      <alignment horizontal="left" wrapText="1" indent="4"/>
    </xf>
    <xf numFmtId="0" fontId="35" fillId="4" borderId="66" xfId="40" applyFont="1" applyBorder="1" applyAlignment="1">
      <alignment horizontal="left" vertical="top" wrapText="1"/>
    </xf>
    <xf numFmtId="0" fontId="35" fillId="4" borderId="62" xfId="40" applyFont="1" applyBorder="1" applyAlignment="1">
      <alignment horizontal="left" vertical="top" wrapText="1"/>
    </xf>
    <xf numFmtId="0" fontId="35" fillId="4" borderId="63" xfId="40" applyFont="1" applyBorder="1" applyAlignment="1">
      <alignment horizontal="left" vertical="top" wrapText="1"/>
    </xf>
    <xf numFmtId="0" fontId="13" fillId="4" borderId="14" xfId="42" applyFont="1" applyBorder="1" applyAlignment="1">
      <alignment horizontal="center" vertical="center" wrapText="1"/>
    </xf>
    <xf numFmtId="0" fontId="13" fillId="4" borderId="31" xfId="42" applyFont="1" applyBorder="1" applyAlignment="1">
      <alignment horizontal="center" vertical="center"/>
    </xf>
    <xf numFmtId="0" fontId="13" fillId="4" borderId="16" xfId="42" applyFont="1" applyBorder="1" applyAlignment="1">
      <alignment horizontal="center" vertical="center"/>
    </xf>
    <xf numFmtId="0" fontId="38" fillId="4" borderId="65" xfId="40" applyFont="1" applyBorder="1" applyAlignment="1">
      <alignment horizontal="left" vertical="top" wrapText="1"/>
    </xf>
    <xf numFmtId="0" fontId="38" fillId="4" borderId="27" xfId="40" applyFont="1" applyBorder="1" applyAlignment="1">
      <alignment horizontal="left" vertical="top" wrapText="1"/>
    </xf>
    <xf numFmtId="0" fontId="38" fillId="4" borderId="13" xfId="40" applyFont="1" applyBorder="1" applyAlignment="1">
      <alignment horizontal="left" vertical="top" wrapText="1"/>
    </xf>
    <xf numFmtId="0" fontId="36" fillId="4" borderId="57" xfId="32" applyFont="1" applyBorder="1" applyAlignment="1">
      <alignment horizontal="left" vertical="center" wrapText="1"/>
    </xf>
    <xf numFmtId="0" fontId="36" fillId="4" borderId="111" xfId="32" applyFont="1" applyBorder="1" applyAlignment="1">
      <alignment horizontal="left" vertical="center" wrapText="1"/>
    </xf>
    <xf numFmtId="0" fontId="37" fillId="4" borderId="65" xfId="40" applyFont="1" applyBorder="1" applyAlignment="1">
      <alignment horizontal="left" vertical="top" wrapText="1"/>
    </xf>
    <xf numFmtId="0" fontId="37" fillId="4" borderId="27" xfId="40" applyFont="1" applyBorder="1" applyAlignment="1">
      <alignment horizontal="left" vertical="top" wrapText="1"/>
    </xf>
    <xf numFmtId="0" fontId="37" fillId="4" borderId="13" xfId="40" applyFont="1" applyBorder="1" applyAlignment="1">
      <alignment horizontal="left" vertical="top" wrapText="1"/>
    </xf>
    <xf numFmtId="0" fontId="26" fillId="4" borderId="75" xfId="40" applyFont="1" applyBorder="1" applyAlignment="1">
      <alignment horizontal="center" vertical="center" wrapText="1"/>
    </xf>
    <xf numFmtId="0" fontId="26" fillId="4" borderId="76" xfId="40" applyFont="1" applyBorder="1" applyAlignment="1">
      <alignment horizontal="center" vertical="center" wrapText="1"/>
    </xf>
    <xf numFmtId="0" fontId="26" fillId="4" borderId="77" xfId="40" applyFont="1" applyBorder="1" applyAlignment="1">
      <alignment horizontal="center" vertical="center" wrapText="1"/>
    </xf>
    <xf numFmtId="0" fontId="8" fillId="4" borderId="65" xfId="40" applyFont="1" applyBorder="1" applyAlignment="1">
      <alignment horizontal="center" vertical="center" wrapText="1"/>
    </xf>
    <xf numFmtId="0" fontId="8" fillId="4" borderId="27" xfId="40" applyFont="1" applyBorder="1" applyAlignment="1">
      <alignment horizontal="center" vertical="center" wrapText="1"/>
    </xf>
    <xf numFmtId="0" fontId="8" fillId="4" borderId="13" xfId="40" applyFont="1" applyBorder="1" applyAlignment="1">
      <alignment horizontal="center" vertical="center" wrapText="1"/>
    </xf>
    <xf numFmtId="0" fontId="9" fillId="4" borderId="14" xfId="32" applyFont="1" applyBorder="1" applyAlignment="1">
      <alignment horizontal="left" wrapText="1" indent="4"/>
    </xf>
    <xf numFmtId="0" fontId="7" fillId="4" borderId="65" xfId="31" applyFont="1" applyBorder="1" applyAlignment="1">
      <alignment horizontal="left" wrapText="1"/>
    </xf>
    <xf numFmtId="0" fontId="7" fillId="4" borderId="27" xfId="31" applyFont="1" applyBorder="1" applyAlignment="1">
      <alignment horizontal="left" wrapText="1"/>
    </xf>
    <xf numFmtId="0" fontId="7" fillId="4" borderId="13" xfId="31" applyFont="1" applyBorder="1" applyAlignment="1">
      <alignment horizontal="left" wrapText="1"/>
    </xf>
    <xf numFmtId="0" fontId="7" fillId="4" borderId="66" xfId="31" applyFont="1" applyBorder="1" applyAlignment="1">
      <alignment horizontal="left" wrapText="1"/>
    </xf>
    <xf numFmtId="0" fontId="7" fillId="4" borderId="62" xfId="31" applyFont="1" applyBorder="1" applyAlignment="1">
      <alignment horizontal="left" wrapText="1"/>
    </xf>
    <xf numFmtId="0" fontId="7" fillId="4" borderId="63" xfId="31" applyFont="1" applyBorder="1" applyAlignment="1">
      <alignment horizontal="left" wrapText="1"/>
    </xf>
    <xf numFmtId="0" fontId="9" fillId="4" borderId="31" xfId="32" applyFont="1" applyBorder="1" applyAlignment="1">
      <alignment horizontal="left" wrapText="1" indent="4"/>
    </xf>
    <xf numFmtId="0" fontId="9" fillId="4" borderId="16" xfId="32" applyFont="1" applyBorder="1" applyAlignment="1">
      <alignment horizontal="left" wrapText="1" indent="4"/>
    </xf>
    <xf numFmtId="0" fontId="9" fillId="4" borderId="3" xfId="32" applyFont="1" applyBorder="1" applyAlignment="1">
      <alignment horizontal="center" vertical="center" wrapText="1"/>
    </xf>
    <xf numFmtId="0" fontId="9" fillId="4" borderId="4" xfId="32" applyFont="1" applyBorder="1" applyAlignment="1">
      <alignment horizontal="center" vertical="center" wrapText="1"/>
    </xf>
    <xf numFmtId="0" fontId="9" fillId="4" borderId="40" xfId="32" applyFont="1" applyBorder="1" applyAlignment="1">
      <alignment horizontal="center" vertical="center" wrapText="1"/>
    </xf>
    <xf numFmtId="0" fontId="9" fillId="4" borderId="14" xfId="32" applyFont="1" applyBorder="1" applyAlignment="1">
      <alignment horizontal="left" vertical="center"/>
    </xf>
    <xf numFmtId="0" fontId="9" fillId="4" borderId="31" xfId="32" applyFont="1" applyBorder="1" applyAlignment="1">
      <alignment horizontal="left" vertical="center"/>
    </xf>
    <xf numFmtId="0" fontId="9" fillId="4" borderId="16" xfId="32" applyFont="1" applyBorder="1" applyAlignment="1">
      <alignment horizontal="left" vertical="center"/>
    </xf>
    <xf numFmtId="0" fontId="7" fillId="4" borderId="75" xfId="31" applyFont="1" applyBorder="1" applyAlignment="1">
      <alignment horizontal="left" wrapText="1"/>
    </xf>
    <xf numFmtId="0" fontId="7" fillId="4" borderId="76" xfId="31" applyFont="1" applyBorder="1" applyAlignment="1">
      <alignment horizontal="left" wrapText="1"/>
    </xf>
    <xf numFmtId="0" fontId="7" fillId="4" borderId="77" xfId="31" applyFont="1" applyBorder="1" applyAlignment="1">
      <alignment horizontal="left" wrapText="1"/>
    </xf>
    <xf numFmtId="0" fontId="7" fillId="4" borderId="21" xfId="32" applyFont="1" applyBorder="1" applyAlignment="1">
      <alignment horizontal="center" vertical="top"/>
    </xf>
    <xf numFmtId="0" fontId="7" fillId="4" borderId="32" xfId="32" applyFont="1" applyBorder="1" applyAlignment="1">
      <alignment horizontal="center" vertical="top"/>
    </xf>
    <xf numFmtId="0" fontId="9" fillId="4" borderId="20" xfId="32" applyFont="1" applyBorder="1" applyAlignment="1">
      <alignment horizontal="left" vertical="top" wrapText="1"/>
    </xf>
    <xf numFmtId="0" fontId="9" fillId="4" borderId="44" xfId="32" applyFont="1" applyBorder="1" applyAlignment="1">
      <alignment horizontal="left" vertical="top" wrapText="1"/>
    </xf>
    <xf numFmtId="165" fontId="7" fillId="4" borderId="20" xfId="26" applyNumberFormat="1" applyFont="1" applyFill="1" applyBorder="1" applyAlignment="1">
      <alignment horizontal="left" vertical="top" wrapText="1"/>
    </xf>
    <xf numFmtId="165" fontId="7" fillId="4" borderId="44" xfId="26" applyNumberFormat="1" applyFont="1" applyFill="1" applyBorder="1" applyAlignment="1">
      <alignment horizontal="left" vertical="top" wrapText="1"/>
    </xf>
    <xf numFmtId="43" fontId="7" fillId="4" borderId="43" xfId="26" applyFont="1" applyFill="1" applyBorder="1" applyAlignment="1">
      <alignment horizontal="left" vertical="top" wrapText="1"/>
    </xf>
    <xf numFmtId="43" fontId="7" fillId="4" borderId="33" xfId="26" applyFont="1" applyFill="1" applyBorder="1" applyAlignment="1">
      <alignment horizontal="left" vertical="top" wrapText="1"/>
    </xf>
    <xf numFmtId="165" fontId="9" fillId="4" borderId="20" xfId="26" applyNumberFormat="1" applyFont="1" applyFill="1" applyBorder="1" applyAlignment="1">
      <alignment horizontal="left" vertical="top" wrapText="1"/>
    </xf>
    <xf numFmtId="165" fontId="9" fillId="4" borderId="44" xfId="26" applyNumberFormat="1" applyFont="1" applyFill="1" applyBorder="1" applyAlignment="1">
      <alignment horizontal="left" vertical="top" wrapText="1"/>
    </xf>
    <xf numFmtId="43" fontId="9" fillId="4" borderId="43" xfId="26" applyFont="1" applyFill="1" applyBorder="1" applyAlignment="1">
      <alignment horizontal="left" vertical="top" wrapText="1"/>
    </xf>
    <xf numFmtId="43" fontId="9" fillId="4" borderId="33" xfId="26" applyFont="1" applyFill="1" applyBorder="1" applyAlignment="1">
      <alignment horizontal="left" vertical="top" wrapText="1"/>
    </xf>
    <xf numFmtId="43" fontId="7" fillId="4" borderId="43" xfId="26" applyFont="1" applyBorder="1" applyAlignment="1" applyProtection="1">
      <alignment horizontal="center"/>
      <protection locked="0"/>
    </xf>
    <xf numFmtId="43" fontId="7" fillId="4" borderId="24" xfId="26" applyFont="1" applyBorder="1" applyAlignment="1" applyProtection="1">
      <alignment horizontal="center"/>
      <protection locked="0"/>
    </xf>
    <xf numFmtId="43" fontId="7" fillId="4" borderId="33" xfId="26" applyFont="1" applyBorder="1" applyAlignment="1" applyProtection="1">
      <alignment horizontal="center"/>
      <protection locked="0"/>
    </xf>
    <xf numFmtId="0" fontId="7" fillId="4" borderId="21" xfId="31" applyFont="1" applyBorder="1" applyAlignment="1">
      <alignment horizontal="center" vertical="top"/>
    </xf>
    <xf numFmtId="0" fontId="7" fillId="4" borderId="32" xfId="31" applyFont="1" applyBorder="1" applyAlignment="1">
      <alignment horizontal="center" vertical="top"/>
    </xf>
    <xf numFmtId="0" fontId="6" fillId="4" borderId="20" xfId="32" applyFont="1" applyBorder="1" applyAlignment="1">
      <alignment horizontal="left" vertical="top" wrapText="1"/>
    </xf>
    <xf numFmtId="0" fontId="7" fillId="4" borderId="44" xfId="32" applyFont="1" applyBorder="1" applyAlignment="1">
      <alignment horizontal="left" vertical="top" wrapText="1"/>
    </xf>
    <xf numFmtId="0" fontId="7" fillId="4" borderId="20" xfId="32" applyFont="1" applyBorder="1" applyAlignment="1">
      <alignment horizontal="left" vertical="top" wrapText="1"/>
    </xf>
    <xf numFmtId="165" fontId="7" fillId="4" borderId="20" xfId="26" applyNumberFormat="1" applyFont="1" applyBorder="1" applyAlignment="1">
      <alignment horizontal="left" vertical="top" wrapText="1"/>
    </xf>
    <xf numFmtId="165" fontId="7" fillId="4" borderId="44" xfId="26" applyNumberFormat="1" applyFont="1" applyBorder="1" applyAlignment="1">
      <alignment horizontal="left" vertical="top" wrapText="1"/>
    </xf>
    <xf numFmtId="43" fontId="9" fillId="4" borderId="43" xfId="26" applyFont="1" applyBorder="1" applyAlignment="1" applyProtection="1">
      <alignment horizontal="center"/>
      <protection locked="0"/>
    </xf>
    <xf numFmtId="43" fontId="9" fillId="4" borderId="33" xfId="26" applyFont="1" applyBorder="1" applyAlignment="1" applyProtection="1">
      <alignment horizontal="center"/>
      <protection locked="0"/>
    </xf>
    <xf numFmtId="0" fontId="7" fillId="4" borderId="42" xfId="31" applyFont="1" applyBorder="1" applyAlignment="1">
      <alignment horizontal="center" vertical="top"/>
    </xf>
    <xf numFmtId="0" fontId="7" fillId="4" borderId="47" xfId="32" applyFont="1" applyBorder="1" applyAlignment="1">
      <alignment horizontal="left" vertical="top" wrapText="1"/>
    </xf>
    <xf numFmtId="165" fontId="7" fillId="4" borderId="47" xfId="26" applyNumberFormat="1" applyFont="1" applyBorder="1" applyAlignment="1">
      <alignment horizontal="left" vertical="top" wrapText="1"/>
    </xf>
    <xf numFmtId="43" fontId="9" fillId="4" borderId="24" xfId="26" applyFont="1" applyBorder="1" applyAlignment="1" applyProtection="1">
      <alignment horizontal="center"/>
      <protection locked="0"/>
    </xf>
    <xf numFmtId="165" fontId="7" fillId="4" borderId="47" xfId="26" applyNumberFormat="1" applyFont="1" applyFill="1" applyBorder="1" applyAlignment="1">
      <alignment horizontal="left" vertical="top" wrapText="1"/>
    </xf>
    <xf numFmtId="0" fontId="5" fillId="4" borderId="58" xfId="25" applyFont="1" applyBorder="1" applyAlignment="1">
      <alignment horizontal="left" vertical="center" wrapText="1"/>
    </xf>
    <xf numFmtId="0" fontId="6" fillId="4" borderId="59" xfId="27" applyFont="1" applyBorder="1" applyAlignment="1">
      <alignment horizontal="left" vertical="center" wrapText="1"/>
    </xf>
    <xf numFmtId="0" fontId="6" fillId="4" borderId="60" xfId="27" applyFont="1" applyBorder="1" applyAlignment="1">
      <alignment horizontal="left" vertical="center" wrapText="1"/>
    </xf>
    <xf numFmtId="0" fontId="9" fillId="4" borderId="113" xfId="32" applyFont="1" applyBorder="1" applyAlignment="1">
      <alignment horizontal="center" vertical="center" wrapText="1"/>
    </xf>
    <xf numFmtId="0" fontId="9" fillId="4" borderId="108" xfId="32" applyFont="1" applyBorder="1" applyAlignment="1">
      <alignment horizontal="center" vertical="center" wrapText="1"/>
    </xf>
    <xf numFmtId="0" fontId="9" fillId="4" borderId="109" xfId="32" applyFont="1" applyBorder="1" applyAlignment="1">
      <alignment horizontal="center" vertical="center" wrapText="1"/>
    </xf>
    <xf numFmtId="0" fontId="9" fillId="4" borderId="112" xfId="32" applyFont="1" applyBorder="1" applyAlignment="1">
      <alignment horizontal="center" vertical="center" wrapText="1"/>
    </xf>
  </cellXfs>
  <cellStyles count="46">
    <cellStyle name="Comma" xfId="1" builtinId="3"/>
    <cellStyle name="Comma 2" xfId="26" xr:uid="{00000000-0005-0000-0000-000001000000}"/>
    <cellStyle name="Comma 2 2" xfId="16" xr:uid="{00000000-0005-0000-0000-000002000000}"/>
    <cellStyle name="Comma 2 2 2" xfId="29" xr:uid="{00000000-0005-0000-0000-000003000000}"/>
    <cellStyle name="Comma 2 2 3" xfId="38" xr:uid="{00000000-0005-0000-0000-000004000000}"/>
    <cellStyle name="Comma 2 4" xfId="11" xr:uid="{00000000-0005-0000-0000-000005000000}"/>
    <cellStyle name="Comma 2_Eldoret BoQs" xfId="20" xr:uid="{00000000-0005-0000-0000-000006000000}"/>
    <cellStyle name="Comma 24" xfId="18" xr:uid="{00000000-0005-0000-0000-000007000000}"/>
    <cellStyle name="Comma 3" xfId="28" xr:uid="{00000000-0005-0000-0000-000008000000}"/>
    <cellStyle name="Comma 3 2" xfId="12" xr:uid="{00000000-0005-0000-0000-000009000000}"/>
    <cellStyle name="Comma 4" xfId="13" xr:uid="{00000000-0005-0000-0000-00000A000000}"/>
    <cellStyle name="Comma 47" xfId="9" xr:uid="{00000000-0005-0000-0000-00000B000000}"/>
    <cellStyle name="Comma 5" xfId="45" xr:uid="{00000000-0005-0000-0000-00000C000000}"/>
    <cellStyle name="Normal" xfId="0" builtinId="0"/>
    <cellStyle name="Normal 10" xfId="4" xr:uid="{00000000-0005-0000-0000-00000E000000}"/>
    <cellStyle name="Normal 10 2" xfId="23" xr:uid="{00000000-0005-0000-0000-00000F000000}"/>
    <cellStyle name="Normal 10 2 3" xfId="33" xr:uid="{00000000-0005-0000-0000-000010000000}"/>
    <cellStyle name="Normal 10 3" xfId="37" xr:uid="{00000000-0005-0000-0000-000011000000}"/>
    <cellStyle name="Normal 11 2" xfId="14" xr:uid="{00000000-0005-0000-0000-000012000000}"/>
    <cellStyle name="Normal 12 2" xfId="10" xr:uid="{00000000-0005-0000-0000-000013000000}"/>
    <cellStyle name="Normal 12 2 2" xfId="32" xr:uid="{00000000-0005-0000-0000-000014000000}"/>
    <cellStyle name="Normal 12 3" xfId="15" xr:uid="{00000000-0005-0000-0000-000015000000}"/>
    <cellStyle name="Normal 15" xfId="21" xr:uid="{00000000-0005-0000-0000-000016000000}"/>
    <cellStyle name="Normal 16" xfId="3" xr:uid="{00000000-0005-0000-0000-000017000000}"/>
    <cellStyle name="Normal 2" xfId="25" xr:uid="{00000000-0005-0000-0000-000018000000}"/>
    <cellStyle name="Normal 2 2" xfId="35" xr:uid="{00000000-0005-0000-0000-000019000000}"/>
    <cellStyle name="Normal 2 2 2" xfId="7" xr:uid="{00000000-0005-0000-0000-00001A000000}"/>
    <cellStyle name="Normal 2 2 2 2" xfId="36" xr:uid="{00000000-0005-0000-0000-00001B000000}"/>
    <cellStyle name="Normal 2 3" xfId="8" xr:uid="{00000000-0005-0000-0000-00001C000000}"/>
    <cellStyle name="Normal 2 3 2" xfId="39" xr:uid="{00000000-0005-0000-0000-00001D000000}"/>
    <cellStyle name="Normal 2 4" xfId="43" xr:uid="{00000000-0005-0000-0000-00001E000000}"/>
    <cellStyle name="Normal 3" xfId="19" xr:uid="{00000000-0005-0000-0000-00001F000000}"/>
    <cellStyle name="Normal 3 2" xfId="30" xr:uid="{00000000-0005-0000-0000-000020000000}"/>
    <cellStyle name="Normal 32 6" xfId="24" xr:uid="{00000000-0005-0000-0000-000021000000}"/>
    <cellStyle name="Normal 36 2" xfId="2" xr:uid="{00000000-0005-0000-0000-000022000000}"/>
    <cellStyle name="Normal 4" xfId="6" xr:uid="{00000000-0005-0000-0000-000023000000}"/>
    <cellStyle name="Normal 4 2" xfId="17" xr:uid="{00000000-0005-0000-0000-000024000000}"/>
    <cellStyle name="Normal 4 3" xfId="31" xr:uid="{00000000-0005-0000-0000-000025000000}"/>
    <cellStyle name="Normal 5" xfId="27" xr:uid="{00000000-0005-0000-0000-000026000000}"/>
    <cellStyle name="Normal_BOQ 05 2 2" xfId="42" xr:uid="{00000000-0005-0000-0000-000027000000}"/>
    <cellStyle name="Normal_BOQ 17 (MISCELLANEOUS)" xfId="22" xr:uid="{00000000-0005-0000-0000-000028000000}"/>
    <cellStyle name="Normal_BUNGOMA BQ 2" xfId="34" xr:uid="{00000000-0005-0000-0000-000029000000}"/>
    <cellStyle name="Normal_Copy of BOQ 12 (WORKS PIPELINES)" xfId="5" xr:uid="{00000000-0005-0000-0000-00002A000000}"/>
    <cellStyle name="Normal_KITALE - BOQ 2" xfId="40" xr:uid="{00000000-0005-0000-0000-00002B000000}"/>
    <cellStyle name="Percent 2" xfId="41" xr:uid="{00000000-0005-0000-0000-00002C000000}"/>
    <cellStyle name="常规 2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1028700</xdr:colOff>
      <xdr:row>0</xdr:row>
      <xdr:rowOff>0</xdr:rowOff>
    </xdr:from>
    <xdr:ext cx="190500" cy="47625"/>
    <xdr:sp macro="" textlink="">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1638300" y="0"/>
          <a:ext cx="190500" cy="47625"/>
        </a:xfrm>
        <a:prstGeom prst="rect">
          <a:avLst/>
        </a:prstGeom>
        <a:noFill/>
        <a:ln w="9525">
          <a:noFill/>
          <a:miter lim="800000"/>
        </a:ln>
      </xdr:spPr>
      <xdr:txBody>
        <a:bodyPr rtlCol="0">
          <a:spAutoFit/>
        </a:bodyPr>
        <a:lstStyle/>
        <a:p>
          <a:endParaRPr lang="en-US"/>
        </a:p>
      </xdr:txBody>
    </xdr:sp>
    <xdr:clientData/>
  </xdr:oneCellAnchor>
  <xdr:oneCellAnchor>
    <xdr:from>
      <xdr:col>1</xdr:col>
      <xdr:colOff>1028700</xdr:colOff>
      <xdr:row>0</xdr:row>
      <xdr:rowOff>0</xdr:rowOff>
    </xdr:from>
    <xdr:ext cx="190500" cy="47625"/>
    <xdr:sp macro="" textlink="">
      <xdr:nvSpPr>
        <xdr:cNvPr id="3" name="Text Box 6">
          <a:extLst>
            <a:ext uri="{FF2B5EF4-FFF2-40B4-BE49-F238E27FC236}">
              <a16:creationId xmlns:a16="http://schemas.microsoft.com/office/drawing/2014/main" id="{00000000-0008-0000-0300-000003000000}"/>
            </a:ext>
          </a:extLst>
        </xdr:cNvPr>
        <xdr:cNvSpPr txBox="1">
          <a:spLocks noChangeArrowheads="1"/>
        </xdr:cNvSpPr>
      </xdr:nvSpPr>
      <xdr:spPr bwMode="auto">
        <a:xfrm>
          <a:off x="1638300" y="0"/>
          <a:ext cx="190500" cy="47625"/>
        </a:xfrm>
        <a:prstGeom prst="rect">
          <a:avLst/>
        </a:prstGeom>
        <a:noFill/>
        <a:ln w="9525">
          <a:noFill/>
          <a:miter lim="800000"/>
        </a:ln>
      </xdr:spPr>
      <xdr:txBody>
        <a:bodyPr rtlCol="0">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1028700</xdr:colOff>
      <xdr:row>0</xdr:row>
      <xdr:rowOff>0</xdr:rowOff>
    </xdr:from>
    <xdr:ext cx="190500" cy="47625"/>
    <xdr:sp macro="" textlink="">
      <xdr:nvSpPr>
        <xdr:cNvPr id="2"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a:off x="1638300" y="0"/>
          <a:ext cx="190500" cy="47625"/>
        </a:xfrm>
        <a:prstGeom prst="rect">
          <a:avLst/>
        </a:prstGeom>
        <a:noFill/>
        <a:ln w="9525">
          <a:noFill/>
          <a:miter lim="800000"/>
        </a:ln>
      </xdr:spPr>
      <xdr:txBody>
        <a:bodyPr rtlCol="0">
          <a:spAutoFit/>
        </a:bodyPr>
        <a:lstStyle/>
        <a:p>
          <a:endParaRPr lang="en-US"/>
        </a:p>
      </xdr:txBody>
    </xdr:sp>
    <xdr:clientData/>
  </xdr:oneCellAnchor>
  <xdr:oneCellAnchor>
    <xdr:from>
      <xdr:col>1</xdr:col>
      <xdr:colOff>1028700</xdr:colOff>
      <xdr:row>0</xdr:row>
      <xdr:rowOff>0</xdr:rowOff>
    </xdr:from>
    <xdr:ext cx="190500" cy="47625"/>
    <xdr:sp macro="" textlink="">
      <xdr:nvSpPr>
        <xdr:cNvPr id="3" name="Text Box 6">
          <a:extLst>
            <a:ext uri="{FF2B5EF4-FFF2-40B4-BE49-F238E27FC236}">
              <a16:creationId xmlns:a16="http://schemas.microsoft.com/office/drawing/2014/main" id="{00000000-0008-0000-0400-000003000000}"/>
            </a:ext>
          </a:extLst>
        </xdr:cNvPr>
        <xdr:cNvSpPr txBox="1">
          <a:spLocks noChangeArrowheads="1"/>
        </xdr:cNvSpPr>
      </xdr:nvSpPr>
      <xdr:spPr bwMode="auto">
        <a:xfrm>
          <a:off x="1638300" y="0"/>
          <a:ext cx="190500" cy="47625"/>
        </a:xfrm>
        <a:prstGeom prst="rect">
          <a:avLst/>
        </a:prstGeom>
        <a:noFill/>
        <a:ln w="9525">
          <a:noFill/>
          <a:miter lim="800000"/>
        </a:ln>
      </xdr:spPr>
      <xdr:txBody>
        <a:bodyPr rtlCol="0">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1028700</xdr:colOff>
      <xdr:row>206</xdr:row>
      <xdr:rowOff>0</xdr:rowOff>
    </xdr:from>
    <xdr:ext cx="190500" cy="47625"/>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1727200" y="762000"/>
          <a:ext cx="190500" cy="47625"/>
        </a:xfrm>
        <a:prstGeom prst="rect">
          <a:avLst/>
        </a:prstGeom>
        <a:noFill/>
        <a:ln w="9525">
          <a:noFill/>
          <a:miter lim="800000"/>
        </a:ln>
      </xdr:spPr>
      <xdr:txBody>
        <a:bodyPr rtlCol="0">
          <a:spAutoFit/>
        </a:bodyPr>
        <a:lstStyle/>
        <a:p>
          <a:endParaRPr lang="en-US"/>
        </a:p>
      </xdr:txBody>
    </xdr:sp>
    <xdr:clientData/>
  </xdr:oneCellAnchor>
  <xdr:oneCellAnchor>
    <xdr:from>
      <xdr:col>1</xdr:col>
      <xdr:colOff>1028700</xdr:colOff>
      <xdr:row>206</xdr:row>
      <xdr:rowOff>0</xdr:rowOff>
    </xdr:from>
    <xdr:ext cx="190500" cy="47625"/>
    <xdr:sp macro="" textlink="">
      <xdr:nvSpPr>
        <xdr:cNvPr id="3" name="Text Box 6">
          <a:extLst>
            <a:ext uri="{FF2B5EF4-FFF2-40B4-BE49-F238E27FC236}">
              <a16:creationId xmlns:a16="http://schemas.microsoft.com/office/drawing/2014/main" id="{00000000-0008-0000-0500-000003000000}"/>
            </a:ext>
          </a:extLst>
        </xdr:cNvPr>
        <xdr:cNvSpPr txBox="1">
          <a:spLocks noChangeArrowheads="1"/>
        </xdr:cNvSpPr>
      </xdr:nvSpPr>
      <xdr:spPr bwMode="auto">
        <a:xfrm>
          <a:off x="1727200" y="114300"/>
          <a:ext cx="190500" cy="47625"/>
        </a:xfrm>
        <a:prstGeom prst="rect">
          <a:avLst/>
        </a:prstGeom>
        <a:noFill/>
        <a:ln w="9525">
          <a:noFill/>
          <a:miter lim="800000"/>
        </a:ln>
      </xdr:spPr>
      <xdr:txBody>
        <a:bodyPr rtlCol="0">
          <a:spAutoFit/>
        </a:bodyPr>
        <a:lstStyle/>
        <a:p>
          <a:endParaRPr lang="en-US"/>
        </a:p>
      </xdr:txBody>
    </xdr:sp>
    <xdr:clientData/>
  </xdr:oneCellAnchor>
  <xdr:oneCellAnchor>
    <xdr:from>
      <xdr:col>1</xdr:col>
      <xdr:colOff>1028700</xdr:colOff>
      <xdr:row>0</xdr:row>
      <xdr:rowOff>0</xdr:rowOff>
    </xdr:from>
    <xdr:ext cx="190500" cy="47625"/>
    <xdr:sp macro="" textlink="">
      <xdr:nvSpPr>
        <xdr:cNvPr id="14" name="Text Box 3">
          <a:extLst>
            <a:ext uri="{FF2B5EF4-FFF2-40B4-BE49-F238E27FC236}">
              <a16:creationId xmlns:a16="http://schemas.microsoft.com/office/drawing/2014/main" id="{3734CF15-F86A-4F47-854B-75FD2F5C9E9D}"/>
            </a:ext>
          </a:extLst>
        </xdr:cNvPr>
        <xdr:cNvSpPr txBox="1">
          <a:spLocks noChangeArrowheads="1"/>
        </xdr:cNvSpPr>
      </xdr:nvSpPr>
      <xdr:spPr bwMode="auto">
        <a:xfrm>
          <a:off x="1695450" y="0"/>
          <a:ext cx="190500" cy="47625"/>
        </a:xfrm>
        <a:prstGeom prst="rect">
          <a:avLst/>
        </a:prstGeom>
        <a:noFill/>
        <a:ln w="9525">
          <a:noFill/>
          <a:miter lim="800000"/>
        </a:ln>
      </xdr:spPr>
      <xdr:txBody>
        <a:bodyPr rtlCol="0">
          <a:spAutoFit/>
        </a:bodyPr>
        <a:lstStyle/>
        <a:p>
          <a:endParaRPr lang="en-US"/>
        </a:p>
      </xdr:txBody>
    </xdr:sp>
    <xdr:clientData/>
  </xdr:oneCellAnchor>
  <xdr:oneCellAnchor>
    <xdr:from>
      <xdr:col>1</xdr:col>
      <xdr:colOff>1028700</xdr:colOff>
      <xdr:row>0</xdr:row>
      <xdr:rowOff>0</xdr:rowOff>
    </xdr:from>
    <xdr:ext cx="190500" cy="47625"/>
    <xdr:sp macro="" textlink="">
      <xdr:nvSpPr>
        <xdr:cNvPr id="15" name="Text Box 6">
          <a:extLst>
            <a:ext uri="{FF2B5EF4-FFF2-40B4-BE49-F238E27FC236}">
              <a16:creationId xmlns:a16="http://schemas.microsoft.com/office/drawing/2014/main" id="{7EFD5BD3-C5BD-4F98-99FC-F40FB7C9CDA1}"/>
            </a:ext>
          </a:extLst>
        </xdr:cNvPr>
        <xdr:cNvSpPr txBox="1">
          <a:spLocks noChangeArrowheads="1"/>
        </xdr:cNvSpPr>
      </xdr:nvSpPr>
      <xdr:spPr bwMode="auto">
        <a:xfrm>
          <a:off x="1695450" y="0"/>
          <a:ext cx="190500" cy="47625"/>
        </a:xfrm>
        <a:prstGeom prst="rect">
          <a:avLst/>
        </a:prstGeom>
        <a:noFill/>
        <a:ln w="9525">
          <a:noFill/>
          <a:miter lim="800000"/>
        </a:ln>
      </xdr:spPr>
      <xdr:txBody>
        <a:bodyPr rtlCol="0">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DESIGN%20OFFICE\PHYLLIS\Silas\On-going%20Jobs\Nzoia\NZOIA\PHASE%20I\Tendering%20Stage\Tender%20Documents\Sinohydro+Machiri%20Priced%20BQs\WEBUYE\WEBUYE%20REHABILITATION%20BOQ.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n-going%20Jobs/Nzoia/NZOIA/PHASE%20I/Tendering%20Stage/Tender%20Documents/Sinohydro+Machiri%20Priced%20BQs/WEBUYE/WEBUYE%20REHABILITATION%20BOQ.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enry/Sinohydro+Machiri%20Priced%20BQs/BUNGOMA/BUNGOMA%20TREATMENT%20WORKS%20(BQ%20B1-B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55SUMWORK"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49SUMWORK"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Users\Paul%20Kogo\Documents\User's%20Docs\Phase%20I\Nzoia%20Ph%201%20Tender%20Docs\Volume%20II\Sinohydro+Machiri%20Priced%20BQs\KITALE\KITALE%20BOQs%20-%20Rehabilitation%20Wor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ESIGN%20OFFICE\BEATRICE\From%20Silas\21-12-15\KITALE%20BoQs%20-%20Treatment%20&amp;%20Electrical%20Work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1.%20On-going%20Jobs\Othaya-Mukurweini-Maua\Design%20&amp;%20Bidding%20Stage\Maua\Bidding%20Documents\VOL%20I\Henry\Sinohydro+Machiri%20Priced%20BQs\BUNGOMA\BUNGOMA%20TREATMENT%20WORKS%20(BQ%20B1-B15).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W:\Data%20Projects\Maua,%20Othaya%20&amp;%20Mukurweini%20Project\Othaya%20Water,%20Othaya%20Sewerage%20&amp;%20Mukurweini%20Bid%20Documents%20-%20Final\Maua%20Bid%20Document\VOL%20I\Henry\Sinohydro+Machiri%20Priced%20BQs\BUNGOMA\BUNGOMA%20TREATMENT%20WORKS%20(BQ%20B1-B15).xls?A739BE47" TargetMode="External"/><Relationship Id="rId1" Type="http://schemas.openxmlformats.org/officeDocument/2006/relationships/externalLinkPath" Target="file:///\\A739BE47\BUNGOMA%20TREATMENT%20WORKS%20(BQ%20B1-B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Henry\Sinohydro+Machiri%20Priced%20BQs\BUNGOMA\BUNGOMA%20TREATMENT%20WORKS%20(BQ%20B1-B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DESIGN%20OFFICE\PHYLLIS\Silas\Henry\Sinohydro+Machiri%20Priced%20BQs\BUNGOMA\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On-going%20Jobs\Nzoia\NZOIA\PHASE%20I\Tendering%20Stage\Tender%20Documents\Sinohydro+Machiri%20Priced%20BQs\WEBUYE\WEBUYE%20REHABILITATION%20BO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s>
    <sheetDataSet>
      <sheetData sheetId="0" refreshError="1">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5SUMWORK"/>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 val="IPC-55SUMWORK"/>
    </sheetNames>
    <sheetDataSet>
      <sheetData sheetId="0">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9SUMWORK"/>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sheetData sheetId="1">
        <row r="117">
          <cell r="E117">
            <v>7740.1440000000002</v>
          </cell>
        </row>
        <row r="118">
          <cell r="E118">
            <v>9964.4740000000002</v>
          </cell>
        </row>
        <row r="119">
          <cell r="E119">
            <v>11038.619999999999</v>
          </cell>
        </row>
        <row r="125">
          <cell r="E125">
            <v>1053.17</v>
          </cell>
        </row>
        <row r="128">
          <cell r="E128">
            <v>1624.7659999999998</v>
          </cell>
        </row>
        <row r="129">
          <cell r="E129">
            <v>16203.96</v>
          </cell>
        </row>
        <row r="185">
          <cell r="E185">
            <v>4370</v>
          </cell>
        </row>
        <row r="186">
          <cell r="E186">
            <v>4807</v>
          </cell>
        </row>
        <row r="187">
          <cell r="E187">
            <v>8740</v>
          </cell>
        </row>
        <row r="265">
          <cell r="E265">
            <v>191.29560000000001</v>
          </cell>
        </row>
        <row r="271">
          <cell r="E271">
            <v>123.87800000000001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IPC-49SUMWORK"/>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9"/>
  <sheetViews>
    <sheetView tabSelected="1" workbookViewId="0">
      <selection activeCell="A2" sqref="A2:G2"/>
    </sheetView>
  </sheetViews>
  <sheetFormatPr defaultColWidth="8.6640625" defaultRowHeight="13.8"/>
  <cols>
    <col min="1" max="1" width="6.88671875" style="374" customWidth="1"/>
    <col min="2" max="2" width="11.5546875" style="19" customWidth="1"/>
    <col min="3" max="3" width="12.33203125" style="19" customWidth="1"/>
    <col min="4" max="4" width="13" style="19" customWidth="1"/>
    <col min="5" max="5" width="12" style="19" customWidth="1"/>
    <col min="6" max="6" width="12.44140625" style="19" customWidth="1"/>
    <col min="7" max="7" width="17" style="20" customWidth="1"/>
    <col min="8" max="16384" width="8.6640625" style="19"/>
  </cols>
  <sheetData>
    <row r="1" spans="1:7" ht="23.4" customHeight="1" thickTop="1">
      <c r="A1" s="1070" t="s">
        <v>935</v>
      </c>
      <c r="B1" s="1071"/>
      <c r="C1" s="1071"/>
      <c r="D1" s="1071"/>
      <c r="E1" s="1071"/>
      <c r="F1" s="1071"/>
      <c r="G1" s="1072"/>
    </row>
    <row r="2" spans="1:7" ht="49.5" customHeight="1">
      <c r="A2" s="1073" t="s">
        <v>1247</v>
      </c>
      <c r="B2" s="1074"/>
      <c r="C2" s="1074"/>
      <c r="D2" s="1074"/>
      <c r="E2" s="1074"/>
      <c r="F2" s="1074"/>
      <c r="G2" s="1075"/>
    </row>
    <row r="3" spans="1:7">
      <c r="A3" s="1076"/>
      <c r="B3" s="1077"/>
      <c r="C3" s="1077"/>
      <c r="D3" s="1077"/>
      <c r="E3" s="1077"/>
      <c r="F3" s="1077"/>
      <c r="G3" s="1078"/>
    </row>
    <row r="4" spans="1:7" ht="14.4">
      <c r="A4" s="384" t="s">
        <v>0</v>
      </c>
      <c r="B4" s="1079" t="s">
        <v>1</v>
      </c>
      <c r="C4" s="1079"/>
      <c r="D4" s="1079"/>
      <c r="E4" s="1079"/>
      <c r="F4" s="1079"/>
      <c r="G4" s="385" t="s">
        <v>5</v>
      </c>
    </row>
    <row r="5" spans="1:7" ht="14.4">
      <c r="A5" s="377"/>
      <c r="B5" s="1080"/>
      <c r="C5" s="1080"/>
      <c r="D5" s="1080"/>
      <c r="E5" s="1080"/>
      <c r="F5" s="1080"/>
      <c r="G5" s="378" t="s">
        <v>937</v>
      </c>
    </row>
    <row r="6" spans="1:7">
      <c r="A6" s="379">
        <v>1</v>
      </c>
      <c r="B6" s="1061" t="s">
        <v>936</v>
      </c>
      <c r="C6" s="1061"/>
      <c r="D6" s="1061"/>
      <c r="E6" s="1061"/>
      <c r="F6" s="1061"/>
      <c r="G6" s="380"/>
    </row>
    <row r="7" spans="1:7">
      <c r="A7" s="379"/>
      <c r="B7" s="1061"/>
      <c r="C7" s="1061"/>
      <c r="D7" s="1061"/>
      <c r="E7" s="1061"/>
      <c r="F7" s="1061"/>
      <c r="G7" s="380"/>
    </row>
    <row r="8" spans="1:7">
      <c r="A8" s="379">
        <v>2</v>
      </c>
      <c r="B8" s="1061" t="s">
        <v>938</v>
      </c>
      <c r="C8" s="1061"/>
      <c r="D8" s="1061"/>
      <c r="E8" s="1061"/>
      <c r="F8" s="1061"/>
      <c r="G8" s="380"/>
    </row>
    <row r="9" spans="1:7">
      <c r="A9" s="379"/>
      <c r="B9" s="1061"/>
      <c r="C9" s="1061"/>
      <c r="D9" s="1061"/>
      <c r="E9" s="1061"/>
      <c r="F9" s="1061"/>
      <c r="G9" s="380"/>
    </row>
    <row r="10" spans="1:7" ht="27.9" customHeight="1">
      <c r="A10" s="379">
        <v>3</v>
      </c>
      <c r="B10" s="1081" t="s">
        <v>939</v>
      </c>
      <c r="C10" s="1081"/>
      <c r="D10" s="1081"/>
      <c r="E10" s="1081"/>
      <c r="F10" s="1081"/>
      <c r="G10" s="380"/>
    </row>
    <row r="11" spans="1:7">
      <c r="A11" s="379"/>
      <c r="B11" s="1061"/>
      <c r="C11" s="1061"/>
      <c r="D11" s="1061"/>
      <c r="E11" s="1061"/>
      <c r="F11" s="1061"/>
      <c r="G11" s="380"/>
    </row>
    <row r="12" spans="1:7">
      <c r="A12" s="379">
        <v>4</v>
      </c>
      <c r="B12" s="1061" t="s">
        <v>487</v>
      </c>
      <c r="C12" s="1061"/>
      <c r="D12" s="1061"/>
      <c r="E12" s="1061"/>
      <c r="F12" s="1061"/>
      <c r="G12" s="380"/>
    </row>
    <row r="13" spans="1:7">
      <c r="A13" s="379"/>
      <c r="B13" s="1061"/>
      <c r="C13" s="1061"/>
      <c r="D13" s="1061"/>
      <c r="E13" s="1061"/>
      <c r="F13" s="1061"/>
      <c r="G13" s="380"/>
    </row>
    <row r="14" spans="1:7">
      <c r="A14" s="379">
        <v>5</v>
      </c>
      <c r="B14" s="1061" t="s">
        <v>488</v>
      </c>
      <c r="C14" s="1061"/>
      <c r="D14" s="1061"/>
      <c r="E14" s="1061"/>
      <c r="F14" s="1061"/>
      <c r="G14" s="380"/>
    </row>
    <row r="15" spans="1:7">
      <c r="A15" s="379"/>
      <c r="B15" s="1061"/>
      <c r="C15" s="1061"/>
      <c r="D15" s="1061"/>
      <c r="E15" s="1061"/>
      <c r="F15" s="1061"/>
      <c r="G15" s="380"/>
    </row>
    <row r="16" spans="1:7">
      <c r="A16" s="379">
        <v>6</v>
      </c>
      <c r="B16" s="1061" t="s">
        <v>946</v>
      </c>
      <c r="C16" s="1061"/>
      <c r="D16" s="1061"/>
      <c r="E16" s="1061"/>
      <c r="F16" s="1061"/>
      <c r="G16" s="380"/>
    </row>
    <row r="17" spans="1:7">
      <c r="A17" s="379"/>
      <c r="B17" s="1061"/>
      <c r="C17" s="1061"/>
      <c r="D17" s="1061"/>
      <c r="E17" s="1061"/>
      <c r="F17" s="1061"/>
      <c r="G17" s="380"/>
    </row>
    <row r="18" spans="1:7">
      <c r="A18" s="379">
        <v>7</v>
      </c>
      <c r="B18" s="1061" t="s">
        <v>930</v>
      </c>
      <c r="C18" s="1061"/>
      <c r="D18" s="1061"/>
      <c r="E18" s="1061"/>
      <c r="F18" s="1061"/>
      <c r="G18" s="380"/>
    </row>
    <row r="19" spans="1:7">
      <c r="A19" s="379"/>
      <c r="B19" s="1061"/>
      <c r="C19" s="1061"/>
      <c r="D19" s="1061"/>
      <c r="E19" s="1061"/>
      <c r="F19" s="1061"/>
      <c r="G19" s="380"/>
    </row>
    <row r="20" spans="1:7">
      <c r="A20" s="379">
        <v>8</v>
      </c>
      <c r="B20" s="1061" t="s">
        <v>940</v>
      </c>
      <c r="C20" s="1061"/>
      <c r="D20" s="1061"/>
      <c r="E20" s="1061"/>
      <c r="F20" s="1061"/>
      <c r="G20" s="380"/>
    </row>
    <row r="21" spans="1:7">
      <c r="A21" s="379"/>
      <c r="B21" s="1061"/>
      <c r="C21" s="1061"/>
      <c r="D21" s="1061"/>
      <c r="E21" s="1061"/>
      <c r="F21" s="1061"/>
      <c r="G21" s="380"/>
    </row>
    <row r="22" spans="1:7" s="446" customFormat="1">
      <c r="A22" s="1041">
        <v>9</v>
      </c>
      <c r="B22" s="1064" t="s">
        <v>947</v>
      </c>
      <c r="C22" s="1065"/>
      <c r="D22" s="1065"/>
      <c r="E22" s="1065"/>
      <c r="F22" s="1066"/>
      <c r="G22" s="1042"/>
    </row>
    <row r="23" spans="1:7">
      <c r="A23" s="379"/>
      <c r="B23" s="1067"/>
      <c r="C23" s="1068"/>
      <c r="D23" s="1068"/>
      <c r="E23" s="1068"/>
      <c r="F23" s="1069"/>
      <c r="G23" s="380"/>
    </row>
    <row r="24" spans="1:7" ht="24" customHeight="1">
      <c r="A24" s="379"/>
      <c r="B24" s="1062" t="s">
        <v>941</v>
      </c>
      <c r="C24" s="1062"/>
      <c r="D24" s="1062"/>
      <c r="E24" s="1062"/>
      <c r="F24" s="1062"/>
      <c r="G24" s="381"/>
    </row>
    <row r="25" spans="1:7">
      <c r="A25" s="379"/>
      <c r="B25" s="1063"/>
      <c r="C25" s="1063"/>
      <c r="D25" s="1063"/>
      <c r="E25" s="1063"/>
      <c r="F25" s="1063"/>
      <c r="G25" s="380"/>
    </row>
    <row r="26" spans="1:7">
      <c r="A26" s="379"/>
      <c r="B26" s="1058" t="s">
        <v>1241</v>
      </c>
      <c r="C26" s="1058"/>
      <c r="D26" s="1058"/>
      <c r="E26" s="1058"/>
      <c r="F26" s="1058"/>
      <c r="G26" s="380"/>
    </row>
    <row r="27" spans="1:7">
      <c r="A27" s="379"/>
      <c r="B27" s="1058"/>
      <c r="C27" s="1058"/>
      <c r="D27" s="1058"/>
      <c r="E27" s="1058"/>
      <c r="F27" s="1058"/>
      <c r="G27" s="380"/>
    </row>
    <row r="28" spans="1:7" ht="24.6" customHeight="1" thickBot="1">
      <c r="A28" s="382"/>
      <c r="B28" s="1059" t="s">
        <v>948</v>
      </c>
      <c r="C28" s="1059"/>
      <c r="D28" s="1059"/>
      <c r="E28" s="1059"/>
      <c r="F28" s="1059"/>
      <c r="G28" s="383"/>
    </row>
    <row r="29" spans="1:7" ht="14.4" thickTop="1">
      <c r="A29" s="375"/>
      <c r="B29" s="1060"/>
      <c r="C29" s="1060"/>
      <c r="D29" s="1060"/>
      <c r="E29" s="1060"/>
      <c r="F29" s="1060"/>
      <c r="G29" s="376"/>
    </row>
  </sheetData>
  <mergeCells count="28">
    <mergeCell ref="A1:G1"/>
    <mergeCell ref="A2:G2"/>
    <mergeCell ref="A3:G3"/>
    <mergeCell ref="B4:F5"/>
    <mergeCell ref="B17:F17"/>
    <mergeCell ref="B6:F6"/>
    <mergeCell ref="B7:F7"/>
    <mergeCell ref="B8:F8"/>
    <mergeCell ref="B9:F9"/>
    <mergeCell ref="B10:F10"/>
    <mergeCell ref="B11:F11"/>
    <mergeCell ref="B12:F12"/>
    <mergeCell ref="B13:F13"/>
    <mergeCell ref="B14:F14"/>
    <mergeCell ref="B15:F15"/>
    <mergeCell ref="B16:F16"/>
    <mergeCell ref="B26:F26"/>
    <mergeCell ref="B27:F27"/>
    <mergeCell ref="B28:F28"/>
    <mergeCell ref="B29:F29"/>
    <mergeCell ref="B18:F18"/>
    <mergeCell ref="B19:F19"/>
    <mergeCell ref="B20:F20"/>
    <mergeCell ref="B21:F21"/>
    <mergeCell ref="B24:F24"/>
    <mergeCell ref="B25:F25"/>
    <mergeCell ref="B22:F22"/>
    <mergeCell ref="B23:F23"/>
  </mergeCell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9"/>
  <sheetViews>
    <sheetView view="pageBreakPreview" topLeftCell="A28" zoomScale="110" zoomScaleNormal="100" zoomScaleSheetLayoutView="110" workbookViewId="0">
      <selection activeCell="D35" sqref="D35"/>
    </sheetView>
  </sheetViews>
  <sheetFormatPr defaultColWidth="9.109375" defaultRowHeight="14.4"/>
  <cols>
    <col min="1" max="1" width="9.109375" style="492"/>
    <col min="2" max="2" width="42.33203125" style="492" customWidth="1"/>
    <col min="3" max="4" width="9.109375" style="492"/>
    <col min="5" max="5" width="10.88671875" style="492" customWidth="1"/>
    <col min="6" max="6" width="15" style="492" customWidth="1"/>
    <col min="7" max="16384" width="9.109375" style="492"/>
  </cols>
  <sheetData>
    <row r="1" spans="1:6" s="251" customFormat="1" ht="15" customHeight="1">
      <c r="A1" s="505"/>
      <c r="B1" s="506" t="s">
        <v>1240</v>
      </c>
      <c r="C1" s="507"/>
      <c r="D1" s="507"/>
      <c r="E1" s="508"/>
      <c r="F1" s="509"/>
    </row>
    <row r="2" spans="1:6" s="251" customFormat="1" ht="6.9" customHeight="1">
      <c r="A2" s="249"/>
      <c r="B2" s="252"/>
      <c r="C2" s="252"/>
      <c r="D2" s="252"/>
      <c r="E2" s="350"/>
      <c r="F2" s="253"/>
    </row>
    <row r="3" spans="1:6" s="251" customFormat="1" ht="15.9" customHeight="1">
      <c r="A3" s="249"/>
      <c r="B3" s="254" t="s">
        <v>1119</v>
      </c>
      <c r="C3" s="254"/>
      <c r="D3" s="254"/>
      <c r="E3" s="351"/>
      <c r="F3" s="255"/>
    </row>
    <row r="4" spans="1:6" s="251" customFormat="1" ht="9.9" customHeight="1" thickBot="1">
      <c r="A4" s="256"/>
      <c r="B4" s="257"/>
      <c r="C4" s="258"/>
      <c r="D4" s="259"/>
      <c r="E4" s="352"/>
      <c r="F4" s="260"/>
    </row>
    <row r="5" spans="1:6" s="251" customFormat="1" ht="15" customHeight="1">
      <c r="A5" s="262" t="s">
        <v>0</v>
      </c>
      <c r="B5" s="263" t="s">
        <v>1</v>
      </c>
      <c r="C5" s="263" t="s">
        <v>2</v>
      </c>
      <c r="D5" s="264" t="s">
        <v>509</v>
      </c>
      <c r="E5" s="353" t="s">
        <v>4</v>
      </c>
      <c r="F5" s="265" t="s">
        <v>5</v>
      </c>
    </row>
    <row r="6" spans="1:6" s="251" customFormat="1" thickBot="1">
      <c r="A6" s="267" t="s">
        <v>6</v>
      </c>
      <c r="B6" s="268"/>
      <c r="C6" s="269"/>
      <c r="D6" s="270"/>
      <c r="E6" s="354" t="s">
        <v>203</v>
      </c>
      <c r="F6" s="271" t="s">
        <v>203</v>
      </c>
    </row>
    <row r="7" spans="1:6">
      <c r="A7" s="510"/>
      <c r="B7" s="488"/>
      <c r="C7" s="489"/>
      <c r="D7" s="490"/>
      <c r="E7" s="491"/>
      <c r="F7" s="511"/>
    </row>
    <row r="8" spans="1:6">
      <c r="A8" s="510">
        <v>1</v>
      </c>
      <c r="B8" s="494" t="s">
        <v>10</v>
      </c>
      <c r="C8" s="495"/>
      <c r="D8" s="493"/>
      <c r="E8" s="493"/>
      <c r="F8" s="512"/>
    </row>
    <row r="9" spans="1:6" ht="55.2">
      <c r="A9" s="513"/>
      <c r="B9" s="497" t="s">
        <v>1094</v>
      </c>
      <c r="C9" s="498"/>
      <c r="D9" s="496"/>
      <c r="E9" s="496"/>
      <c r="F9" s="514"/>
    </row>
    <row r="10" spans="1:6" ht="27.6">
      <c r="A10" s="515">
        <v>1.1000000000000001</v>
      </c>
      <c r="B10" s="499" t="s">
        <v>1095</v>
      </c>
      <c r="C10" s="500" t="s">
        <v>1115</v>
      </c>
      <c r="D10" s="496">
        <v>12.6</v>
      </c>
      <c r="E10" s="498"/>
      <c r="F10" s="514"/>
    </row>
    <row r="11" spans="1:6">
      <c r="A11" s="515">
        <v>1.2</v>
      </c>
      <c r="B11" s="499" t="s">
        <v>1096</v>
      </c>
      <c r="C11" s="500" t="s">
        <v>1097</v>
      </c>
      <c r="D11" s="496">
        <v>14.6</v>
      </c>
      <c r="E11" s="498"/>
      <c r="F11" s="514"/>
    </row>
    <row r="12" spans="1:6" ht="27.6">
      <c r="A12" s="515">
        <v>1.3</v>
      </c>
      <c r="B12" s="499" t="s">
        <v>1098</v>
      </c>
      <c r="C12" s="500" t="s">
        <v>1097</v>
      </c>
      <c r="D12" s="496">
        <v>14.6</v>
      </c>
      <c r="E12" s="498"/>
      <c r="F12" s="514"/>
    </row>
    <row r="13" spans="1:6">
      <c r="A13" s="515">
        <v>1.5</v>
      </c>
      <c r="B13" s="499" t="s">
        <v>1118</v>
      </c>
      <c r="C13" s="500" t="s">
        <v>1097</v>
      </c>
      <c r="D13" s="496">
        <v>14.6</v>
      </c>
      <c r="E13" s="498"/>
      <c r="F13" s="514"/>
    </row>
    <row r="14" spans="1:6">
      <c r="A14" s="513"/>
      <c r="B14" s="499"/>
      <c r="C14" s="500"/>
      <c r="D14" s="496"/>
      <c r="E14" s="498"/>
      <c r="F14" s="514"/>
    </row>
    <row r="15" spans="1:6">
      <c r="A15" s="516"/>
      <c r="B15" s="501" t="s">
        <v>1099</v>
      </c>
      <c r="C15" s="500"/>
      <c r="D15" s="496"/>
      <c r="E15" s="498"/>
      <c r="F15" s="514"/>
    </row>
    <row r="16" spans="1:6" ht="27.6">
      <c r="A16" s="513"/>
      <c r="B16" s="497" t="s">
        <v>1100</v>
      </c>
      <c r="C16" s="498"/>
      <c r="D16" s="496"/>
      <c r="E16" s="498"/>
      <c r="F16" s="514"/>
    </row>
    <row r="17" spans="1:8" ht="41.4">
      <c r="A17" s="515">
        <v>1.6</v>
      </c>
      <c r="B17" s="499" t="s">
        <v>1101</v>
      </c>
      <c r="C17" s="500" t="s">
        <v>1097</v>
      </c>
      <c r="D17" s="496">
        <v>31</v>
      </c>
      <c r="E17" s="498"/>
      <c r="F17" s="514"/>
    </row>
    <row r="18" spans="1:8">
      <c r="A18" s="513"/>
      <c r="B18" s="499"/>
      <c r="C18" s="500"/>
      <c r="D18" s="496"/>
      <c r="E18" s="500"/>
      <c r="F18" s="514"/>
    </row>
    <row r="19" spans="1:8">
      <c r="A19" s="513"/>
      <c r="B19" s="501" t="s">
        <v>1102</v>
      </c>
      <c r="C19" s="500"/>
      <c r="D19" s="496"/>
      <c r="E19" s="498"/>
      <c r="F19" s="514"/>
    </row>
    <row r="20" spans="1:8" ht="27.6">
      <c r="A20" s="515">
        <v>1.7</v>
      </c>
      <c r="B20" s="499" t="s">
        <v>1103</v>
      </c>
      <c r="C20" s="500" t="s">
        <v>1097</v>
      </c>
      <c r="D20" s="496">
        <v>5</v>
      </c>
      <c r="E20" s="498"/>
      <c r="F20" s="514"/>
    </row>
    <row r="21" spans="1:8" ht="27.6">
      <c r="A21" s="515">
        <v>1.8</v>
      </c>
      <c r="B21" s="499" t="s">
        <v>1104</v>
      </c>
      <c r="C21" s="500" t="s">
        <v>1097</v>
      </c>
      <c r="D21" s="496">
        <v>3</v>
      </c>
      <c r="E21" s="498"/>
      <c r="F21" s="514"/>
    </row>
    <row r="22" spans="1:8">
      <c r="A22" s="513"/>
      <c r="B22" s="499"/>
      <c r="C22" s="500"/>
      <c r="D22" s="496"/>
      <c r="E22" s="498"/>
      <c r="F22" s="514"/>
    </row>
    <row r="23" spans="1:8">
      <c r="A23" s="516">
        <v>2</v>
      </c>
      <c r="B23" s="502" t="s">
        <v>1105</v>
      </c>
      <c r="C23" s="500"/>
      <c r="D23" s="496"/>
      <c r="E23" s="498"/>
      <c r="F23" s="514"/>
    </row>
    <row r="24" spans="1:8">
      <c r="A24" s="513"/>
      <c r="B24" s="502" t="s">
        <v>1106</v>
      </c>
      <c r="C24" s="500"/>
      <c r="D24" s="496"/>
      <c r="E24" s="498"/>
      <c r="F24" s="514"/>
    </row>
    <row r="25" spans="1:8">
      <c r="A25" s="513"/>
      <c r="B25" s="497" t="s">
        <v>1107</v>
      </c>
      <c r="C25" s="500"/>
      <c r="D25" s="496"/>
      <c r="E25" s="498"/>
      <c r="F25" s="514"/>
    </row>
    <row r="26" spans="1:8">
      <c r="A26" s="515">
        <v>2.1</v>
      </c>
      <c r="B26" s="499" t="s">
        <v>1108</v>
      </c>
      <c r="C26" s="500" t="s">
        <v>1097</v>
      </c>
      <c r="D26" s="496">
        <v>1.1000000000000001</v>
      </c>
      <c r="E26" s="498"/>
      <c r="F26" s="514"/>
    </row>
    <row r="27" spans="1:8" ht="27.6">
      <c r="A27" s="515"/>
      <c r="B27" s="497" t="s">
        <v>1109</v>
      </c>
      <c r="C27" s="500"/>
      <c r="D27" s="496"/>
      <c r="E27" s="498"/>
      <c r="F27" s="514"/>
    </row>
    <row r="28" spans="1:8">
      <c r="A28" s="515">
        <v>2.2000000000000002</v>
      </c>
      <c r="B28" s="499" t="s">
        <v>1110</v>
      </c>
      <c r="C28" s="500" t="s">
        <v>1097</v>
      </c>
      <c r="D28" s="496">
        <v>18.5</v>
      </c>
      <c r="E28" s="498"/>
      <c r="F28" s="514"/>
      <c r="H28"/>
    </row>
    <row r="29" spans="1:8">
      <c r="A29" s="515"/>
      <c r="B29" s="499"/>
      <c r="C29" s="500"/>
      <c r="D29" s="496"/>
      <c r="E29" s="498"/>
      <c r="F29" s="514"/>
      <c r="H29"/>
    </row>
    <row r="30" spans="1:8">
      <c r="A30" s="515"/>
      <c r="B30" s="502" t="s">
        <v>32</v>
      </c>
      <c r="C30" s="500"/>
      <c r="D30" s="496"/>
      <c r="E30" s="498"/>
      <c r="F30" s="514"/>
    </row>
    <row r="31" spans="1:8" ht="55.2">
      <c r="A31" s="515"/>
      <c r="B31" s="497" t="s">
        <v>1111</v>
      </c>
      <c r="C31" s="500"/>
      <c r="D31" s="496"/>
      <c r="E31" s="498"/>
      <c r="F31" s="514"/>
    </row>
    <row r="32" spans="1:8">
      <c r="A32" s="515">
        <v>2.2999999999999998</v>
      </c>
      <c r="B32" s="499" t="s">
        <v>1112</v>
      </c>
      <c r="C32" s="500" t="s">
        <v>35</v>
      </c>
      <c r="D32" s="496">
        <f>D28*120</f>
        <v>2220</v>
      </c>
      <c r="E32" s="498"/>
      <c r="F32" s="514"/>
    </row>
    <row r="33" spans="1:6">
      <c r="A33" s="515"/>
      <c r="B33" s="499"/>
      <c r="C33" s="500"/>
      <c r="D33" s="496"/>
      <c r="E33" s="498"/>
      <c r="F33" s="514"/>
    </row>
    <row r="34" spans="1:6">
      <c r="A34" s="517">
        <v>3</v>
      </c>
      <c r="B34" s="518" t="s">
        <v>1113</v>
      </c>
      <c r="C34" s="500"/>
      <c r="D34" s="503"/>
      <c r="E34" s="498"/>
      <c r="F34" s="514"/>
    </row>
    <row r="35" spans="1:6" ht="179.4">
      <c r="A35" s="515"/>
      <c r="B35" s="504" t="s">
        <v>1116</v>
      </c>
      <c r="C35" s="500" t="s">
        <v>53</v>
      </c>
      <c r="D35" s="503">
        <v>1</v>
      </c>
      <c r="E35" s="498"/>
      <c r="F35" s="839"/>
    </row>
    <row r="36" spans="1:6">
      <c r="A36" s="517">
        <v>4</v>
      </c>
      <c r="B36" s="502" t="s">
        <v>1114</v>
      </c>
      <c r="C36" s="500"/>
      <c r="D36" s="503"/>
      <c r="E36" s="498"/>
      <c r="F36" s="514"/>
    </row>
    <row r="37" spans="1:6" ht="223.8">
      <c r="A37" s="515"/>
      <c r="B37" s="504" t="s">
        <v>1117</v>
      </c>
      <c r="C37" s="500" t="s">
        <v>53</v>
      </c>
      <c r="D37" s="503">
        <v>1</v>
      </c>
      <c r="E37" s="498"/>
      <c r="F37" s="514"/>
    </row>
    <row r="38" spans="1:6" ht="15" thickBot="1">
      <c r="A38" s="521"/>
      <c r="B38" s="522"/>
      <c r="C38" s="523"/>
      <c r="D38" s="524"/>
      <c r="E38" s="495"/>
      <c r="F38" s="519"/>
    </row>
    <row r="39" spans="1:6" ht="15" thickBot="1">
      <c r="A39" s="1268" t="s">
        <v>1092</v>
      </c>
      <c r="B39" s="1269"/>
      <c r="C39" s="1269"/>
      <c r="D39" s="1269"/>
      <c r="E39" s="1271"/>
      <c r="F39" s="520">
        <f>SUM(F7:F38)</f>
        <v>0</v>
      </c>
    </row>
  </sheetData>
  <mergeCells count="1">
    <mergeCell ref="A39:E39"/>
  </mergeCells>
  <pageMargins left="0.7" right="0.7" top="0.75" bottom="0.75" header="0.3" footer="0.3"/>
  <pageSetup paperSize="9" scale="91" fitToHeight="0" orientation="portrait" r:id="rId1"/>
  <rowBreaks count="1" manualBreakCount="1">
    <brk id="3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0"/>
  <sheetViews>
    <sheetView view="pageBreakPreview" zoomScaleNormal="100" zoomScaleSheetLayoutView="100" workbookViewId="0">
      <selection activeCell="F75" sqref="F75"/>
    </sheetView>
  </sheetViews>
  <sheetFormatPr defaultColWidth="8.6640625" defaultRowHeight="13.8"/>
  <cols>
    <col min="1" max="1" width="13.5546875" style="446" customWidth="1"/>
    <col min="2" max="2" width="39.6640625" style="446" customWidth="1"/>
    <col min="3" max="3" width="14.109375" style="19" customWidth="1"/>
    <col min="4" max="4" width="13.109375" style="19" customWidth="1"/>
    <col min="5" max="5" width="13.88671875" style="191" customWidth="1"/>
    <col min="6" max="6" width="14.44140625" style="571" customWidth="1"/>
    <col min="7" max="16384" width="8.6640625" style="19"/>
  </cols>
  <sheetData>
    <row r="1" spans="1:6">
      <c r="A1" s="1047"/>
      <c r="B1" s="1085" t="s">
        <v>454</v>
      </c>
      <c r="C1" s="1085"/>
      <c r="D1" s="1085"/>
      <c r="E1" s="1085"/>
      <c r="F1" s="1086"/>
    </row>
    <row r="2" spans="1:6">
      <c r="A2" s="21"/>
      <c r="B2" s="525"/>
      <c r="C2" s="525"/>
      <c r="D2" s="526"/>
      <c r="E2" s="527"/>
      <c r="F2" s="528"/>
    </row>
    <row r="3" spans="1:6">
      <c r="A3" s="21"/>
      <c r="B3" s="1087" t="s">
        <v>936</v>
      </c>
      <c r="C3" s="1087"/>
      <c r="D3" s="1087"/>
      <c r="E3" s="1087"/>
      <c r="F3" s="1088"/>
    </row>
    <row r="4" spans="1:6" ht="14.4" thickBot="1">
      <c r="A4" s="22"/>
      <c r="B4" s="23"/>
      <c r="C4" s="23"/>
      <c r="D4" s="526"/>
      <c r="E4" s="529"/>
      <c r="F4" s="530"/>
    </row>
    <row r="5" spans="1:6">
      <c r="A5" s="531" t="s">
        <v>0</v>
      </c>
      <c r="B5" s="24" t="s">
        <v>1</v>
      </c>
      <c r="C5" s="25" t="s">
        <v>2</v>
      </c>
      <c r="D5" s="25" t="s">
        <v>3</v>
      </c>
      <c r="E5" s="532" t="s">
        <v>4</v>
      </c>
      <c r="F5" s="533" t="s">
        <v>5</v>
      </c>
    </row>
    <row r="6" spans="1:6" ht="14.4" thickBot="1">
      <c r="A6" s="534" t="s">
        <v>6</v>
      </c>
      <c r="B6" s="535"/>
      <c r="C6" s="536"/>
      <c r="D6" s="536"/>
      <c r="E6" s="537" t="s">
        <v>203</v>
      </c>
      <c r="F6" s="538" t="s">
        <v>203</v>
      </c>
    </row>
    <row r="7" spans="1:6">
      <c r="A7" s="531"/>
      <c r="B7" s="24"/>
      <c r="C7" s="25"/>
      <c r="D7" s="25"/>
      <c r="E7" s="539"/>
      <c r="F7" s="540"/>
    </row>
    <row r="8" spans="1:6">
      <c r="A8" s="541">
        <v>1</v>
      </c>
      <c r="B8" s="26" t="s">
        <v>455</v>
      </c>
      <c r="C8" s="27"/>
      <c r="D8" s="27"/>
      <c r="E8" s="542"/>
      <c r="F8" s="543"/>
    </row>
    <row r="9" spans="1:6">
      <c r="A9" s="35"/>
      <c r="B9" s="28"/>
      <c r="C9" s="29"/>
      <c r="D9" s="29"/>
      <c r="E9" s="544"/>
      <c r="F9" s="545"/>
    </row>
    <row r="10" spans="1:6" ht="27.6">
      <c r="A10" s="35">
        <v>1.1000000000000001</v>
      </c>
      <c r="B10" s="30" t="s">
        <v>489</v>
      </c>
      <c r="C10" s="546" t="s">
        <v>64</v>
      </c>
      <c r="D10" s="31" t="s">
        <v>65</v>
      </c>
      <c r="E10" s="547"/>
      <c r="F10" s="548"/>
    </row>
    <row r="11" spans="1:6">
      <c r="A11" s="35"/>
      <c r="B11" s="28"/>
      <c r="C11" s="29"/>
      <c r="D11" s="29"/>
      <c r="E11" s="544"/>
      <c r="F11" s="545"/>
    </row>
    <row r="12" spans="1:6" ht="82.8">
      <c r="A12" s="35">
        <v>1.2</v>
      </c>
      <c r="B12" s="32" t="s">
        <v>490</v>
      </c>
      <c r="C12" s="546" t="s">
        <v>64</v>
      </c>
      <c r="D12" s="31" t="s">
        <v>65</v>
      </c>
      <c r="E12" s="547"/>
      <c r="F12" s="548"/>
    </row>
    <row r="13" spans="1:6">
      <c r="A13" s="35"/>
      <c r="B13" s="28"/>
      <c r="C13" s="29"/>
      <c r="D13" s="29"/>
      <c r="E13" s="544"/>
      <c r="F13" s="545"/>
    </row>
    <row r="14" spans="1:6">
      <c r="A14" s="541">
        <v>2</v>
      </c>
      <c r="B14" s="26" t="s">
        <v>456</v>
      </c>
      <c r="C14" s="27"/>
      <c r="D14" s="27"/>
      <c r="E14" s="542"/>
      <c r="F14" s="543"/>
    </row>
    <row r="15" spans="1:6">
      <c r="A15" s="35"/>
      <c r="B15" s="28"/>
      <c r="C15" s="29"/>
      <c r="D15" s="29"/>
      <c r="E15" s="544"/>
      <c r="F15" s="545"/>
    </row>
    <row r="16" spans="1:6" ht="138">
      <c r="A16" s="35">
        <v>2.1</v>
      </c>
      <c r="B16" s="32" t="s">
        <v>494</v>
      </c>
      <c r="C16" s="546" t="s">
        <v>64</v>
      </c>
      <c r="D16" s="31" t="s">
        <v>65</v>
      </c>
      <c r="E16" s="547"/>
      <c r="F16" s="548"/>
    </row>
    <row r="17" spans="1:6">
      <c r="A17" s="35"/>
      <c r="B17" s="28"/>
      <c r="C17" s="29"/>
      <c r="D17" s="29"/>
      <c r="E17" s="544"/>
      <c r="F17" s="545"/>
    </row>
    <row r="18" spans="1:6" ht="141.6" customHeight="1">
      <c r="A18" s="35">
        <v>2.2000000000000002</v>
      </c>
      <c r="B18" s="33" t="s">
        <v>491</v>
      </c>
      <c r="C18" s="31" t="s">
        <v>64</v>
      </c>
      <c r="D18" s="31" t="s">
        <v>65</v>
      </c>
      <c r="E18" s="547"/>
      <c r="F18" s="548"/>
    </row>
    <row r="19" spans="1:6">
      <c r="A19" s="35"/>
      <c r="B19" s="28"/>
      <c r="C19" s="29"/>
      <c r="D19" s="29"/>
      <c r="E19" s="544"/>
      <c r="F19" s="545"/>
    </row>
    <row r="20" spans="1:6" ht="55.2">
      <c r="A20" s="549">
        <v>2.2999999999999998</v>
      </c>
      <c r="B20" s="550" t="s">
        <v>492</v>
      </c>
      <c r="C20" s="551" t="s">
        <v>64</v>
      </c>
      <c r="D20" s="34" t="s">
        <v>65</v>
      </c>
      <c r="E20" s="544"/>
      <c r="F20" s="545"/>
    </row>
    <row r="21" spans="1:6">
      <c r="A21" s="35"/>
      <c r="B21" s="28"/>
      <c r="C21" s="29"/>
      <c r="D21" s="29"/>
      <c r="E21" s="544"/>
      <c r="F21" s="545"/>
    </row>
    <row r="22" spans="1:6" ht="41.4">
      <c r="A22" s="549">
        <v>2.4</v>
      </c>
      <c r="B22" s="550" t="s">
        <v>493</v>
      </c>
      <c r="C22" s="551" t="s">
        <v>64</v>
      </c>
      <c r="D22" s="34" t="s">
        <v>65</v>
      </c>
      <c r="E22" s="547"/>
      <c r="F22" s="548"/>
    </row>
    <row r="23" spans="1:6">
      <c r="A23" s="35"/>
      <c r="B23" s="28"/>
      <c r="C23" s="29"/>
      <c r="D23" s="29"/>
      <c r="E23" s="544"/>
      <c r="F23" s="545"/>
    </row>
    <row r="24" spans="1:6" ht="21.9" customHeight="1" thickBot="1">
      <c r="A24" s="1045" t="s">
        <v>497</v>
      </c>
      <c r="B24" s="552"/>
      <c r="C24" s="553"/>
      <c r="D24" s="554"/>
      <c r="E24" s="555"/>
      <c r="F24" s="556"/>
    </row>
    <row r="25" spans="1:6">
      <c r="A25" s="541">
        <v>3</v>
      </c>
      <c r="B25" s="26" t="s">
        <v>457</v>
      </c>
      <c r="C25" s="27"/>
      <c r="D25" s="27"/>
      <c r="E25" s="542"/>
      <c r="F25" s="543"/>
    </row>
    <row r="26" spans="1:6">
      <c r="A26" s="35"/>
      <c r="B26" s="28"/>
      <c r="C26" s="29"/>
      <c r="D26" s="29"/>
      <c r="E26" s="544"/>
      <c r="F26" s="545"/>
    </row>
    <row r="27" spans="1:6">
      <c r="A27" s="35"/>
      <c r="B27" s="26" t="s">
        <v>458</v>
      </c>
      <c r="C27" s="29"/>
      <c r="D27" s="29"/>
      <c r="E27" s="544"/>
      <c r="F27" s="545"/>
    </row>
    <row r="28" spans="1:6">
      <c r="A28" s="35"/>
      <c r="B28" s="28"/>
      <c r="C28" s="29"/>
      <c r="D28" s="29"/>
      <c r="E28" s="544"/>
      <c r="F28" s="545"/>
    </row>
    <row r="29" spans="1:6" ht="110.4">
      <c r="A29" s="35">
        <v>3.1</v>
      </c>
      <c r="B29" s="32" t="s">
        <v>495</v>
      </c>
      <c r="C29" s="31" t="s">
        <v>53</v>
      </c>
      <c r="D29" s="31">
        <v>1</v>
      </c>
      <c r="E29" s="547"/>
      <c r="F29" s="548"/>
    </row>
    <row r="30" spans="1:6">
      <c r="A30" s="35"/>
      <c r="B30" s="32"/>
      <c r="C30" s="31"/>
      <c r="D30" s="31"/>
      <c r="E30" s="547"/>
      <c r="F30" s="548"/>
    </row>
    <row r="31" spans="1:6" ht="55.2">
      <c r="A31" s="35">
        <v>3.2</v>
      </c>
      <c r="B31" s="32" t="s">
        <v>1120</v>
      </c>
      <c r="C31" s="31" t="s">
        <v>451</v>
      </c>
      <c r="D31" s="31" t="s">
        <v>0</v>
      </c>
      <c r="E31" s="547">
        <v>50000</v>
      </c>
      <c r="F31" s="548"/>
    </row>
    <row r="32" spans="1:6">
      <c r="A32" s="35"/>
      <c r="B32" s="32"/>
      <c r="C32" s="31"/>
      <c r="D32" s="31"/>
      <c r="E32" s="547"/>
      <c r="F32" s="548"/>
    </row>
    <row r="33" spans="1:6" ht="27.6">
      <c r="A33" s="35">
        <v>3.3</v>
      </c>
      <c r="B33" s="32" t="s">
        <v>1121</v>
      </c>
      <c r="C33" s="31" t="s">
        <v>452</v>
      </c>
      <c r="D33" s="50"/>
      <c r="E33" s="547"/>
      <c r="F33" s="548"/>
    </row>
    <row r="34" spans="1:6">
      <c r="A34" s="35"/>
      <c r="B34" s="32"/>
      <c r="C34" s="31"/>
      <c r="D34" s="50"/>
      <c r="E34" s="547"/>
      <c r="F34" s="548"/>
    </row>
    <row r="35" spans="1:6">
      <c r="A35" s="557">
        <v>4</v>
      </c>
      <c r="B35" s="558" t="s">
        <v>1122</v>
      </c>
      <c r="C35" s="31"/>
      <c r="D35" s="31"/>
      <c r="E35" s="547"/>
      <c r="F35" s="548"/>
    </row>
    <row r="36" spans="1:6" ht="55.2">
      <c r="A36" s="35">
        <v>4.0999999999999996</v>
      </c>
      <c r="B36" s="32" t="s">
        <v>1242</v>
      </c>
      <c r="C36" s="31" t="s">
        <v>451</v>
      </c>
      <c r="D36" s="31" t="s">
        <v>0</v>
      </c>
      <c r="E36" s="547">
        <v>250000</v>
      </c>
      <c r="F36" s="548"/>
    </row>
    <row r="37" spans="1:6">
      <c r="A37" s="35"/>
      <c r="B37" s="28"/>
      <c r="C37" s="31"/>
      <c r="D37" s="31"/>
      <c r="E37" s="547"/>
      <c r="F37" s="548"/>
    </row>
    <row r="38" spans="1:6">
      <c r="A38" s="35">
        <v>5</v>
      </c>
      <c r="B38" s="26" t="s">
        <v>459</v>
      </c>
      <c r="C38" s="31"/>
      <c r="D38" s="31"/>
      <c r="E38" s="547"/>
      <c r="F38" s="548"/>
    </row>
    <row r="39" spans="1:6">
      <c r="A39" s="35"/>
      <c r="B39" s="28"/>
      <c r="C39" s="31"/>
      <c r="D39" s="31"/>
      <c r="E39" s="547"/>
      <c r="F39" s="548"/>
    </row>
    <row r="40" spans="1:6" ht="69">
      <c r="A40" s="35">
        <v>5.0999999999999996</v>
      </c>
      <c r="B40" s="559" t="s">
        <v>1243</v>
      </c>
      <c r="C40" s="546" t="s">
        <v>64</v>
      </c>
      <c r="D40" s="31" t="s">
        <v>451</v>
      </c>
      <c r="E40" s="547">
        <v>100000</v>
      </c>
      <c r="F40" s="548"/>
    </row>
    <row r="41" spans="1:6">
      <c r="A41" s="35"/>
      <c r="B41" s="28"/>
      <c r="C41" s="29"/>
      <c r="D41" s="29"/>
      <c r="E41" s="544"/>
      <c r="F41" s="545"/>
    </row>
    <row r="42" spans="1:6" ht="55.2">
      <c r="A42" s="36"/>
      <c r="B42" s="37" t="s">
        <v>460</v>
      </c>
      <c r="C42" s="38"/>
      <c r="D42" s="38"/>
      <c r="E42" s="560"/>
      <c r="F42" s="561"/>
    </row>
    <row r="43" spans="1:6">
      <c r="A43" s="49"/>
      <c r="B43" s="39"/>
      <c r="C43" s="40"/>
      <c r="D43" s="40"/>
      <c r="E43" s="562"/>
      <c r="F43" s="563"/>
    </row>
    <row r="44" spans="1:6" ht="55.2">
      <c r="A44" s="49"/>
      <c r="B44" s="41" t="s">
        <v>1123</v>
      </c>
      <c r="C44" s="40"/>
      <c r="D44" s="40"/>
      <c r="E44" s="562"/>
      <c r="F44" s="563"/>
    </row>
    <row r="45" spans="1:6">
      <c r="A45" s="49"/>
      <c r="B45" s="39"/>
      <c r="C45" s="40"/>
      <c r="D45" s="40"/>
      <c r="E45" s="562"/>
      <c r="F45" s="563"/>
    </row>
    <row r="46" spans="1:6" ht="55.2">
      <c r="A46" s="49"/>
      <c r="B46" s="188" t="s">
        <v>1124</v>
      </c>
      <c r="C46" s="40"/>
      <c r="D46" s="40"/>
      <c r="E46" s="562"/>
      <c r="F46" s="563"/>
    </row>
    <row r="47" spans="1:6">
      <c r="A47" s="49"/>
      <c r="B47" s="39"/>
      <c r="C47" s="40"/>
      <c r="D47" s="40"/>
      <c r="E47" s="562"/>
      <c r="F47" s="563"/>
    </row>
    <row r="48" spans="1:6" ht="27.6">
      <c r="A48" s="43">
        <v>5.2</v>
      </c>
      <c r="B48" s="33" t="s">
        <v>1125</v>
      </c>
      <c r="C48" s="29" t="s">
        <v>452</v>
      </c>
      <c r="D48" s="44"/>
      <c r="E48" s="564"/>
      <c r="F48" s="565"/>
    </row>
    <row r="49" spans="1:6">
      <c r="A49" s="43"/>
      <c r="B49" s="33"/>
      <c r="C49" s="29"/>
      <c r="D49" s="42"/>
      <c r="E49" s="564"/>
      <c r="F49" s="565"/>
    </row>
    <row r="50" spans="1:6">
      <c r="A50" s="43">
        <v>6</v>
      </c>
      <c r="B50" s="566" t="s">
        <v>1126</v>
      </c>
      <c r="C50" s="29"/>
      <c r="D50" s="42"/>
      <c r="E50" s="564"/>
      <c r="F50" s="565"/>
    </row>
    <row r="51" spans="1:6" ht="41.4">
      <c r="A51" s="43">
        <v>6.1</v>
      </c>
      <c r="B51" s="33" t="s">
        <v>1244</v>
      </c>
      <c r="C51" s="29" t="s">
        <v>65</v>
      </c>
      <c r="D51" s="42" t="s">
        <v>0</v>
      </c>
      <c r="E51" s="564">
        <v>400000</v>
      </c>
      <c r="F51" s="565"/>
    </row>
    <row r="52" spans="1:6">
      <c r="A52" s="43"/>
      <c r="B52" s="33"/>
      <c r="C52" s="29"/>
      <c r="D52" s="42"/>
      <c r="E52" s="564"/>
      <c r="F52" s="565"/>
    </row>
    <row r="53" spans="1:6" ht="41.4">
      <c r="A53" s="43">
        <v>6.2</v>
      </c>
      <c r="B53" s="33" t="s">
        <v>1245</v>
      </c>
      <c r="C53" s="29" t="s">
        <v>65</v>
      </c>
      <c r="D53" s="42" t="s">
        <v>0</v>
      </c>
      <c r="E53" s="564">
        <v>300000</v>
      </c>
      <c r="F53" s="565"/>
    </row>
    <row r="54" spans="1:6">
      <c r="A54" s="43"/>
      <c r="B54" s="33"/>
      <c r="C54" s="29"/>
      <c r="D54" s="42"/>
      <c r="E54" s="564"/>
      <c r="F54" s="565"/>
    </row>
    <row r="55" spans="1:6" ht="41.4">
      <c r="A55" s="43">
        <v>6.3</v>
      </c>
      <c r="B55" s="33" t="s">
        <v>1127</v>
      </c>
      <c r="C55" s="29" t="s">
        <v>452</v>
      </c>
      <c r="D55" s="44"/>
      <c r="E55" s="564"/>
      <c r="F55" s="565"/>
    </row>
    <row r="56" spans="1:6">
      <c r="A56" s="35"/>
      <c r="B56" s="28"/>
      <c r="C56" s="29"/>
      <c r="D56" s="29"/>
      <c r="E56" s="544"/>
      <c r="F56" s="545"/>
    </row>
    <row r="57" spans="1:6" ht="21" customHeight="1" thickBot="1">
      <c r="A57" s="1045" t="s">
        <v>497</v>
      </c>
      <c r="B57" s="552"/>
      <c r="C57" s="553"/>
      <c r="D57" s="554"/>
      <c r="E57" s="555"/>
      <c r="F57" s="556"/>
    </row>
    <row r="58" spans="1:6" ht="21" customHeight="1">
      <c r="A58" s="1048">
        <v>7</v>
      </c>
      <c r="B58" s="1049" t="s">
        <v>1128</v>
      </c>
      <c r="C58" s="1050"/>
      <c r="D58" s="1051"/>
      <c r="E58" s="1052"/>
      <c r="F58" s="1053"/>
    </row>
    <row r="59" spans="1:6" ht="110.4">
      <c r="A59" s="35">
        <v>7.1</v>
      </c>
      <c r="B59" s="45" t="s">
        <v>1129</v>
      </c>
      <c r="C59" s="546" t="s">
        <v>64</v>
      </c>
      <c r="D59" s="31" t="s">
        <v>451</v>
      </c>
      <c r="E59" s="547">
        <v>250000</v>
      </c>
      <c r="F59" s="548"/>
    </row>
    <row r="60" spans="1:6">
      <c r="A60" s="35"/>
      <c r="B60" s="28"/>
      <c r="C60" s="29"/>
      <c r="D60" s="29"/>
      <c r="E60" s="544"/>
      <c r="F60" s="545"/>
    </row>
    <row r="61" spans="1:6" ht="27.6">
      <c r="A61" s="35">
        <v>7.2</v>
      </c>
      <c r="B61" s="45" t="s">
        <v>1130</v>
      </c>
      <c r="C61" s="46" t="s">
        <v>452</v>
      </c>
      <c r="D61" s="567"/>
      <c r="E61" s="544"/>
      <c r="F61" s="545"/>
    </row>
    <row r="62" spans="1:6">
      <c r="A62" s="35"/>
      <c r="B62" s="28"/>
      <c r="C62" s="29"/>
      <c r="D62" s="29"/>
      <c r="E62" s="544"/>
      <c r="F62" s="545"/>
    </row>
    <row r="63" spans="1:6">
      <c r="A63" s="541">
        <v>8</v>
      </c>
      <c r="B63" s="26" t="s">
        <v>461</v>
      </c>
      <c r="C63" s="27"/>
      <c r="D63" s="27"/>
      <c r="E63" s="542"/>
      <c r="F63" s="543"/>
    </row>
    <row r="64" spans="1:6">
      <c r="A64" s="35"/>
      <c r="B64" s="28"/>
      <c r="C64" s="29"/>
      <c r="D64" s="29"/>
      <c r="E64" s="544"/>
      <c r="F64" s="545"/>
    </row>
    <row r="65" spans="1:6" ht="96.6">
      <c r="A65" s="35">
        <v>8.1</v>
      </c>
      <c r="B65" s="568" t="s">
        <v>496</v>
      </c>
      <c r="C65" s="569" t="s">
        <v>64</v>
      </c>
      <c r="D65" s="47" t="s">
        <v>462</v>
      </c>
      <c r="E65" s="547"/>
      <c r="F65" s="548"/>
    </row>
    <row r="66" spans="1:6">
      <c r="A66" s="35"/>
      <c r="B66" s="28"/>
      <c r="C66" s="31"/>
      <c r="D66" s="31"/>
      <c r="E66" s="547"/>
      <c r="F66" s="548"/>
    </row>
    <row r="67" spans="1:6" ht="41.4">
      <c r="A67" s="35">
        <v>8.1999999999999993</v>
      </c>
      <c r="B67" s="32" t="s">
        <v>1246</v>
      </c>
      <c r="C67" s="569" t="s">
        <v>64</v>
      </c>
      <c r="D67" s="47" t="s">
        <v>65</v>
      </c>
      <c r="E67" s="547">
        <v>200000</v>
      </c>
      <c r="F67" s="548"/>
    </row>
    <row r="68" spans="1:6">
      <c r="A68" s="49"/>
      <c r="B68" s="1046"/>
      <c r="C68" s="40"/>
      <c r="D68" s="48"/>
      <c r="E68" s="562"/>
      <c r="F68" s="563"/>
    </row>
    <row r="69" spans="1:6" ht="24" customHeight="1" thickBot="1">
      <c r="A69" s="1095" t="s">
        <v>498</v>
      </c>
      <c r="B69" s="1096"/>
      <c r="C69" s="1096"/>
      <c r="D69" s="1096"/>
      <c r="E69" s="1097"/>
      <c r="F69" s="570"/>
    </row>
    <row r="70" spans="1:6" ht="21.9" customHeight="1">
      <c r="A70" s="1089" t="s">
        <v>499</v>
      </c>
      <c r="B70" s="1090"/>
      <c r="C70" s="1090"/>
      <c r="D70" s="1090"/>
      <c r="E70" s="1091"/>
      <c r="F70" s="1054"/>
    </row>
    <row r="71" spans="1:6">
      <c r="A71" s="49"/>
      <c r="B71" s="1092"/>
      <c r="C71" s="1093"/>
      <c r="D71" s="1093"/>
      <c r="E71" s="1094"/>
      <c r="F71" s="563"/>
    </row>
    <row r="72" spans="1:6">
      <c r="A72" s="1055"/>
      <c r="B72" s="1098" t="s">
        <v>698</v>
      </c>
      <c r="C72" s="1099"/>
      <c r="D72" s="1099"/>
      <c r="E72" s="1100"/>
      <c r="F72" s="1056"/>
    </row>
    <row r="73" spans="1:6">
      <c r="A73" s="1055"/>
      <c r="B73" s="1098"/>
      <c r="C73" s="1099"/>
      <c r="D73" s="1099"/>
      <c r="E73" s="1100"/>
      <c r="F73" s="1056"/>
    </row>
    <row r="74" spans="1:6">
      <c r="A74" s="1055"/>
      <c r="B74" s="1098" t="s">
        <v>697</v>
      </c>
      <c r="C74" s="1099"/>
      <c r="D74" s="1099"/>
      <c r="E74" s="1100"/>
      <c r="F74" s="1056"/>
    </row>
    <row r="75" spans="1:6">
      <c r="A75" s="1055"/>
      <c r="B75" s="1098"/>
      <c r="C75" s="1099"/>
      <c r="D75" s="1099"/>
      <c r="E75" s="1100"/>
      <c r="F75" s="1056"/>
    </row>
    <row r="76" spans="1:6">
      <c r="A76" s="1055"/>
      <c r="B76" s="1098" t="s">
        <v>696</v>
      </c>
      <c r="C76" s="1099"/>
      <c r="D76" s="1099"/>
      <c r="E76" s="1100"/>
      <c r="F76" s="1056"/>
    </row>
    <row r="77" spans="1:6">
      <c r="A77" s="1055"/>
      <c r="B77" s="1098"/>
      <c r="C77" s="1099"/>
      <c r="D77" s="1099"/>
      <c r="E77" s="1100"/>
      <c r="F77" s="1056"/>
    </row>
    <row r="78" spans="1:6">
      <c r="A78" s="1055"/>
      <c r="B78" s="1098"/>
      <c r="C78" s="1099"/>
      <c r="D78" s="1099"/>
      <c r="E78" s="1100"/>
      <c r="F78" s="1056"/>
    </row>
    <row r="79" spans="1:6">
      <c r="A79" s="49"/>
      <c r="B79" s="1101"/>
      <c r="C79" s="1102"/>
      <c r="D79" s="1102"/>
      <c r="E79" s="1103"/>
      <c r="F79" s="563"/>
    </row>
    <row r="80" spans="1:6" ht="18.899999999999999" customHeight="1" thickBot="1">
      <c r="A80" s="1082" t="s">
        <v>500</v>
      </c>
      <c r="B80" s="1083"/>
      <c r="C80" s="1083"/>
      <c r="D80" s="1083"/>
      <c r="E80" s="1084"/>
      <c r="F80" s="556"/>
    </row>
  </sheetData>
  <mergeCells count="14">
    <mergeCell ref="A80:E80"/>
    <mergeCell ref="B1:F1"/>
    <mergeCell ref="B3:F3"/>
    <mergeCell ref="A70:E70"/>
    <mergeCell ref="B71:E71"/>
    <mergeCell ref="A69:E69"/>
    <mergeCell ref="B77:E77"/>
    <mergeCell ref="B78:E78"/>
    <mergeCell ref="B72:E72"/>
    <mergeCell ref="B73:E73"/>
    <mergeCell ref="B74:E74"/>
    <mergeCell ref="B75:E75"/>
    <mergeCell ref="B76:E76"/>
    <mergeCell ref="B79:E79"/>
  </mergeCells>
  <pageMargins left="0.7" right="0.7" top="0.75" bottom="0.75" header="0.3" footer="0.3"/>
  <pageSetup paperSize="9" scale="80" fitToHeight="0" orientation="portrait" r:id="rId1"/>
  <rowBreaks count="3" manualBreakCount="3">
    <brk id="24" max="16383" man="1"/>
    <brk id="52" max="5"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5"/>
  <sheetViews>
    <sheetView view="pageBreakPreview" topLeftCell="A16" zoomScaleNormal="100" zoomScaleSheetLayoutView="100" workbookViewId="0">
      <selection activeCell="E13" sqref="E13"/>
    </sheetView>
  </sheetViews>
  <sheetFormatPr defaultRowHeight="14.4"/>
  <cols>
    <col min="1" max="1" width="8.109375" customWidth="1"/>
    <col min="2" max="2" width="42.5546875" customWidth="1"/>
    <col min="3" max="3" width="10.109375" customWidth="1"/>
    <col min="4" max="4" width="10.88671875" customWidth="1"/>
    <col min="5" max="5" width="10.6640625" style="17" customWidth="1"/>
    <col min="6" max="6" width="13.5546875" customWidth="1"/>
  </cols>
  <sheetData>
    <row r="1" spans="1:6">
      <c r="A1" s="1104" t="s">
        <v>507</v>
      </c>
      <c r="B1" s="1105"/>
      <c r="C1" s="1105"/>
      <c r="D1" s="1105"/>
      <c r="E1" s="1105"/>
      <c r="F1" s="1106"/>
    </row>
    <row r="2" spans="1:6">
      <c r="A2" s="1"/>
      <c r="B2" s="2"/>
      <c r="C2" s="3"/>
      <c r="D2" s="4"/>
      <c r="E2" s="14"/>
      <c r="F2" s="5"/>
    </row>
    <row r="3" spans="1:6" ht="27.6">
      <c r="A3" s="1" t="s">
        <v>0</v>
      </c>
      <c r="B3" s="2" t="s">
        <v>1</v>
      </c>
      <c r="C3" s="3" t="s">
        <v>508</v>
      </c>
      <c r="D3" s="6" t="s">
        <v>509</v>
      </c>
      <c r="E3" s="14" t="s">
        <v>510</v>
      </c>
      <c r="F3" s="5" t="s">
        <v>511</v>
      </c>
    </row>
    <row r="4" spans="1:6">
      <c r="A4" s="7"/>
      <c r="B4" s="8"/>
      <c r="C4" s="9"/>
      <c r="D4" s="9"/>
      <c r="E4" s="15"/>
      <c r="F4" s="5"/>
    </row>
    <row r="5" spans="1:6" ht="27.6">
      <c r="A5" s="1">
        <v>2.1</v>
      </c>
      <c r="B5" s="2" t="s">
        <v>512</v>
      </c>
      <c r="C5" s="9"/>
      <c r="D5" s="9"/>
      <c r="E5" s="15"/>
      <c r="F5" s="10"/>
    </row>
    <row r="6" spans="1:6">
      <c r="A6" s="7"/>
      <c r="B6" s="2" t="s">
        <v>513</v>
      </c>
      <c r="C6" s="9"/>
      <c r="D6" s="9"/>
      <c r="E6" s="15"/>
      <c r="F6" s="10"/>
    </row>
    <row r="7" spans="1:6" ht="80.400000000000006" customHeight="1">
      <c r="A7" s="7"/>
      <c r="B7" s="8" t="s">
        <v>514</v>
      </c>
      <c r="C7" s="9"/>
      <c r="D7" s="9"/>
      <c r="E7" s="15"/>
      <c r="F7" s="10"/>
    </row>
    <row r="8" spans="1:6">
      <c r="A8" s="7" t="s">
        <v>506</v>
      </c>
      <c r="B8" s="8" t="s">
        <v>515</v>
      </c>
      <c r="C8" s="9" t="s">
        <v>516</v>
      </c>
      <c r="D8" s="9">
        <v>150</v>
      </c>
      <c r="E8" s="15"/>
      <c r="F8" s="10"/>
    </row>
    <row r="9" spans="1:6">
      <c r="A9" s="7" t="s">
        <v>81</v>
      </c>
      <c r="B9" s="8" t="s">
        <v>517</v>
      </c>
      <c r="C9" s="9" t="s">
        <v>516</v>
      </c>
      <c r="D9" s="9">
        <v>50</v>
      </c>
      <c r="E9" s="15"/>
      <c r="F9" s="10"/>
    </row>
    <row r="10" spans="1:6">
      <c r="A10" s="7" t="s">
        <v>83</v>
      </c>
      <c r="B10" s="8" t="s">
        <v>518</v>
      </c>
      <c r="C10" s="9" t="s">
        <v>516</v>
      </c>
      <c r="D10" s="9">
        <v>50</v>
      </c>
      <c r="E10" s="15"/>
      <c r="F10" s="10"/>
    </row>
    <row r="11" spans="1:6">
      <c r="A11" s="7"/>
      <c r="B11" s="8"/>
      <c r="C11" s="9"/>
      <c r="D11" s="9"/>
      <c r="E11" s="15"/>
      <c r="F11" s="10"/>
    </row>
    <row r="12" spans="1:6">
      <c r="A12" s="1">
        <v>2.2000000000000002</v>
      </c>
      <c r="B12" s="2" t="s">
        <v>519</v>
      </c>
      <c r="C12" s="9"/>
      <c r="D12" s="9"/>
      <c r="E12" s="15"/>
      <c r="F12" s="10"/>
    </row>
    <row r="13" spans="1:6" ht="95.25" customHeight="1">
      <c r="A13" s="7"/>
      <c r="B13" s="8" t="s">
        <v>520</v>
      </c>
      <c r="C13" s="9"/>
      <c r="D13" s="9"/>
      <c r="E13" s="15"/>
      <c r="F13" s="10"/>
    </row>
    <row r="14" spans="1:6">
      <c r="A14" s="7" t="s">
        <v>86</v>
      </c>
      <c r="B14" s="8" t="s">
        <v>521</v>
      </c>
      <c r="C14" s="9" t="s">
        <v>516</v>
      </c>
      <c r="D14" s="9">
        <v>16</v>
      </c>
      <c r="E14" s="15"/>
      <c r="F14" s="10"/>
    </row>
    <row r="15" spans="1:6">
      <c r="A15" s="7"/>
      <c r="B15" s="8"/>
      <c r="C15" s="9"/>
      <c r="D15" s="9"/>
      <c r="E15" s="15"/>
      <c r="F15" s="10"/>
    </row>
    <row r="16" spans="1:6">
      <c r="A16" s="7" t="s">
        <v>522</v>
      </c>
      <c r="B16" s="8" t="s">
        <v>523</v>
      </c>
      <c r="C16" s="9" t="s">
        <v>516</v>
      </c>
      <c r="D16" s="9">
        <v>48</v>
      </c>
      <c r="E16" s="15"/>
      <c r="F16" s="10"/>
    </row>
    <row r="17" spans="1:6" ht="27.6">
      <c r="A17" s="7" t="s">
        <v>524</v>
      </c>
      <c r="B17" s="8" t="s">
        <v>525</v>
      </c>
      <c r="C17" s="9" t="s">
        <v>516</v>
      </c>
      <c r="D17" s="9">
        <v>32</v>
      </c>
      <c r="E17" s="15"/>
      <c r="F17" s="10"/>
    </row>
    <row r="18" spans="1:6">
      <c r="A18" s="7"/>
      <c r="B18" s="8"/>
      <c r="C18" s="9"/>
      <c r="D18" s="9"/>
      <c r="E18" s="15"/>
      <c r="F18" s="10"/>
    </row>
    <row r="19" spans="1:6">
      <c r="A19" s="1">
        <v>2.2999999999999998</v>
      </c>
      <c r="B19" s="2" t="s">
        <v>526</v>
      </c>
      <c r="C19" s="9"/>
      <c r="D19" s="9"/>
      <c r="E19" s="15"/>
      <c r="F19" s="10"/>
    </row>
    <row r="20" spans="1:6">
      <c r="A20" s="7"/>
      <c r="B20" s="2"/>
      <c r="C20" s="9"/>
      <c r="D20" s="9"/>
      <c r="E20" s="15"/>
      <c r="F20" s="10"/>
    </row>
    <row r="21" spans="1:6">
      <c r="A21" s="7" t="s">
        <v>88</v>
      </c>
      <c r="B21" s="8" t="s">
        <v>527</v>
      </c>
      <c r="C21" s="9" t="s">
        <v>528</v>
      </c>
      <c r="D21" s="9">
        <v>3</v>
      </c>
      <c r="E21" s="15"/>
      <c r="F21" s="10"/>
    </row>
    <row r="22" spans="1:6">
      <c r="A22" s="7"/>
      <c r="B22" s="8"/>
      <c r="C22" s="9"/>
      <c r="D22" s="9"/>
      <c r="E22" s="15"/>
      <c r="F22" s="10"/>
    </row>
    <row r="23" spans="1:6">
      <c r="A23" s="7" t="s">
        <v>90</v>
      </c>
      <c r="B23" s="8" t="s">
        <v>529</v>
      </c>
      <c r="C23" s="9" t="s">
        <v>528</v>
      </c>
      <c r="D23" s="9">
        <v>0.5</v>
      </c>
      <c r="E23" s="15"/>
      <c r="F23" s="10"/>
    </row>
    <row r="24" spans="1:6">
      <c r="A24" s="7"/>
      <c r="B24" s="8"/>
      <c r="C24" s="9"/>
      <c r="D24" s="9"/>
      <c r="E24" s="15"/>
      <c r="F24" s="1057"/>
    </row>
    <row r="25" spans="1:6" ht="28.2" thickBot="1">
      <c r="A25" s="11"/>
      <c r="B25" s="12" t="s">
        <v>530</v>
      </c>
      <c r="C25" s="13"/>
      <c r="D25" s="13"/>
      <c r="E25" s="16"/>
      <c r="F25" s="18"/>
    </row>
  </sheetData>
  <mergeCells count="1">
    <mergeCell ref="A1:F1"/>
  </mergeCells>
  <pageMargins left="0.7" right="0.7"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5"/>
  <sheetViews>
    <sheetView view="pageBreakPreview" topLeftCell="A511" zoomScale="96" zoomScaleNormal="100" zoomScaleSheetLayoutView="96" workbookViewId="0">
      <selection activeCell="B520" sqref="B520:E520"/>
    </sheetView>
  </sheetViews>
  <sheetFormatPr defaultColWidth="8.6640625" defaultRowHeight="13.8"/>
  <cols>
    <col min="1" max="1" width="8.6640625" style="19"/>
    <col min="2" max="2" width="46.33203125" style="446" customWidth="1"/>
    <col min="3" max="3" width="9.88671875" style="19" customWidth="1"/>
    <col min="4" max="4" width="9.5546875" style="19" customWidth="1"/>
    <col min="5" max="5" width="13.109375" style="95" customWidth="1"/>
    <col min="6" max="6" width="17.6640625" style="691" customWidth="1"/>
    <col min="7" max="16384" width="8.6640625" style="19"/>
  </cols>
  <sheetData>
    <row r="1" spans="1:6">
      <c r="A1" s="1029"/>
      <c r="B1" s="1122" t="s">
        <v>446</v>
      </c>
      <c r="C1" s="1122"/>
      <c r="D1" s="1122"/>
      <c r="E1" s="1122"/>
      <c r="F1" s="1123"/>
    </row>
    <row r="2" spans="1:6">
      <c r="A2" s="51"/>
      <c r="B2" s="572"/>
      <c r="C2" s="572"/>
      <c r="D2" s="573"/>
      <c r="E2" s="574"/>
      <c r="F2" s="575"/>
    </row>
    <row r="3" spans="1:6" ht="30" customHeight="1">
      <c r="A3" s="51"/>
      <c r="B3" s="1124" t="s">
        <v>447</v>
      </c>
      <c r="C3" s="1124"/>
      <c r="D3" s="1124"/>
      <c r="E3" s="1124"/>
      <c r="F3" s="1125"/>
    </row>
    <row r="4" spans="1:6" ht="14.4" thickBot="1">
      <c r="A4" s="53"/>
      <c r="B4" s="54"/>
      <c r="C4" s="55"/>
      <c r="D4" s="56"/>
      <c r="E4" s="576"/>
      <c r="F4" s="577"/>
    </row>
    <row r="5" spans="1:6">
      <c r="A5" s="578" t="s">
        <v>0</v>
      </c>
      <c r="B5" s="57" t="s">
        <v>1</v>
      </c>
      <c r="C5" s="57" t="s">
        <v>2</v>
      </c>
      <c r="D5" s="58" t="s">
        <v>509</v>
      </c>
      <c r="E5" s="59" t="s">
        <v>4</v>
      </c>
      <c r="F5" s="579" t="s">
        <v>5</v>
      </c>
    </row>
    <row r="6" spans="1:6" ht="14.4" thickBot="1">
      <c r="A6" s="580" t="s">
        <v>6</v>
      </c>
      <c r="B6" s="581"/>
      <c r="C6" s="582"/>
      <c r="D6" s="583"/>
      <c r="E6" s="584" t="s">
        <v>7</v>
      </c>
      <c r="F6" s="585" t="s">
        <v>8</v>
      </c>
    </row>
    <row r="7" spans="1:6">
      <c r="A7" s="586"/>
      <c r="B7" s="60"/>
      <c r="C7" s="61"/>
      <c r="D7" s="62"/>
      <c r="E7" s="63"/>
      <c r="F7" s="587"/>
    </row>
    <row r="8" spans="1:6">
      <c r="A8" s="65">
        <v>1</v>
      </c>
      <c r="B8" s="66" t="s">
        <v>502</v>
      </c>
      <c r="C8" s="67"/>
      <c r="D8" s="68"/>
      <c r="E8" s="69"/>
      <c r="F8" s="588"/>
    </row>
    <row r="9" spans="1:6">
      <c r="A9" s="71"/>
      <c r="B9" s="72"/>
      <c r="C9" s="67"/>
      <c r="D9" s="68"/>
      <c r="E9" s="69"/>
      <c r="F9" s="588"/>
    </row>
    <row r="10" spans="1:6" ht="41.4">
      <c r="A10" s="71">
        <v>1.1000000000000001</v>
      </c>
      <c r="B10" s="73" t="s">
        <v>503</v>
      </c>
      <c r="C10" s="67" t="s">
        <v>501</v>
      </c>
      <c r="D10" s="68">
        <v>0.12</v>
      </c>
      <c r="E10" s="69"/>
      <c r="F10" s="588"/>
    </row>
    <row r="11" spans="1:6">
      <c r="A11" s="71"/>
      <c r="B11" s="72"/>
      <c r="C11" s="67"/>
      <c r="D11" s="68"/>
      <c r="E11" s="69"/>
      <c r="F11" s="588"/>
    </row>
    <row r="12" spans="1:6">
      <c r="A12" s="71">
        <v>1.2</v>
      </c>
      <c r="B12" s="74" t="s">
        <v>531</v>
      </c>
      <c r="C12" s="67"/>
      <c r="D12" s="68"/>
      <c r="E12" s="69"/>
      <c r="F12" s="588"/>
    </row>
    <row r="13" spans="1:6" ht="55.2">
      <c r="A13" s="71"/>
      <c r="B13" s="75" t="s">
        <v>532</v>
      </c>
      <c r="C13" s="67"/>
      <c r="D13" s="68"/>
      <c r="E13" s="69"/>
      <c r="F13" s="588"/>
    </row>
    <row r="14" spans="1:6">
      <c r="A14" s="71"/>
      <c r="B14" s="72"/>
      <c r="C14" s="67"/>
      <c r="D14" s="68"/>
      <c r="E14" s="69"/>
      <c r="F14" s="588"/>
    </row>
    <row r="15" spans="1:6" ht="27.6">
      <c r="A15" s="71" t="s">
        <v>21</v>
      </c>
      <c r="B15" s="73" t="s">
        <v>504</v>
      </c>
      <c r="C15" s="67" t="s">
        <v>23</v>
      </c>
      <c r="D15" s="68">
        <v>1120</v>
      </c>
      <c r="E15" s="69"/>
      <c r="F15" s="588"/>
    </row>
    <row r="16" spans="1:6">
      <c r="A16" s="71"/>
      <c r="B16" s="72"/>
      <c r="C16" s="67"/>
      <c r="D16" s="68"/>
      <c r="E16" s="69"/>
      <c r="F16" s="588"/>
    </row>
    <row r="17" spans="1:7" ht="104.25" customHeight="1">
      <c r="A17" s="76" t="s">
        <v>25</v>
      </c>
      <c r="B17" s="73" t="s">
        <v>533</v>
      </c>
      <c r="C17" s="67" t="s">
        <v>14</v>
      </c>
      <c r="D17" s="68">
        <f>1248+150</f>
        <v>1398</v>
      </c>
      <c r="E17" s="69"/>
      <c r="F17" s="588"/>
    </row>
    <row r="18" spans="1:7">
      <c r="A18" s="76"/>
      <c r="B18" s="73"/>
      <c r="C18" s="67"/>
      <c r="D18" s="68"/>
      <c r="E18" s="69"/>
      <c r="F18" s="588"/>
    </row>
    <row r="19" spans="1:7" ht="29.4" customHeight="1">
      <c r="A19" s="76" t="s">
        <v>27</v>
      </c>
      <c r="B19" s="73" t="s">
        <v>505</v>
      </c>
      <c r="C19" s="67" t="s">
        <v>23</v>
      </c>
      <c r="D19" s="68">
        <f>3*60</f>
        <v>180</v>
      </c>
      <c r="E19" s="69"/>
      <c r="F19" s="588"/>
    </row>
    <row r="20" spans="1:7" ht="21" customHeight="1" thickBot="1">
      <c r="A20" s="1135" t="s">
        <v>36</v>
      </c>
      <c r="B20" s="1136"/>
      <c r="C20" s="1136"/>
      <c r="D20" s="1136"/>
      <c r="E20" s="1133"/>
      <c r="F20" s="611"/>
    </row>
    <row r="21" spans="1:7">
      <c r="A21" s="1030">
        <v>2</v>
      </c>
      <c r="B21" s="1031" t="s">
        <v>9</v>
      </c>
      <c r="C21" s="61"/>
      <c r="D21" s="62"/>
      <c r="E21" s="63"/>
      <c r="F21" s="587"/>
    </row>
    <row r="22" spans="1:7">
      <c r="A22" s="589"/>
      <c r="B22" s="590"/>
      <c r="C22" s="67"/>
      <c r="D22" s="68"/>
      <c r="E22" s="69"/>
      <c r="F22" s="591"/>
    </row>
    <row r="23" spans="1:7">
      <c r="A23" s="592">
        <v>2.1</v>
      </c>
      <c r="B23" s="593" t="s">
        <v>10</v>
      </c>
      <c r="C23" s="594"/>
      <c r="D23" s="595"/>
      <c r="E23" s="596"/>
      <c r="F23" s="591"/>
    </row>
    <row r="24" spans="1:7">
      <c r="A24" s="597"/>
      <c r="B24" s="598"/>
      <c r="C24" s="67"/>
      <c r="D24" s="68"/>
      <c r="E24" s="69"/>
      <c r="F24" s="591"/>
    </row>
    <row r="25" spans="1:7" ht="55.2">
      <c r="A25" s="549"/>
      <c r="B25" s="599" t="s">
        <v>11</v>
      </c>
      <c r="C25" s="600"/>
      <c r="D25" s="601"/>
      <c r="E25" s="602"/>
      <c r="F25" s="591"/>
    </row>
    <row r="26" spans="1:7">
      <c r="A26" s="597"/>
      <c r="B26" s="598"/>
      <c r="C26" s="67"/>
      <c r="D26" s="68"/>
      <c r="E26" s="69"/>
      <c r="F26" s="591"/>
    </row>
    <row r="27" spans="1:7" ht="41.4">
      <c r="A27" s="549"/>
      <c r="B27" s="599" t="s">
        <v>12</v>
      </c>
      <c r="C27" s="600"/>
      <c r="D27" s="603"/>
      <c r="E27" s="602"/>
      <c r="F27" s="591"/>
    </row>
    <row r="28" spans="1:7">
      <c r="A28" s="597"/>
      <c r="B28" s="598"/>
      <c r="C28" s="67"/>
      <c r="D28" s="68"/>
      <c r="E28" s="69"/>
      <c r="F28" s="591"/>
    </row>
    <row r="29" spans="1:7">
      <c r="A29" s="604" t="s">
        <v>506</v>
      </c>
      <c r="B29" s="605" t="s">
        <v>13</v>
      </c>
      <c r="C29" s="606" t="s">
        <v>14</v>
      </c>
      <c r="D29" s="606">
        <v>7</v>
      </c>
      <c r="E29" s="602"/>
      <c r="F29" s="591"/>
      <c r="G29" s="19">
        <f>ROUND(2.8*4*1.2*1.2,0)</f>
        <v>16</v>
      </c>
    </row>
    <row r="30" spans="1:7">
      <c r="A30" s="597"/>
      <c r="B30" s="598"/>
      <c r="C30" s="67"/>
      <c r="D30" s="68"/>
      <c r="E30" s="69"/>
      <c r="F30" s="591"/>
    </row>
    <row r="31" spans="1:7">
      <c r="A31" s="604" t="s">
        <v>81</v>
      </c>
      <c r="B31" s="605" t="s">
        <v>15</v>
      </c>
      <c r="C31" s="606" t="s">
        <v>14</v>
      </c>
      <c r="D31" s="606">
        <v>4</v>
      </c>
      <c r="E31" s="602"/>
      <c r="F31" s="591"/>
    </row>
    <row r="32" spans="1:7">
      <c r="A32" s="597"/>
      <c r="B32" s="598"/>
      <c r="C32" s="67"/>
      <c r="D32" s="68"/>
      <c r="E32" s="69"/>
      <c r="F32" s="591"/>
    </row>
    <row r="33" spans="1:6" ht="27.6">
      <c r="A33" s="549" t="s">
        <v>83</v>
      </c>
      <c r="B33" s="605" t="s">
        <v>16</v>
      </c>
      <c r="C33" s="600" t="s">
        <v>14</v>
      </c>
      <c r="D33" s="607">
        <v>1</v>
      </c>
      <c r="E33" s="602"/>
      <c r="F33" s="591"/>
    </row>
    <row r="34" spans="1:6">
      <c r="A34" s="597"/>
      <c r="B34" s="598"/>
      <c r="C34" s="67"/>
      <c r="D34" s="68"/>
      <c r="E34" s="69"/>
      <c r="F34" s="591"/>
    </row>
    <row r="35" spans="1:6" ht="27.6">
      <c r="A35" s="604" t="s">
        <v>534</v>
      </c>
      <c r="B35" s="605" t="s">
        <v>17</v>
      </c>
      <c r="C35" s="606" t="s">
        <v>14</v>
      </c>
      <c r="D35" s="606">
        <v>2</v>
      </c>
      <c r="E35" s="602"/>
      <c r="F35" s="591"/>
    </row>
    <row r="36" spans="1:6">
      <c r="A36" s="604"/>
      <c r="B36" s="605"/>
      <c r="C36" s="606"/>
      <c r="D36" s="606"/>
      <c r="E36" s="602"/>
      <c r="F36" s="591"/>
    </row>
    <row r="37" spans="1:6">
      <c r="A37" s="169">
        <v>2.2000000000000002</v>
      </c>
      <c r="B37" s="97" t="s">
        <v>19</v>
      </c>
      <c r="C37" s="170"/>
      <c r="D37" s="67"/>
      <c r="E37" s="171"/>
      <c r="F37" s="588"/>
    </row>
    <row r="38" spans="1:6">
      <c r="A38" s="597"/>
      <c r="B38" s="598"/>
      <c r="C38" s="67"/>
      <c r="D38" s="68"/>
      <c r="E38" s="69"/>
      <c r="F38" s="591"/>
    </row>
    <row r="39" spans="1:6">
      <c r="A39" s="604"/>
      <c r="B39" s="605" t="s">
        <v>20</v>
      </c>
      <c r="C39" s="606"/>
      <c r="D39" s="606"/>
      <c r="E39" s="602"/>
      <c r="F39" s="591"/>
    </row>
    <row r="40" spans="1:6">
      <c r="A40" s="597"/>
      <c r="B40" s="598"/>
      <c r="C40" s="67"/>
      <c r="D40" s="68"/>
      <c r="E40" s="69"/>
      <c r="F40" s="591"/>
    </row>
    <row r="41" spans="1:6" ht="27.6">
      <c r="A41" s="80" t="s">
        <v>86</v>
      </c>
      <c r="B41" s="599" t="s">
        <v>22</v>
      </c>
      <c r="C41" s="81" t="s">
        <v>23</v>
      </c>
      <c r="D41" s="600">
        <v>6</v>
      </c>
      <c r="E41" s="602"/>
      <c r="F41" s="591"/>
    </row>
    <row r="42" spans="1:6">
      <c r="A42" s="597"/>
      <c r="B42" s="598"/>
      <c r="C42" s="67"/>
      <c r="D42" s="68"/>
      <c r="E42" s="69"/>
      <c r="F42" s="591"/>
    </row>
    <row r="43" spans="1:6">
      <c r="A43" s="80"/>
      <c r="B43" s="609" t="s">
        <v>24</v>
      </c>
      <c r="C43" s="81"/>
      <c r="D43" s="600"/>
      <c r="E43" s="602"/>
      <c r="F43" s="591"/>
    </row>
    <row r="44" spans="1:6">
      <c r="A44" s="597"/>
      <c r="B44" s="598"/>
      <c r="C44" s="67"/>
      <c r="D44" s="68"/>
      <c r="E44" s="69"/>
      <c r="F44" s="591"/>
    </row>
    <row r="45" spans="1:6">
      <c r="A45" s="604" t="s">
        <v>522</v>
      </c>
      <c r="B45" s="605" t="s">
        <v>26</v>
      </c>
      <c r="C45" s="606" t="s">
        <v>14</v>
      </c>
      <c r="D45" s="606">
        <v>3</v>
      </c>
      <c r="E45" s="602"/>
      <c r="F45" s="591"/>
    </row>
    <row r="46" spans="1:6">
      <c r="A46" s="597"/>
      <c r="B46" s="598"/>
      <c r="C46" s="67"/>
      <c r="D46" s="68"/>
      <c r="E46" s="69"/>
      <c r="F46" s="591"/>
    </row>
    <row r="47" spans="1:6">
      <c r="A47" s="604" t="s">
        <v>524</v>
      </c>
      <c r="B47" s="605" t="s">
        <v>28</v>
      </c>
      <c r="C47" s="606" t="s">
        <v>14</v>
      </c>
      <c r="D47" s="606">
        <v>1</v>
      </c>
      <c r="E47" s="602"/>
      <c r="F47" s="591"/>
    </row>
    <row r="48" spans="1:6">
      <c r="A48" s="597"/>
      <c r="B48" s="598"/>
      <c r="C48" s="67"/>
      <c r="D48" s="68"/>
      <c r="E48" s="69"/>
      <c r="F48" s="591"/>
    </row>
    <row r="49" spans="1:6">
      <c r="A49" s="604" t="s">
        <v>535</v>
      </c>
      <c r="B49" s="605" t="s">
        <v>29</v>
      </c>
      <c r="C49" s="606" t="s">
        <v>14</v>
      </c>
      <c r="D49" s="606">
        <v>3</v>
      </c>
      <c r="E49" s="602"/>
      <c r="F49" s="591"/>
    </row>
    <row r="50" spans="1:6">
      <c r="A50" s="597"/>
      <c r="B50" s="598"/>
      <c r="C50" s="67"/>
      <c r="D50" s="68"/>
      <c r="E50" s="69"/>
      <c r="F50" s="591"/>
    </row>
    <row r="51" spans="1:6">
      <c r="A51" s="604" t="s">
        <v>536</v>
      </c>
      <c r="B51" s="605" t="s">
        <v>30</v>
      </c>
      <c r="C51" s="606" t="s">
        <v>14</v>
      </c>
      <c r="D51" s="606">
        <v>10</v>
      </c>
      <c r="E51" s="602"/>
      <c r="F51" s="591"/>
    </row>
    <row r="52" spans="1:6">
      <c r="A52" s="597"/>
      <c r="B52" s="598"/>
      <c r="C52" s="67"/>
      <c r="D52" s="68"/>
      <c r="E52" s="69"/>
      <c r="F52" s="591"/>
    </row>
    <row r="53" spans="1:6">
      <c r="A53" s="604" t="s">
        <v>537</v>
      </c>
      <c r="B53" s="605" t="s">
        <v>31</v>
      </c>
      <c r="C53" s="606" t="s">
        <v>14</v>
      </c>
      <c r="D53" s="606">
        <v>2</v>
      </c>
      <c r="E53" s="602"/>
      <c r="F53" s="591"/>
    </row>
    <row r="54" spans="1:6">
      <c r="A54" s="597"/>
      <c r="B54" s="598"/>
      <c r="C54" s="67"/>
      <c r="D54" s="68"/>
      <c r="E54" s="69"/>
      <c r="F54" s="591"/>
    </row>
    <row r="55" spans="1:6">
      <c r="A55" s="78">
        <v>2.2999999999999998</v>
      </c>
      <c r="B55" s="593" t="s">
        <v>32</v>
      </c>
      <c r="C55" s="79"/>
      <c r="D55" s="600"/>
      <c r="E55" s="596"/>
      <c r="F55" s="591"/>
    </row>
    <row r="56" spans="1:6">
      <c r="A56" s="597"/>
      <c r="B56" s="598"/>
      <c r="C56" s="67"/>
      <c r="D56" s="68"/>
      <c r="E56" s="69"/>
      <c r="F56" s="591"/>
    </row>
    <row r="57" spans="1:6" ht="41.4">
      <c r="A57" s="80"/>
      <c r="B57" s="599" t="s">
        <v>33</v>
      </c>
      <c r="C57" s="81"/>
      <c r="D57" s="600"/>
      <c r="E57" s="602"/>
      <c r="F57" s="591"/>
    </row>
    <row r="58" spans="1:6">
      <c r="A58" s="597"/>
      <c r="B58" s="598"/>
      <c r="C58" s="67"/>
      <c r="D58" s="68"/>
      <c r="E58" s="69"/>
      <c r="F58" s="591"/>
    </row>
    <row r="59" spans="1:6">
      <c r="A59" s="604" t="s">
        <v>88</v>
      </c>
      <c r="B59" s="605" t="s">
        <v>34</v>
      </c>
      <c r="C59" s="606" t="s">
        <v>35</v>
      </c>
      <c r="D59" s="606">
        <v>2280</v>
      </c>
      <c r="E59" s="602"/>
      <c r="F59" s="591"/>
    </row>
    <row r="60" spans="1:6">
      <c r="A60" s="78">
        <v>2.4</v>
      </c>
      <c r="B60" s="593" t="s">
        <v>37</v>
      </c>
      <c r="C60" s="81"/>
      <c r="D60" s="600"/>
      <c r="E60" s="602"/>
      <c r="F60" s="591"/>
    </row>
    <row r="61" spans="1:6">
      <c r="A61" s="597"/>
      <c r="B61" s="598"/>
      <c r="C61" s="67"/>
      <c r="D61" s="68"/>
      <c r="E61" s="69"/>
      <c r="F61" s="591"/>
    </row>
    <row r="62" spans="1:6" ht="27.6">
      <c r="A62" s="80"/>
      <c r="B62" s="605" t="s">
        <v>38</v>
      </c>
      <c r="C62" s="81"/>
      <c r="D62" s="600"/>
      <c r="E62" s="602"/>
      <c r="F62" s="591"/>
    </row>
    <row r="63" spans="1:6">
      <c r="A63" s="597"/>
      <c r="B63" s="598"/>
      <c r="C63" s="67"/>
      <c r="D63" s="68"/>
      <c r="E63" s="69"/>
      <c r="F63" s="591"/>
    </row>
    <row r="64" spans="1:6">
      <c r="A64" s="80"/>
      <c r="B64" s="609" t="s">
        <v>39</v>
      </c>
      <c r="C64" s="81"/>
      <c r="D64" s="600"/>
      <c r="E64" s="602"/>
      <c r="F64" s="591"/>
    </row>
    <row r="65" spans="1:6">
      <c r="A65" s="597"/>
      <c r="B65" s="598"/>
      <c r="C65" s="67"/>
      <c r="D65" s="68"/>
      <c r="E65" s="69"/>
      <c r="F65" s="591"/>
    </row>
    <row r="66" spans="1:6">
      <c r="A66" s="604" t="s">
        <v>98</v>
      </c>
      <c r="B66" s="605" t="s">
        <v>40</v>
      </c>
      <c r="C66" s="606" t="s">
        <v>41</v>
      </c>
      <c r="D66" s="606">
        <v>20</v>
      </c>
      <c r="E66" s="602"/>
      <c r="F66" s="591"/>
    </row>
    <row r="67" spans="1:6">
      <c r="A67" s="597"/>
      <c r="B67" s="598"/>
      <c r="C67" s="67"/>
      <c r="D67" s="68"/>
      <c r="E67" s="69"/>
      <c r="F67" s="591"/>
    </row>
    <row r="68" spans="1:6">
      <c r="A68" s="80"/>
      <c r="B68" s="609" t="s">
        <v>42</v>
      </c>
      <c r="C68" s="81"/>
      <c r="D68" s="600"/>
      <c r="E68" s="602"/>
      <c r="F68" s="591"/>
    </row>
    <row r="69" spans="1:6">
      <c r="A69" s="597"/>
      <c r="B69" s="598"/>
      <c r="C69" s="67"/>
      <c r="D69" s="68"/>
      <c r="E69" s="69"/>
      <c r="F69" s="591"/>
    </row>
    <row r="70" spans="1:6">
      <c r="A70" s="604" t="s">
        <v>538</v>
      </c>
      <c r="B70" s="605" t="s">
        <v>43</v>
      </c>
      <c r="C70" s="606" t="s">
        <v>41</v>
      </c>
      <c r="D70" s="606">
        <v>40</v>
      </c>
      <c r="E70" s="602"/>
      <c r="F70" s="591"/>
    </row>
    <row r="71" spans="1:6">
      <c r="A71" s="597"/>
      <c r="B71" s="598"/>
      <c r="C71" s="67"/>
      <c r="D71" s="68"/>
      <c r="E71" s="69"/>
      <c r="F71" s="591"/>
    </row>
    <row r="72" spans="1:6">
      <c r="A72" s="604" t="s">
        <v>539</v>
      </c>
      <c r="B72" s="605" t="s">
        <v>44</v>
      </c>
      <c r="C72" s="606" t="s">
        <v>41</v>
      </c>
      <c r="D72" s="606">
        <v>14</v>
      </c>
      <c r="E72" s="602"/>
      <c r="F72" s="591"/>
    </row>
    <row r="73" spans="1:6">
      <c r="A73" s="597"/>
      <c r="B73" s="598"/>
      <c r="C73" s="67"/>
      <c r="D73" s="68"/>
      <c r="E73" s="69"/>
      <c r="F73" s="591"/>
    </row>
    <row r="74" spans="1:6">
      <c r="A74" s="604" t="s">
        <v>540</v>
      </c>
      <c r="B74" s="605" t="s">
        <v>45</v>
      </c>
      <c r="C74" s="606" t="s">
        <v>23</v>
      </c>
      <c r="D74" s="606">
        <v>52</v>
      </c>
      <c r="E74" s="602"/>
      <c r="F74" s="591"/>
    </row>
    <row r="75" spans="1:6">
      <c r="A75" s="597"/>
      <c r="B75" s="598"/>
      <c r="C75" s="67"/>
      <c r="D75" s="68"/>
      <c r="E75" s="69"/>
      <c r="F75" s="591"/>
    </row>
    <row r="76" spans="1:6">
      <c r="A76" s="604" t="s">
        <v>541</v>
      </c>
      <c r="B76" s="605" t="s">
        <v>46</v>
      </c>
      <c r="C76" s="606" t="s">
        <v>23</v>
      </c>
      <c r="D76" s="606">
        <v>46</v>
      </c>
      <c r="E76" s="602"/>
      <c r="F76" s="591"/>
    </row>
    <row r="77" spans="1:6">
      <c r="A77" s="597"/>
      <c r="B77" s="598"/>
      <c r="C77" s="67"/>
      <c r="D77" s="68"/>
      <c r="E77" s="69"/>
      <c r="F77" s="591"/>
    </row>
    <row r="78" spans="1:6">
      <c r="A78" s="604" t="s">
        <v>542</v>
      </c>
      <c r="B78" s="605" t="s">
        <v>47</v>
      </c>
      <c r="C78" s="606" t="s">
        <v>23</v>
      </c>
      <c r="D78" s="606">
        <v>16</v>
      </c>
      <c r="E78" s="602"/>
      <c r="F78" s="591"/>
    </row>
    <row r="79" spans="1:6">
      <c r="A79" s="597"/>
      <c r="B79" s="598"/>
      <c r="C79" s="67"/>
      <c r="D79" s="68"/>
      <c r="E79" s="69"/>
      <c r="F79" s="591"/>
    </row>
    <row r="80" spans="1:6">
      <c r="A80" s="80"/>
      <c r="B80" s="609" t="s">
        <v>48</v>
      </c>
      <c r="C80" s="81"/>
      <c r="D80" s="600"/>
      <c r="E80" s="602"/>
      <c r="F80" s="591"/>
    </row>
    <row r="81" spans="1:6">
      <c r="A81" s="597"/>
      <c r="B81" s="598"/>
      <c r="C81" s="67"/>
      <c r="D81" s="68"/>
      <c r="E81" s="69"/>
      <c r="F81" s="591"/>
    </row>
    <row r="82" spans="1:6">
      <c r="A82" s="604" t="s">
        <v>543</v>
      </c>
      <c r="B82" s="605" t="s">
        <v>49</v>
      </c>
      <c r="C82" s="606" t="s">
        <v>23</v>
      </c>
      <c r="D82" s="606">
        <v>12</v>
      </c>
      <c r="E82" s="602"/>
      <c r="F82" s="591"/>
    </row>
    <row r="83" spans="1:6">
      <c r="A83" s="597"/>
      <c r="B83" s="598"/>
      <c r="C83" s="67"/>
      <c r="D83" s="68"/>
      <c r="E83" s="69"/>
      <c r="F83" s="591"/>
    </row>
    <row r="84" spans="1:6">
      <c r="A84" s="80"/>
      <c r="B84" s="609" t="s">
        <v>50</v>
      </c>
      <c r="C84" s="81"/>
      <c r="D84" s="600"/>
      <c r="E84" s="602"/>
      <c r="F84" s="591"/>
    </row>
    <row r="85" spans="1:6">
      <c r="A85" s="597"/>
      <c r="B85" s="598"/>
      <c r="C85" s="67"/>
      <c r="D85" s="68"/>
      <c r="E85" s="69"/>
      <c r="F85" s="591"/>
    </row>
    <row r="86" spans="1:6">
      <c r="A86" s="604" t="s">
        <v>544</v>
      </c>
      <c r="B86" s="605" t="s">
        <v>51</v>
      </c>
      <c r="C86" s="606" t="s">
        <v>41</v>
      </c>
      <c r="D86" s="606">
        <v>3</v>
      </c>
      <c r="E86" s="602"/>
      <c r="F86" s="591"/>
    </row>
    <row r="87" spans="1:6">
      <c r="A87" s="604"/>
      <c r="B87" s="605"/>
      <c r="C87" s="606"/>
      <c r="D87" s="606"/>
      <c r="E87" s="602"/>
      <c r="F87" s="591"/>
    </row>
    <row r="88" spans="1:6">
      <c r="A88" s="178"/>
      <c r="B88" s="179" t="s">
        <v>52</v>
      </c>
      <c r="C88" s="180"/>
      <c r="D88" s="181"/>
      <c r="E88" s="182"/>
      <c r="F88" s="588"/>
    </row>
    <row r="89" spans="1:6">
      <c r="A89" s="597"/>
      <c r="B89" s="598"/>
      <c r="C89" s="67"/>
      <c r="D89" s="68"/>
      <c r="E89" s="69"/>
      <c r="F89" s="591"/>
    </row>
    <row r="90" spans="1:6" s="617" customFormat="1" ht="41.4">
      <c r="A90" s="612" t="s">
        <v>545</v>
      </c>
      <c r="B90" s="613" t="s">
        <v>469</v>
      </c>
      <c r="C90" s="614" t="s">
        <v>53</v>
      </c>
      <c r="D90" s="615">
        <v>2</v>
      </c>
      <c r="E90" s="616"/>
      <c r="F90" s="591"/>
    </row>
    <row r="91" spans="1:6">
      <c r="A91" s="597"/>
      <c r="B91" s="598"/>
      <c r="C91" s="67"/>
      <c r="D91" s="68"/>
      <c r="E91" s="69"/>
      <c r="F91" s="591"/>
    </row>
    <row r="92" spans="1:6" ht="41.4">
      <c r="A92" s="80" t="s">
        <v>546</v>
      </c>
      <c r="B92" s="334" t="s">
        <v>54</v>
      </c>
      <c r="C92" s="82" t="s">
        <v>53</v>
      </c>
      <c r="D92" s="600">
        <v>1</v>
      </c>
      <c r="E92" s="602"/>
      <c r="F92" s="591"/>
    </row>
    <row r="93" spans="1:6">
      <c r="A93" s="597"/>
      <c r="B93" s="598"/>
      <c r="C93" s="67"/>
      <c r="D93" s="68"/>
      <c r="E93" s="69"/>
      <c r="F93" s="591"/>
    </row>
    <row r="94" spans="1:6">
      <c r="A94" s="78">
        <v>2.5</v>
      </c>
      <c r="B94" s="593" t="s">
        <v>55</v>
      </c>
      <c r="C94" s="81"/>
      <c r="D94" s="600"/>
      <c r="E94" s="602"/>
      <c r="F94" s="591"/>
    </row>
    <row r="95" spans="1:6">
      <c r="A95" s="597"/>
      <c r="B95" s="598"/>
      <c r="C95" s="67"/>
      <c r="D95" s="68"/>
      <c r="E95" s="69"/>
      <c r="F95" s="591"/>
    </row>
    <row r="96" spans="1:6" ht="27.6">
      <c r="A96" s="604" t="s">
        <v>102</v>
      </c>
      <c r="B96" s="599" t="s">
        <v>56</v>
      </c>
      <c r="C96" s="606" t="s">
        <v>23</v>
      </c>
      <c r="D96" s="606">
        <v>12</v>
      </c>
      <c r="E96" s="602"/>
      <c r="F96" s="591"/>
    </row>
    <row r="97" spans="1:6">
      <c r="A97" s="597"/>
      <c r="B97" s="598"/>
      <c r="C97" s="67"/>
      <c r="D97" s="68"/>
      <c r="E97" s="69"/>
      <c r="F97" s="591"/>
    </row>
    <row r="98" spans="1:6">
      <c r="A98" s="78">
        <v>2.6</v>
      </c>
      <c r="B98" s="593" t="s">
        <v>57</v>
      </c>
      <c r="C98" s="81"/>
      <c r="D98" s="600"/>
      <c r="E98" s="602"/>
      <c r="F98" s="591"/>
    </row>
    <row r="99" spans="1:6">
      <c r="A99" s="597"/>
      <c r="B99" s="598"/>
      <c r="C99" s="67"/>
      <c r="D99" s="68"/>
      <c r="E99" s="69"/>
      <c r="F99" s="591"/>
    </row>
    <row r="100" spans="1:6" ht="69">
      <c r="A100" s="83"/>
      <c r="B100" s="599" t="s">
        <v>58</v>
      </c>
      <c r="C100" s="81"/>
      <c r="D100" s="600"/>
      <c r="E100" s="602"/>
      <c r="F100" s="591"/>
    </row>
    <row r="101" spans="1:6">
      <c r="A101" s="597"/>
      <c r="B101" s="598"/>
      <c r="C101" s="67"/>
      <c r="D101" s="68"/>
      <c r="E101" s="69"/>
      <c r="F101" s="591"/>
    </row>
    <row r="102" spans="1:6" ht="41.4">
      <c r="A102" s="80" t="s">
        <v>106</v>
      </c>
      <c r="B102" s="599" t="s">
        <v>59</v>
      </c>
      <c r="C102" s="81" t="s">
        <v>41</v>
      </c>
      <c r="D102" s="600">
        <v>28</v>
      </c>
      <c r="E102" s="602"/>
      <c r="F102" s="591"/>
    </row>
    <row r="103" spans="1:6">
      <c r="A103" s="618"/>
      <c r="B103" s="619"/>
      <c r="C103" s="620"/>
      <c r="D103" s="621"/>
      <c r="E103" s="622"/>
      <c r="F103" s="610"/>
    </row>
    <row r="104" spans="1:6">
      <c r="A104" s="623">
        <v>2.7</v>
      </c>
      <c r="B104" s="624" t="s">
        <v>60</v>
      </c>
      <c r="C104" s="625"/>
      <c r="D104" s="626"/>
      <c r="E104" s="627"/>
      <c r="F104" s="588"/>
    </row>
    <row r="105" spans="1:6">
      <c r="A105" s="597"/>
      <c r="B105" s="598"/>
      <c r="C105" s="67"/>
      <c r="D105" s="68"/>
      <c r="E105" s="69"/>
      <c r="F105" s="591"/>
    </row>
    <row r="106" spans="1:6" ht="27.6">
      <c r="A106" s="628"/>
      <c r="B106" s="629" t="s">
        <v>61</v>
      </c>
      <c r="C106" s="594"/>
      <c r="D106" s="600"/>
      <c r="E106" s="596"/>
      <c r="F106" s="591"/>
    </row>
    <row r="107" spans="1:6">
      <c r="A107" s="597"/>
      <c r="B107" s="598"/>
      <c r="C107" s="67"/>
      <c r="D107" s="68"/>
      <c r="E107" s="69"/>
      <c r="F107" s="591"/>
    </row>
    <row r="108" spans="1:6" ht="33" customHeight="1">
      <c r="A108" s="549" t="s">
        <v>108</v>
      </c>
      <c r="B108" s="599" t="s">
        <v>1224</v>
      </c>
      <c r="C108" s="600" t="s">
        <v>53</v>
      </c>
      <c r="D108" s="600">
        <v>12</v>
      </c>
      <c r="E108" s="602"/>
      <c r="F108" s="591"/>
    </row>
    <row r="109" spans="1:6">
      <c r="A109" s="597"/>
      <c r="B109" s="598"/>
      <c r="C109" s="67"/>
      <c r="D109" s="68"/>
      <c r="E109" s="69"/>
      <c r="F109" s="591"/>
    </row>
    <row r="110" spans="1:6">
      <c r="A110" s="592">
        <v>2.8</v>
      </c>
      <c r="B110" s="593" t="s">
        <v>62</v>
      </c>
      <c r="C110" s="594"/>
      <c r="D110" s="600"/>
      <c r="E110" s="596"/>
      <c r="F110" s="591"/>
    </row>
    <row r="111" spans="1:6">
      <c r="A111" s="597"/>
      <c r="B111" s="598"/>
      <c r="C111" s="67"/>
      <c r="D111" s="68"/>
      <c r="E111" s="69"/>
      <c r="F111" s="591"/>
    </row>
    <row r="112" spans="1:6" ht="22.5" customHeight="1">
      <c r="A112" s="604" t="s">
        <v>111</v>
      </c>
      <c r="B112" s="630" t="s">
        <v>63</v>
      </c>
      <c r="C112" s="606" t="s">
        <v>64</v>
      </c>
      <c r="D112" s="606" t="s">
        <v>65</v>
      </c>
      <c r="E112" s="602"/>
      <c r="F112" s="591"/>
    </row>
    <row r="113" spans="1:6">
      <c r="A113" s="597"/>
      <c r="B113" s="598"/>
      <c r="C113" s="67"/>
      <c r="D113" s="68"/>
      <c r="E113" s="69"/>
      <c r="F113" s="591"/>
    </row>
    <row r="114" spans="1:6">
      <c r="A114" s="592">
        <v>2.9</v>
      </c>
      <c r="B114" s="631" t="s">
        <v>66</v>
      </c>
      <c r="C114" s="600"/>
      <c r="D114" s="600"/>
      <c r="E114" s="602"/>
      <c r="F114" s="591"/>
    </row>
    <row r="115" spans="1:6" ht="61.5" customHeight="1">
      <c r="A115" s="549"/>
      <c r="B115" s="632" t="s">
        <v>67</v>
      </c>
      <c r="C115" s="600"/>
      <c r="D115" s="600"/>
      <c r="E115" s="602"/>
      <c r="F115" s="591"/>
    </row>
    <row r="116" spans="1:6">
      <c r="A116" s="597"/>
      <c r="B116" s="598"/>
      <c r="C116" s="67"/>
      <c r="D116" s="68"/>
      <c r="E116" s="69"/>
      <c r="F116" s="591"/>
    </row>
    <row r="117" spans="1:6" ht="27.6">
      <c r="A117" s="549"/>
      <c r="B117" s="633" t="s">
        <v>68</v>
      </c>
      <c r="C117" s="600"/>
      <c r="D117" s="600"/>
      <c r="E117" s="602"/>
      <c r="F117" s="591"/>
    </row>
    <row r="118" spans="1:6">
      <c r="A118" s="597"/>
      <c r="B118" s="598"/>
      <c r="C118" s="67"/>
      <c r="D118" s="68"/>
      <c r="E118" s="69"/>
      <c r="F118" s="591"/>
    </row>
    <row r="119" spans="1:6" ht="27.6">
      <c r="A119" s="604" t="s">
        <v>547</v>
      </c>
      <c r="B119" s="599" t="s">
        <v>470</v>
      </c>
      <c r="C119" s="606" t="s">
        <v>53</v>
      </c>
      <c r="D119" s="606">
        <v>1</v>
      </c>
      <c r="E119" s="634"/>
      <c r="F119" s="635"/>
    </row>
    <row r="120" spans="1:6">
      <c r="A120" s="597"/>
      <c r="B120" s="598"/>
      <c r="C120" s="67"/>
      <c r="D120" s="68"/>
      <c r="E120" s="69"/>
      <c r="F120" s="635"/>
    </row>
    <row r="121" spans="1:6" ht="27.6">
      <c r="A121" s="549" t="s">
        <v>548</v>
      </c>
      <c r="B121" s="599" t="s">
        <v>471</v>
      </c>
      <c r="C121" s="600" t="s">
        <v>53</v>
      </c>
      <c r="D121" s="600">
        <v>2</v>
      </c>
      <c r="E121" s="602"/>
      <c r="F121" s="635"/>
    </row>
    <row r="122" spans="1:6">
      <c r="A122" s="597"/>
      <c r="B122" s="598"/>
      <c r="C122" s="67"/>
      <c r="D122" s="68"/>
      <c r="E122" s="69"/>
      <c r="F122" s="635"/>
    </row>
    <row r="123" spans="1:6" ht="16.8">
      <c r="A123" s="604" t="s">
        <v>549</v>
      </c>
      <c r="B123" s="605" t="s">
        <v>1131</v>
      </c>
      <c r="C123" s="606" t="s">
        <v>53</v>
      </c>
      <c r="D123" s="606">
        <v>2</v>
      </c>
      <c r="E123" s="602"/>
      <c r="F123" s="635"/>
    </row>
    <row r="124" spans="1:6">
      <c r="A124" s="597"/>
      <c r="B124" s="598"/>
      <c r="C124" s="67"/>
      <c r="D124" s="68"/>
      <c r="E124" s="636"/>
      <c r="F124" s="635"/>
    </row>
    <row r="125" spans="1:6" ht="27.6">
      <c r="A125" s="549" t="s">
        <v>550</v>
      </c>
      <c r="B125" s="599" t="s">
        <v>473</v>
      </c>
      <c r="C125" s="600" t="s">
        <v>53</v>
      </c>
      <c r="D125" s="600">
        <v>1</v>
      </c>
      <c r="E125" s="602"/>
      <c r="F125" s="635"/>
    </row>
    <row r="126" spans="1:6" ht="14.4" thickBot="1">
      <c r="A126" s="172"/>
      <c r="B126" s="173"/>
      <c r="C126" s="174"/>
      <c r="D126" s="175"/>
      <c r="E126" s="176"/>
      <c r="F126" s="637"/>
    </row>
    <row r="127" spans="1:6">
      <c r="A127" s="76" t="s">
        <v>551</v>
      </c>
      <c r="B127" s="183" t="s">
        <v>474</v>
      </c>
      <c r="C127" s="184" t="s">
        <v>53</v>
      </c>
      <c r="D127" s="184">
        <v>1</v>
      </c>
      <c r="E127" s="69"/>
      <c r="F127" s="638"/>
    </row>
    <row r="128" spans="1:6">
      <c r="A128" s="597"/>
      <c r="B128" s="598"/>
      <c r="C128" s="67"/>
      <c r="D128" s="68"/>
      <c r="E128" s="69"/>
      <c r="F128" s="635"/>
    </row>
    <row r="129" spans="1:6" ht="27.6">
      <c r="A129" s="604" t="s">
        <v>552</v>
      </c>
      <c r="B129" s="605" t="s">
        <v>475</v>
      </c>
      <c r="C129" s="606" t="s">
        <v>53</v>
      </c>
      <c r="D129" s="606">
        <v>1</v>
      </c>
      <c r="E129" s="602"/>
      <c r="F129" s="635"/>
    </row>
    <row r="130" spans="1:6">
      <c r="A130" s="597"/>
      <c r="B130" s="598"/>
      <c r="C130" s="67"/>
      <c r="D130" s="68"/>
      <c r="E130" s="69"/>
      <c r="F130" s="635"/>
    </row>
    <row r="131" spans="1:6">
      <c r="A131" s="604" t="s">
        <v>553</v>
      </c>
      <c r="B131" s="605" t="s">
        <v>476</v>
      </c>
      <c r="C131" s="606" t="s">
        <v>53</v>
      </c>
      <c r="D131" s="606">
        <v>1</v>
      </c>
      <c r="E131" s="602"/>
      <c r="F131" s="635"/>
    </row>
    <row r="132" spans="1:6">
      <c r="A132" s="597"/>
      <c r="B132" s="598"/>
      <c r="C132" s="67"/>
      <c r="D132" s="68"/>
      <c r="E132" s="69"/>
      <c r="F132" s="635"/>
    </row>
    <row r="133" spans="1:6" ht="16.8">
      <c r="A133" s="604" t="s">
        <v>554</v>
      </c>
      <c r="B133" s="605" t="s">
        <v>1132</v>
      </c>
      <c r="C133" s="606" t="s">
        <v>53</v>
      </c>
      <c r="D133" s="606">
        <v>1</v>
      </c>
      <c r="E133" s="602"/>
      <c r="F133" s="635"/>
    </row>
    <row r="134" spans="1:6">
      <c r="A134" s="604"/>
      <c r="B134" s="639"/>
      <c r="C134" s="573"/>
      <c r="D134" s="573"/>
      <c r="E134" s="474"/>
      <c r="F134" s="640"/>
    </row>
    <row r="135" spans="1:6" ht="27.6">
      <c r="A135" s="604" t="s">
        <v>556</v>
      </c>
      <c r="B135" s="599" t="s">
        <v>1133</v>
      </c>
      <c r="C135" s="606" t="s">
        <v>53</v>
      </c>
      <c r="D135" s="606">
        <v>1</v>
      </c>
      <c r="E135" s="602"/>
      <c r="F135" s="635"/>
    </row>
    <row r="136" spans="1:6">
      <c r="A136" s="473"/>
      <c r="B136" s="475"/>
      <c r="C136" s="573"/>
      <c r="D136" s="573"/>
      <c r="E136" s="474"/>
      <c r="F136" s="640"/>
    </row>
    <row r="137" spans="1:6">
      <c r="A137" s="604" t="s">
        <v>558</v>
      </c>
      <c r="B137" s="599" t="s">
        <v>1134</v>
      </c>
      <c r="C137" s="573" t="s">
        <v>53</v>
      </c>
      <c r="D137" s="573">
        <v>1</v>
      </c>
      <c r="E137" s="69"/>
      <c r="F137" s="635"/>
    </row>
    <row r="138" spans="1:6">
      <c r="A138" s="96"/>
      <c r="B138" s="97" t="s">
        <v>1135</v>
      </c>
      <c r="C138" s="67"/>
      <c r="D138" s="67"/>
      <c r="E138" s="69"/>
      <c r="F138" s="588"/>
    </row>
    <row r="139" spans="1:6">
      <c r="A139" s="597"/>
      <c r="B139" s="598"/>
      <c r="C139" s="67"/>
      <c r="D139" s="68"/>
      <c r="E139" s="69"/>
      <c r="F139" s="591"/>
    </row>
    <row r="140" spans="1:6" s="446" customFormat="1" ht="27.6">
      <c r="A140" s="549" t="s">
        <v>554</v>
      </c>
      <c r="B140" s="599" t="s">
        <v>1136</v>
      </c>
      <c r="C140" s="600" t="s">
        <v>53</v>
      </c>
      <c r="D140" s="600">
        <v>1</v>
      </c>
      <c r="E140" s="602"/>
      <c r="F140" s="591"/>
    </row>
    <row r="141" spans="1:6">
      <c r="A141" s="597"/>
      <c r="B141" s="598"/>
      <c r="C141" s="67"/>
      <c r="D141" s="68"/>
      <c r="E141" s="69"/>
      <c r="F141" s="591"/>
    </row>
    <row r="142" spans="1:6">
      <c r="A142" s="604" t="s">
        <v>556</v>
      </c>
      <c r="B142" s="605" t="s">
        <v>1137</v>
      </c>
      <c r="C142" s="606" t="s">
        <v>53</v>
      </c>
      <c r="D142" s="606">
        <v>2</v>
      </c>
      <c r="E142" s="602"/>
      <c r="F142" s="591"/>
    </row>
    <row r="143" spans="1:6">
      <c r="A143" s="597"/>
      <c r="B143" s="598"/>
      <c r="C143" s="67"/>
      <c r="D143" s="68"/>
      <c r="E143" s="69"/>
      <c r="F143" s="591"/>
    </row>
    <row r="144" spans="1:6" ht="27.6">
      <c r="A144" s="549" t="s">
        <v>558</v>
      </c>
      <c r="B144" s="599" t="s">
        <v>1138</v>
      </c>
      <c r="C144" s="600" t="s">
        <v>53</v>
      </c>
      <c r="D144" s="600">
        <v>1</v>
      </c>
      <c r="E144" s="602"/>
      <c r="F144" s="591"/>
    </row>
    <row r="145" spans="1:6">
      <c r="A145" s="597"/>
      <c r="B145" s="598"/>
      <c r="C145" s="67"/>
      <c r="D145" s="68"/>
      <c r="E145" s="69"/>
      <c r="F145" s="591"/>
    </row>
    <row r="146" spans="1:6">
      <c r="A146" s="604" t="s">
        <v>560</v>
      </c>
      <c r="B146" s="605" t="s">
        <v>1139</v>
      </c>
      <c r="C146" s="606" t="s">
        <v>53</v>
      </c>
      <c r="D146" s="606">
        <v>2</v>
      </c>
      <c r="E146" s="602"/>
      <c r="F146" s="591"/>
    </row>
    <row r="147" spans="1:6">
      <c r="A147" s="597"/>
      <c r="B147" s="598"/>
      <c r="C147" s="67"/>
      <c r="D147" s="68"/>
      <c r="E147" s="69"/>
      <c r="F147" s="591"/>
    </row>
    <row r="148" spans="1:6" ht="27" customHeight="1">
      <c r="A148" s="549" t="s">
        <v>561</v>
      </c>
      <c r="B148" s="599" t="s">
        <v>74</v>
      </c>
      <c r="C148" s="600" t="s">
        <v>53</v>
      </c>
      <c r="D148" s="600">
        <v>1</v>
      </c>
      <c r="E148" s="602"/>
      <c r="F148" s="591"/>
    </row>
    <row r="149" spans="1:6">
      <c r="A149" s="597"/>
      <c r="B149" s="598"/>
      <c r="C149" s="67"/>
      <c r="D149" s="68"/>
      <c r="E149" s="69"/>
      <c r="F149" s="591"/>
    </row>
    <row r="150" spans="1:6" ht="27.6">
      <c r="A150" s="549" t="s">
        <v>563</v>
      </c>
      <c r="B150" s="599" t="s">
        <v>1140</v>
      </c>
      <c r="C150" s="600" t="s">
        <v>53</v>
      </c>
      <c r="D150" s="600">
        <v>1</v>
      </c>
      <c r="E150" s="602"/>
      <c r="F150" s="591"/>
    </row>
    <row r="151" spans="1:6">
      <c r="A151" s="597"/>
      <c r="B151" s="598"/>
      <c r="C151" s="67"/>
      <c r="D151" s="68"/>
      <c r="E151" s="69"/>
      <c r="F151" s="591"/>
    </row>
    <row r="152" spans="1:6" ht="27.6">
      <c r="A152" s="549" t="s">
        <v>564</v>
      </c>
      <c r="B152" s="599" t="s">
        <v>76</v>
      </c>
      <c r="C152" s="600" t="s">
        <v>53</v>
      </c>
      <c r="D152" s="600">
        <v>1</v>
      </c>
      <c r="E152" s="602"/>
      <c r="F152" s="591"/>
    </row>
    <row r="153" spans="1:6">
      <c r="A153" s="597"/>
      <c r="B153" s="598"/>
      <c r="C153" s="67"/>
      <c r="D153" s="68"/>
      <c r="E153" s="69"/>
      <c r="F153" s="591"/>
    </row>
    <row r="154" spans="1:6" ht="27.6">
      <c r="A154" s="549"/>
      <c r="B154" s="593" t="s">
        <v>77</v>
      </c>
      <c r="C154" s="600"/>
      <c r="D154" s="600"/>
      <c r="E154" s="602"/>
      <c r="F154" s="591"/>
    </row>
    <row r="155" spans="1:6">
      <c r="A155" s="597"/>
      <c r="B155" s="590"/>
      <c r="C155" s="67"/>
      <c r="D155" s="68"/>
      <c r="E155" s="69"/>
      <c r="F155" s="591"/>
    </row>
    <row r="156" spans="1:6" ht="27.6">
      <c r="A156" s="549"/>
      <c r="B156" s="593" t="s">
        <v>68</v>
      </c>
      <c r="C156" s="600"/>
      <c r="D156" s="600"/>
      <c r="E156" s="602"/>
      <c r="F156" s="591"/>
    </row>
    <row r="157" spans="1:6">
      <c r="A157" s="597"/>
      <c r="B157" s="598"/>
      <c r="C157" s="67"/>
      <c r="D157" s="68"/>
      <c r="E157" s="69"/>
      <c r="F157" s="591"/>
    </row>
    <row r="158" spans="1:6" ht="27.6">
      <c r="A158" s="604" t="s">
        <v>565</v>
      </c>
      <c r="B158" s="605" t="s">
        <v>470</v>
      </c>
      <c r="C158" s="606" t="s">
        <v>53</v>
      </c>
      <c r="D158" s="606">
        <v>1</v>
      </c>
      <c r="E158" s="602"/>
      <c r="F158" s="591"/>
    </row>
    <row r="159" spans="1:6">
      <c r="A159" s="597"/>
      <c r="B159" s="598"/>
      <c r="C159" s="67"/>
      <c r="D159" s="68"/>
      <c r="E159" s="69"/>
      <c r="F159" s="591"/>
    </row>
    <row r="160" spans="1:6" ht="27.6">
      <c r="A160" s="604" t="s">
        <v>555</v>
      </c>
      <c r="B160" s="605" t="s">
        <v>471</v>
      </c>
      <c r="C160" s="606" t="s">
        <v>53</v>
      </c>
      <c r="D160" s="606">
        <v>2</v>
      </c>
      <c r="E160" s="602"/>
      <c r="F160" s="591"/>
    </row>
    <row r="161" spans="1:6">
      <c r="A161" s="597"/>
      <c r="B161" s="1040"/>
      <c r="C161" s="67"/>
      <c r="D161" s="68"/>
      <c r="E161" s="69"/>
      <c r="F161" s="591"/>
    </row>
    <row r="162" spans="1:6">
      <c r="A162" s="604" t="s">
        <v>557</v>
      </c>
      <c r="B162" s="605" t="s">
        <v>472</v>
      </c>
      <c r="C162" s="606" t="s">
        <v>53</v>
      </c>
      <c r="D162" s="606">
        <v>2</v>
      </c>
      <c r="E162" s="602"/>
      <c r="F162" s="591"/>
    </row>
    <row r="163" spans="1:6">
      <c r="A163" s="597"/>
      <c r="B163" s="1040"/>
      <c r="C163" s="67"/>
      <c r="D163" s="68"/>
      <c r="E163" s="69"/>
      <c r="F163" s="591"/>
    </row>
    <row r="164" spans="1:6" ht="27.6">
      <c r="A164" s="604" t="s">
        <v>559</v>
      </c>
      <c r="B164" s="605" t="s">
        <v>473</v>
      </c>
      <c r="C164" s="606" t="s">
        <v>53</v>
      </c>
      <c r="D164" s="606">
        <v>1</v>
      </c>
      <c r="E164" s="602"/>
      <c r="F164" s="591"/>
    </row>
    <row r="165" spans="1:6">
      <c r="A165" s="597"/>
      <c r="B165" s="1040"/>
      <c r="C165" s="67"/>
      <c r="D165" s="68"/>
      <c r="E165" s="69"/>
      <c r="F165" s="591"/>
    </row>
    <row r="166" spans="1:6">
      <c r="A166" s="604" t="s">
        <v>566</v>
      </c>
      <c r="B166" s="605" t="s">
        <v>474</v>
      </c>
      <c r="C166" s="606" t="s">
        <v>53</v>
      </c>
      <c r="D166" s="606">
        <v>1</v>
      </c>
      <c r="E166" s="602"/>
      <c r="F166" s="591"/>
    </row>
    <row r="167" spans="1:6">
      <c r="A167" s="597"/>
      <c r="B167" s="1040"/>
      <c r="C167" s="67"/>
      <c r="D167" s="68"/>
      <c r="E167" s="69"/>
      <c r="F167" s="591"/>
    </row>
    <row r="168" spans="1:6" ht="27.6">
      <c r="A168" s="604" t="s">
        <v>562</v>
      </c>
      <c r="B168" s="605" t="s">
        <v>475</v>
      </c>
      <c r="C168" s="606" t="s">
        <v>53</v>
      </c>
      <c r="D168" s="606">
        <v>1</v>
      </c>
      <c r="E168" s="602"/>
      <c r="F168" s="591"/>
    </row>
    <row r="169" spans="1:6">
      <c r="A169" s="597"/>
      <c r="B169" s="1040"/>
      <c r="C169" s="67"/>
      <c r="D169" s="68"/>
      <c r="E169" s="69"/>
      <c r="F169" s="591"/>
    </row>
    <row r="170" spans="1:6">
      <c r="A170" s="604" t="s">
        <v>567</v>
      </c>
      <c r="B170" s="605" t="s">
        <v>476</v>
      </c>
      <c r="C170" s="606" t="s">
        <v>53</v>
      </c>
      <c r="D170" s="606">
        <v>1</v>
      </c>
      <c r="E170" s="602"/>
      <c r="F170" s="591"/>
    </row>
    <row r="171" spans="1:6">
      <c r="A171" s="76"/>
      <c r="B171" s="183"/>
      <c r="C171" s="184"/>
      <c r="D171" s="184"/>
      <c r="E171" s="69"/>
      <c r="F171" s="591"/>
    </row>
    <row r="172" spans="1:6" ht="16.8">
      <c r="A172" s="604" t="s">
        <v>554</v>
      </c>
      <c r="B172" s="605" t="s">
        <v>1132</v>
      </c>
      <c r="C172" s="606" t="s">
        <v>53</v>
      </c>
      <c r="D172" s="606">
        <v>1</v>
      </c>
      <c r="E172" s="602"/>
      <c r="F172" s="635"/>
    </row>
    <row r="173" spans="1:6">
      <c r="A173" s="604"/>
      <c r="B173" s="639"/>
      <c r="C173" s="573"/>
      <c r="D173" s="573"/>
      <c r="E173" s="474"/>
      <c r="F173" s="640"/>
    </row>
    <row r="174" spans="1:6" ht="27.6">
      <c r="A174" s="604" t="s">
        <v>556</v>
      </c>
      <c r="B174" s="599" t="s">
        <v>1133</v>
      </c>
      <c r="C174" s="606" t="s">
        <v>53</v>
      </c>
      <c r="D174" s="606">
        <v>1</v>
      </c>
      <c r="E174" s="602"/>
      <c r="F174" s="635"/>
    </row>
    <row r="175" spans="1:6">
      <c r="A175" s="473"/>
      <c r="B175" s="475"/>
      <c r="C175" s="573"/>
      <c r="D175" s="573"/>
      <c r="E175" s="474"/>
      <c r="F175" s="640"/>
    </row>
    <row r="176" spans="1:6">
      <c r="A176" s="604" t="s">
        <v>558</v>
      </c>
      <c r="B176" s="599" t="s">
        <v>1134</v>
      </c>
      <c r="C176" s="573" t="s">
        <v>53</v>
      </c>
      <c r="D176" s="573">
        <v>1</v>
      </c>
      <c r="E176" s="602"/>
      <c r="F176" s="635"/>
    </row>
    <row r="177" spans="1:6">
      <c r="A177" s="96"/>
      <c r="B177" s="97" t="s">
        <v>69</v>
      </c>
      <c r="C177" s="67"/>
      <c r="D177" s="67"/>
      <c r="E177" s="69"/>
      <c r="F177" s="588"/>
    </row>
    <row r="178" spans="1:6">
      <c r="A178" s="597"/>
      <c r="B178" s="1040"/>
      <c r="C178" s="67"/>
      <c r="D178" s="68"/>
      <c r="E178" s="69"/>
      <c r="F178" s="588"/>
    </row>
    <row r="179" spans="1:6" ht="27.6">
      <c r="A179" s="549" t="s">
        <v>568</v>
      </c>
      <c r="B179" s="599" t="s">
        <v>70</v>
      </c>
      <c r="C179" s="600" t="s">
        <v>53</v>
      </c>
      <c r="D179" s="600">
        <v>1</v>
      </c>
      <c r="E179" s="602"/>
      <c r="F179" s="588"/>
    </row>
    <row r="180" spans="1:6">
      <c r="A180" s="597"/>
      <c r="B180" s="1040"/>
      <c r="C180" s="67"/>
      <c r="D180" s="68"/>
      <c r="E180" s="69"/>
      <c r="F180" s="588"/>
    </row>
    <row r="181" spans="1:6">
      <c r="A181" s="604" t="s">
        <v>569</v>
      </c>
      <c r="B181" s="605" t="s">
        <v>71</v>
      </c>
      <c r="C181" s="606" t="s">
        <v>53</v>
      </c>
      <c r="D181" s="606">
        <v>2</v>
      </c>
      <c r="E181" s="602"/>
      <c r="F181" s="588"/>
    </row>
    <row r="182" spans="1:6">
      <c r="A182" s="597"/>
      <c r="B182" s="1040"/>
      <c r="C182" s="67"/>
      <c r="D182" s="68"/>
      <c r="E182" s="69"/>
      <c r="F182" s="588"/>
    </row>
    <row r="183" spans="1:6" ht="27.6">
      <c r="A183" s="549" t="s">
        <v>570</v>
      </c>
      <c r="B183" s="599" t="s">
        <v>72</v>
      </c>
      <c r="C183" s="600" t="s">
        <v>53</v>
      </c>
      <c r="D183" s="600">
        <v>1</v>
      </c>
      <c r="E183" s="602"/>
      <c r="F183" s="588"/>
    </row>
    <row r="184" spans="1:6">
      <c r="A184" s="597"/>
      <c r="B184" s="1040"/>
      <c r="C184" s="67"/>
      <c r="D184" s="68"/>
      <c r="E184" s="69"/>
      <c r="F184" s="588"/>
    </row>
    <row r="185" spans="1:6">
      <c r="A185" s="604" t="s">
        <v>571</v>
      </c>
      <c r="B185" s="605" t="s">
        <v>73</v>
      </c>
      <c r="C185" s="606" t="s">
        <v>53</v>
      </c>
      <c r="D185" s="606">
        <v>1</v>
      </c>
      <c r="E185" s="602"/>
      <c r="F185" s="588"/>
    </row>
    <row r="186" spans="1:6">
      <c r="A186" s="597"/>
      <c r="B186" s="1040"/>
      <c r="C186" s="67"/>
      <c r="D186" s="68"/>
      <c r="E186" s="69"/>
      <c r="F186" s="588"/>
    </row>
    <row r="187" spans="1:6" ht="27" customHeight="1">
      <c r="A187" s="549" t="s">
        <v>572</v>
      </c>
      <c r="B187" s="599" t="s">
        <v>74</v>
      </c>
      <c r="C187" s="600" t="s">
        <v>53</v>
      </c>
      <c r="D187" s="600">
        <v>1</v>
      </c>
      <c r="E187" s="602"/>
      <c r="F187" s="588"/>
    </row>
    <row r="188" spans="1:6">
      <c r="A188" s="597"/>
      <c r="B188" s="1040"/>
      <c r="C188" s="67"/>
      <c r="D188" s="68"/>
      <c r="E188" s="69"/>
      <c r="F188" s="588"/>
    </row>
    <row r="189" spans="1:6" ht="45.9" customHeight="1">
      <c r="A189" s="549" t="s">
        <v>573</v>
      </c>
      <c r="B189" s="599" t="s">
        <v>75</v>
      </c>
      <c r="C189" s="600" t="s">
        <v>53</v>
      </c>
      <c r="D189" s="600">
        <v>1</v>
      </c>
      <c r="E189" s="602"/>
      <c r="F189" s="588"/>
    </row>
    <row r="190" spans="1:6">
      <c r="A190" s="597"/>
      <c r="B190" s="598"/>
      <c r="C190" s="67"/>
      <c r="D190" s="68"/>
      <c r="E190" s="69"/>
      <c r="F190" s="588"/>
    </row>
    <row r="191" spans="1:6" ht="27.6">
      <c r="A191" s="549" t="s">
        <v>574</v>
      </c>
      <c r="B191" s="599" t="s">
        <v>78</v>
      </c>
      <c r="C191" s="600" t="s">
        <v>53</v>
      </c>
      <c r="D191" s="600">
        <v>1</v>
      </c>
      <c r="E191" s="602"/>
      <c r="F191" s="588"/>
    </row>
    <row r="192" spans="1:6" ht="30" customHeight="1" thickBot="1">
      <c r="A192" s="1132" t="s">
        <v>36</v>
      </c>
      <c r="B192" s="1133"/>
      <c r="C192" s="1133"/>
      <c r="D192" s="1133"/>
      <c r="E192" s="1134"/>
      <c r="F192" s="611"/>
    </row>
    <row r="193" spans="1:6" ht="27.6">
      <c r="A193" s="1032">
        <v>3</v>
      </c>
      <c r="B193" s="1033" t="s">
        <v>79</v>
      </c>
      <c r="C193" s="1034"/>
      <c r="D193" s="61"/>
      <c r="E193" s="63"/>
      <c r="F193" s="587"/>
    </row>
    <row r="194" spans="1:6">
      <c r="A194" s="597"/>
      <c r="B194" s="598"/>
      <c r="C194" s="67"/>
      <c r="D194" s="68"/>
      <c r="E194" s="69"/>
      <c r="F194" s="588"/>
    </row>
    <row r="195" spans="1:6">
      <c r="A195" s="78">
        <v>3.1</v>
      </c>
      <c r="B195" s="593" t="s">
        <v>19</v>
      </c>
      <c r="C195" s="81"/>
      <c r="D195" s="600"/>
      <c r="E195" s="602"/>
      <c r="F195" s="588"/>
    </row>
    <row r="196" spans="1:6">
      <c r="A196" s="597"/>
      <c r="B196" s="598"/>
      <c r="C196" s="67"/>
      <c r="D196" s="68"/>
      <c r="E196" s="69"/>
      <c r="F196" s="588"/>
    </row>
    <row r="197" spans="1:6">
      <c r="A197" s="604"/>
      <c r="B197" s="605" t="s">
        <v>20</v>
      </c>
      <c r="C197" s="606"/>
      <c r="D197" s="606"/>
      <c r="E197" s="602"/>
      <c r="F197" s="588"/>
    </row>
    <row r="198" spans="1:6">
      <c r="A198" s="597"/>
      <c r="B198" s="598"/>
      <c r="C198" s="67"/>
      <c r="D198" s="68"/>
      <c r="E198" s="69"/>
      <c r="F198" s="588"/>
    </row>
    <row r="199" spans="1:6">
      <c r="A199" s="80"/>
      <c r="B199" s="609" t="s">
        <v>80</v>
      </c>
      <c r="C199" s="81"/>
      <c r="D199" s="600"/>
      <c r="E199" s="602"/>
      <c r="F199" s="588"/>
    </row>
    <row r="200" spans="1:6">
      <c r="A200" s="597"/>
      <c r="B200" s="598"/>
      <c r="C200" s="67"/>
      <c r="D200" s="68"/>
      <c r="E200" s="69"/>
      <c r="F200" s="588"/>
    </row>
    <row r="201" spans="1:6">
      <c r="A201" s="604" t="s">
        <v>116</v>
      </c>
      <c r="B201" s="605" t="s">
        <v>82</v>
      </c>
      <c r="C201" s="606" t="s">
        <v>14</v>
      </c>
      <c r="D201" s="606">
        <v>3</v>
      </c>
      <c r="E201" s="602"/>
      <c r="F201" s="588"/>
    </row>
    <row r="202" spans="1:6">
      <c r="A202" s="597"/>
      <c r="B202" s="598"/>
      <c r="C202" s="67"/>
      <c r="D202" s="68"/>
      <c r="E202" s="69"/>
      <c r="F202" s="588"/>
    </row>
    <row r="203" spans="1:6">
      <c r="A203" s="604" t="s">
        <v>118</v>
      </c>
      <c r="B203" s="605" t="s">
        <v>84</v>
      </c>
      <c r="C203" s="606" t="s">
        <v>14</v>
      </c>
      <c r="D203" s="606">
        <v>8</v>
      </c>
      <c r="E203" s="602"/>
      <c r="F203" s="588"/>
    </row>
    <row r="204" spans="1:6">
      <c r="A204" s="597"/>
      <c r="B204" s="598"/>
      <c r="C204" s="67"/>
      <c r="D204" s="68"/>
      <c r="E204" s="69"/>
      <c r="F204" s="588"/>
    </row>
    <row r="205" spans="1:6">
      <c r="A205" s="78">
        <v>3.2</v>
      </c>
      <c r="B205" s="593" t="s">
        <v>32</v>
      </c>
      <c r="C205" s="79"/>
      <c r="D205" s="600"/>
      <c r="E205" s="602"/>
      <c r="F205" s="588"/>
    </row>
    <row r="206" spans="1:6">
      <c r="A206" s="597"/>
      <c r="B206" s="598"/>
      <c r="C206" s="67"/>
      <c r="D206" s="68"/>
      <c r="E206" s="69"/>
      <c r="F206" s="588"/>
    </row>
    <row r="207" spans="1:6" ht="41.4">
      <c r="A207" s="80"/>
      <c r="B207" s="599" t="s">
        <v>85</v>
      </c>
      <c r="C207" s="81"/>
      <c r="D207" s="600"/>
      <c r="E207" s="602"/>
      <c r="F207" s="588"/>
    </row>
    <row r="208" spans="1:6">
      <c r="A208" s="597"/>
      <c r="B208" s="598"/>
      <c r="C208" s="67"/>
      <c r="D208" s="68"/>
      <c r="E208" s="69"/>
      <c r="F208" s="588"/>
    </row>
    <row r="209" spans="1:6">
      <c r="A209" s="604" t="s">
        <v>120</v>
      </c>
      <c r="B209" s="605" t="s">
        <v>34</v>
      </c>
      <c r="C209" s="606" t="s">
        <v>35</v>
      </c>
      <c r="D209" s="606">
        <v>1320</v>
      </c>
      <c r="E209" s="602"/>
      <c r="F209" s="588"/>
    </row>
    <row r="210" spans="1:6">
      <c r="A210" s="597"/>
      <c r="B210" s="598"/>
      <c r="C210" s="67"/>
      <c r="D210" s="68"/>
      <c r="E210" s="69"/>
      <c r="F210" s="588"/>
    </row>
    <row r="211" spans="1:6">
      <c r="A211" s="78">
        <v>3.3</v>
      </c>
      <c r="B211" s="593" t="s">
        <v>37</v>
      </c>
      <c r="C211" s="79"/>
      <c r="D211" s="600"/>
      <c r="E211" s="602"/>
      <c r="F211" s="588"/>
    </row>
    <row r="212" spans="1:6">
      <c r="A212" s="597"/>
      <c r="B212" s="598"/>
      <c r="C212" s="67"/>
      <c r="D212" s="68"/>
      <c r="E212" s="69"/>
      <c r="F212" s="588"/>
    </row>
    <row r="213" spans="1:6" ht="27.6">
      <c r="A213" s="80"/>
      <c r="B213" s="605" t="s">
        <v>87</v>
      </c>
      <c r="C213" s="81"/>
      <c r="D213" s="600"/>
      <c r="E213" s="602"/>
      <c r="F213" s="588"/>
    </row>
    <row r="214" spans="1:6">
      <c r="A214" s="597"/>
      <c r="B214" s="598"/>
      <c r="C214" s="67"/>
      <c r="D214" s="68"/>
      <c r="E214" s="69"/>
      <c r="F214" s="588"/>
    </row>
    <row r="215" spans="1:6">
      <c r="A215" s="80"/>
      <c r="B215" s="609" t="s">
        <v>42</v>
      </c>
      <c r="C215" s="81"/>
      <c r="D215" s="600"/>
      <c r="E215" s="602"/>
      <c r="F215" s="588"/>
    </row>
    <row r="216" spans="1:6">
      <c r="A216" s="597"/>
      <c r="B216" s="598"/>
      <c r="C216" s="67"/>
      <c r="D216" s="68"/>
      <c r="E216" s="69"/>
      <c r="F216" s="588"/>
    </row>
    <row r="217" spans="1:6">
      <c r="A217" s="604" t="s">
        <v>123</v>
      </c>
      <c r="B217" s="605" t="s">
        <v>89</v>
      </c>
      <c r="C217" s="606" t="s">
        <v>41</v>
      </c>
      <c r="D217" s="606">
        <v>17</v>
      </c>
      <c r="E217" s="602"/>
      <c r="F217" s="588"/>
    </row>
    <row r="218" spans="1:6">
      <c r="A218" s="597"/>
      <c r="B218" s="598"/>
      <c r="C218" s="67"/>
      <c r="D218" s="68"/>
      <c r="E218" s="69"/>
      <c r="F218" s="588"/>
    </row>
    <row r="219" spans="1:6">
      <c r="A219" s="604" t="s">
        <v>125</v>
      </c>
      <c r="B219" s="605" t="s">
        <v>91</v>
      </c>
      <c r="C219" s="606" t="s">
        <v>41</v>
      </c>
      <c r="D219" s="606">
        <v>42</v>
      </c>
      <c r="E219" s="602"/>
      <c r="F219" s="588"/>
    </row>
    <row r="220" spans="1:6">
      <c r="A220" s="597"/>
      <c r="B220" s="598"/>
      <c r="C220" s="67"/>
      <c r="D220" s="68"/>
      <c r="E220" s="69"/>
      <c r="F220" s="588"/>
    </row>
    <row r="221" spans="1:6">
      <c r="A221" s="604" t="s">
        <v>127</v>
      </c>
      <c r="B221" s="605" t="s">
        <v>92</v>
      </c>
      <c r="C221" s="606" t="s">
        <v>23</v>
      </c>
      <c r="D221" s="606">
        <v>24</v>
      </c>
      <c r="E221" s="602"/>
      <c r="F221" s="588"/>
    </row>
    <row r="222" spans="1:6">
      <c r="A222" s="618"/>
      <c r="B222" s="619"/>
      <c r="C222" s="620"/>
      <c r="D222" s="621"/>
      <c r="E222" s="622"/>
      <c r="F222" s="610"/>
    </row>
    <row r="223" spans="1:6">
      <c r="A223" s="641" t="s">
        <v>130</v>
      </c>
      <c r="B223" s="642" t="s">
        <v>93</v>
      </c>
      <c r="C223" s="643" t="s">
        <v>23</v>
      </c>
      <c r="D223" s="643">
        <v>24</v>
      </c>
      <c r="E223" s="644"/>
      <c r="F223" s="588"/>
    </row>
    <row r="224" spans="1:6">
      <c r="A224" s="597"/>
      <c r="B224" s="598"/>
      <c r="C224" s="67"/>
      <c r="D224" s="68"/>
      <c r="E224" s="69"/>
      <c r="F224" s="588"/>
    </row>
    <row r="225" spans="1:6">
      <c r="A225" s="604" t="s">
        <v>132</v>
      </c>
      <c r="B225" s="605" t="s">
        <v>94</v>
      </c>
      <c r="C225" s="606" t="s">
        <v>41</v>
      </c>
      <c r="D225" s="606">
        <v>1</v>
      </c>
      <c r="E225" s="602"/>
      <c r="F225" s="588"/>
    </row>
    <row r="226" spans="1:6">
      <c r="A226" s="597"/>
      <c r="B226" s="598"/>
      <c r="C226" s="67"/>
      <c r="D226" s="68"/>
      <c r="E226" s="69"/>
      <c r="F226" s="588"/>
    </row>
    <row r="227" spans="1:6">
      <c r="A227" s="604" t="s">
        <v>134</v>
      </c>
      <c r="B227" s="605" t="s">
        <v>95</v>
      </c>
      <c r="C227" s="606" t="s">
        <v>41</v>
      </c>
      <c r="D227" s="606">
        <v>1</v>
      </c>
      <c r="E227" s="602"/>
      <c r="F227" s="588"/>
    </row>
    <row r="228" spans="1:6">
      <c r="A228" s="597"/>
      <c r="B228" s="598"/>
      <c r="C228" s="67"/>
      <c r="D228" s="68"/>
      <c r="E228" s="69"/>
      <c r="F228" s="588"/>
    </row>
    <row r="229" spans="1:6">
      <c r="A229" s="80"/>
      <c r="B229" s="609" t="s">
        <v>52</v>
      </c>
      <c r="C229" s="81"/>
      <c r="D229" s="600"/>
      <c r="E229" s="602"/>
      <c r="F229" s="588"/>
    </row>
    <row r="230" spans="1:6">
      <c r="A230" s="597"/>
      <c r="B230" s="598"/>
      <c r="C230" s="67"/>
      <c r="D230" s="68"/>
      <c r="E230" s="69"/>
      <c r="F230" s="588"/>
    </row>
    <row r="231" spans="1:6" ht="27.6">
      <c r="A231" s="80" t="s">
        <v>136</v>
      </c>
      <c r="B231" s="599" t="s">
        <v>96</v>
      </c>
      <c r="C231" s="81" t="s">
        <v>41</v>
      </c>
      <c r="D231" s="600">
        <v>45</v>
      </c>
      <c r="E231" s="602"/>
      <c r="F231" s="588"/>
    </row>
    <row r="232" spans="1:6">
      <c r="A232" s="597"/>
      <c r="B232" s="598"/>
      <c r="C232" s="67"/>
      <c r="D232" s="68"/>
      <c r="E232" s="69"/>
      <c r="F232" s="588"/>
    </row>
    <row r="233" spans="1:6" ht="41.4">
      <c r="A233" s="80" t="s">
        <v>139</v>
      </c>
      <c r="B233" s="334" t="s">
        <v>97</v>
      </c>
      <c r="C233" s="82" t="s">
        <v>53</v>
      </c>
      <c r="D233" s="645">
        <v>1</v>
      </c>
      <c r="E233" s="602"/>
      <c r="F233" s="588"/>
    </row>
    <row r="234" spans="1:6">
      <c r="A234" s="597"/>
      <c r="B234" s="646"/>
      <c r="C234" s="67"/>
      <c r="D234" s="68"/>
      <c r="E234" s="69"/>
      <c r="F234" s="588"/>
    </row>
    <row r="235" spans="1:6">
      <c r="A235" s="592">
        <v>3.4</v>
      </c>
      <c r="B235" s="97" t="s">
        <v>55</v>
      </c>
      <c r="C235" s="600"/>
      <c r="D235" s="600"/>
      <c r="E235" s="602"/>
      <c r="F235" s="588"/>
    </row>
    <row r="236" spans="1:6">
      <c r="A236" s="597"/>
      <c r="B236" s="598"/>
      <c r="C236" s="67"/>
      <c r="D236" s="68"/>
      <c r="E236" s="69"/>
      <c r="F236" s="588"/>
    </row>
    <row r="237" spans="1:6" ht="27.6">
      <c r="A237" s="604" t="s">
        <v>142</v>
      </c>
      <c r="B237" s="605" t="s">
        <v>99</v>
      </c>
      <c r="C237" s="606" t="s">
        <v>23</v>
      </c>
      <c r="D237" s="606">
        <v>13</v>
      </c>
      <c r="E237" s="602"/>
      <c r="F237" s="588"/>
    </row>
    <row r="238" spans="1:6">
      <c r="A238" s="597"/>
      <c r="B238" s="598"/>
      <c r="C238" s="67"/>
      <c r="D238" s="68"/>
      <c r="E238" s="69"/>
      <c r="F238" s="588"/>
    </row>
    <row r="239" spans="1:6">
      <c r="A239" s="592">
        <v>3.5</v>
      </c>
      <c r="B239" s="593" t="s">
        <v>100</v>
      </c>
      <c r="C239" s="600"/>
      <c r="D239" s="600"/>
      <c r="E239" s="602"/>
      <c r="F239" s="588"/>
    </row>
    <row r="240" spans="1:6">
      <c r="A240" s="597"/>
      <c r="B240" s="598"/>
      <c r="C240" s="67"/>
      <c r="D240" s="68"/>
      <c r="E240" s="69"/>
      <c r="F240" s="588"/>
    </row>
    <row r="241" spans="1:6" ht="69">
      <c r="A241" s="549"/>
      <c r="B241" s="599" t="s">
        <v>101</v>
      </c>
      <c r="C241" s="600"/>
      <c r="D241" s="600"/>
      <c r="E241" s="602"/>
      <c r="F241" s="588"/>
    </row>
    <row r="242" spans="1:6" ht="41.4">
      <c r="A242" s="549" t="s">
        <v>144</v>
      </c>
      <c r="B242" s="599" t="s">
        <v>103</v>
      </c>
      <c r="C242" s="600" t="s">
        <v>41</v>
      </c>
      <c r="D242" s="600">
        <v>40</v>
      </c>
      <c r="E242" s="602"/>
      <c r="F242" s="588"/>
    </row>
    <row r="243" spans="1:6">
      <c r="A243" s="597"/>
      <c r="B243" s="598"/>
      <c r="C243" s="67"/>
      <c r="D243" s="68"/>
      <c r="E243" s="69"/>
      <c r="F243" s="588"/>
    </row>
    <row r="244" spans="1:6">
      <c r="A244" s="592">
        <v>3.6</v>
      </c>
      <c r="B244" s="593" t="s">
        <v>104</v>
      </c>
      <c r="C244" s="600"/>
      <c r="D244" s="600"/>
      <c r="E244" s="602"/>
      <c r="F244" s="588"/>
    </row>
    <row r="245" spans="1:6">
      <c r="A245" s="597"/>
      <c r="B245" s="598"/>
      <c r="C245" s="67"/>
      <c r="D245" s="68"/>
      <c r="E245" s="69"/>
      <c r="F245" s="588"/>
    </row>
    <row r="246" spans="1:6" ht="27.6">
      <c r="A246" s="549"/>
      <c r="B246" s="599" t="s">
        <v>105</v>
      </c>
      <c r="C246" s="600"/>
      <c r="D246" s="600"/>
      <c r="E246" s="602"/>
      <c r="F246" s="588"/>
    </row>
    <row r="247" spans="1:6">
      <c r="A247" s="597"/>
      <c r="B247" s="598"/>
      <c r="C247" s="67"/>
      <c r="D247" s="68"/>
      <c r="E247" s="69"/>
      <c r="F247" s="588"/>
    </row>
    <row r="248" spans="1:6" ht="69">
      <c r="A248" s="549" t="s">
        <v>163</v>
      </c>
      <c r="B248" s="629" t="s">
        <v>1225</v>
      </c>
      <c r="C248" s="600" t="s">
        <v>53</v>
      </c>
      <c r="D248" s="600">
        <v>1</v>
      </c>
      <c r="E248" s="602"/>
      <c r="F248" s="588"/>
    </row>
    <row r="249" spans="1:6">
      <c r="A249" s="597"/>
      <c r="B249" s="598"/>
      <c r="C249" s="67"/>
      <c r="D249" s="68"/>
      <c r="E249" s="69"/>
      <c r="F249" s="588"/>
    </row>
    <row r="250" spans="1:6" ht="55.2">
      <c r="A250" s="549" t="s">
        <v>576</v>
      </c>
      <c r="B250" s="629" t="s">
        <v>575</v>
      </c>
      <c r="C250" s="600" t="s">
        <v>53</v>
      </c>
      <c r="D250" s="600">
        <v>1</v>
      </c>
      <c r="E250" s="602"/>
      <c r="F250" s="588"/>
    </row>
    <row r="251" spans="1:6">
      <c r="A251" s="597"/>
      <c r="B251" s="598"/>
      <c r="C251" s="67"/>
      <c r="D251" s="68"/>
      <c r="E251" s="69"/>
      <c r="F251" s="588"/>
    </row>
    <row r="252" spans="1:6" ht="69">
      <c r="A252" s="549" t="s">
        <v>577</v>
      </c>
      <c r="B252" s="647" t="s">
        <v>1226</v>
      </c>
      <c r="C252" s="600" t="s">
        <v>41</v>
      </c>
      <c r="D252" s="600">
        <v>28</v>
      </c>
      <c r="E252" s="602"/>
      <c r="F252" s="588"/>
    </row>
    <row r="253" spans="1:6">
      <c r="A253" s="597"/>
      <c r="B253" s="598"/>
      <c r="C253" s="67"/>
      <c r="D253" s="68"/>
      <c r="E253" s="69"/>
      <c r="F253" s="588"/>
    </row>
    <row r="254" spans="1:6" ht="41.4">
      <c r="A254" s="549" t="s">
        <v>578</v>
      </c>
      <c r="B254" s="599" t="s">
        <v>1227</v>
      </c>
      <c r="C254" s="600" t="s">
        <v>53</v>
      </c>
      <c r="D254" s="600">
        <v>1</v>
      </c>
      <c r="E254" s="602"/>
      <c r="F254" s="588"/>
    </row>
    <row r="255" spans="1:6">
      <c r="A255" s="618"/>
      <c r="B255" s="619"/>
      <c r="C255" s="620"/>
      <c r="D255" s="621"/>
      <c r="E255" s="622"/>
      <c r="F255" s="610"/>
    </row>
    <row r="256" spans="1:6">
      <c r="A256" s="623">
        <v>3.7</v>
      </c>
      <c r="B256" s="624" t="s">
        <v>107</v>
      </c>
      <c r="C256" s="626"/>
      <c r="D256" s="626"/>
      <c r="E256" s="644"/>
      <c r="F256" s="588"/>
    </row>
    <row r="257" spans="1:6">
      <c r="A257" s="597"/>
      <c r="B257" s="598"/>
      <c r="C257" s="67"/>
      <c r="D257" s="68"/>
      <c r="E257" s="69"/>
      <c r="F257" s="591"/>
    </row>
    <row r="258" spans="1:6" ht="27.6">
      <c r="A258" s="549" t="s">
        <v>167</v>
      </c>
      <c r="B258" s="599" t="s">
        <v>1228</v>
      </c>
      <c r="C258" s="600" t="s">
        <v>53</v>
      </c>
      <c r="D258" s="600">
        <v>1</v>
      </c>
      <c r="E258" s="602"/>
      <c r="F258" s="591"/>
    </row>
    <row r="259" spans="1:6">
      <c r="A259" s="597"/>
      <c r="B259" s="598"/>
      <c r="C259" s="67"/>
      <c r="D259" s="68"/>
      <c r="E259" s="69"/>
      <c r="F259" s="591"/>
    </row>
    <row r="260" spans="1:6" ht="27.6">
      <c r="A260" s="549" t="s">
        <v>579</v>
      </c>
      <c r="B260" s="599" t="s">
        <v>1229</v>
      </c>
      <c r="C260" s="600" t="s">
        <v>53</v>
      </c>
      <c r="D260" s="600">
        <v>1</v>
      </c>
      <c r="E260" s="602"/>
      <c r="F260" s="591"/>
    </row>
    <row r="261" spans="1:6">
      <c r="A261" s="597"/>
      <c r="B261" s="598"/>
      <c r="C261" s="67"/>
      <c r="D261" s="68"/>
      <c r="E261" s="69"/>
      <c r="F261" s="591"/>
    </row>
    <row r="262" spans="1:6">
      <c r="A262" s="592">
        <v>3.8</v>
      </c>
      <c r="B262" s="593" t="s">
        <v>109</v>
      </c>
      <c r="C262" s="600"/>
      <c r="D262" s="600"/>
      <c r="E262" s="602"/>
      <c r="F262" s="591"/>
    </row>
    <row r="263" spans="1:6">
      <c r="A263" s="597"/>
      <c r="B263" s="598"/>
      <c r="C263" s="67"/>
      <c r="D263" s="68"/>
      <c r="E263" s="69"/>
      <c r="F263" s="591"/>
    </row>
    <row r="264" spans="1:6" ht="41.4">
      <c r="A264" s="549"/>
      <c r="B264" s="599" t="s">
        <v>110</v>
      </c>
      <c r="C264" s="600"/>
      <c r="D264" s="600"/>
      <c r="E264" s="602"/>
      <c r="F264" s="591"/>
    </row>
    <row r="265" spans="1:6">
      <c r="A265" s="597"/>
      <c r="B265" s="598"/>
      <c r="C265" s="67"/>
      <c r="D265" s="68"/>
      <c r="E265" s="69"/>
      <c r="F265" s="591"/>
    </row>
    <row r="266" spans="1:6" ht="55.2">
      <c r="A266" s="549" t="s">
        <v>170</v>
      </c>
      <c r="B266" s="599" t="s">
        <v>477</v>
      </c>
      <c r="C266" s="600" t="s">
        <v>53</v>
      </c>
      <c r="D266" s="600">
        <v>32</v>
      </c>
      <c r="E266" s="602"/>
      <c r="F266" s="591"/>
    </row>
    <row r="267" spans="1:6" ht="21" customHeight="1" thickBot="1">
      <c r="A267" s="1132" t="s">
        <v>36</v>
      </c>
      <c r="B267" s="1133"/>
      <c r="C267" s="1133"/>
      <c r="D267" s="1133"/>
      <c r="E267" s="1134"/>
      <c r="F267" s="611"/>
    </row>
    <row r="268" spans="1:6">
      <c r="A268" s="1035">
        <v>4</v>
      </c>
      <c r="B268" s="1033" t="s">
        <v>112</v>
      </c>
      <c r="C268" s="61"/>
      <c r="D268" s="61"/>
      <c r="E268" s="63"/>
      <c r="F268" s="587"/>
    </row>
    <row r="269" spans="1:6">
      <c r="A269" s="597"/>
      <c r="B269" s="598"/>
      <c r="C269" s="67"/>
      <c r="D269" s="68"/>
      <c r="E269" s="69"/>
      <c r="F269" s="591"/>
    </row>
    <row r="270" spans="1:6">
      <c r="A270" s="592"/>
      <c r="B270" s="593" t="s">
        <v>113</v>
      </c>
      <c r="C270" s="600"/>
      <c r="D270" s="600"/>
      <c r="E270" s="602"/>
      <c r="F270" s="591"/>
    </row>
    <row r="271" spans="1:6">
      <c r="A271" s="589"/>
      <c r="B271" s="590"/>
      <c r="C271" s="67"/>
      <c r="D271" s="68"/>
      <c r="E271" s="69"/>
      <c r="F271" s="591"/>
    </row>
    <row r="272" spans="1:6">
      <c r="A272" s="592">
        <v>4.0999999999999996</v>
      </c>
      <c r="B272" s="593" t="s">
        <v>114</v>
      </c>
      <c r="C272" s="600"/>
      <c r="D272" s="600"/>
      <c r="E272" s="602"/>
      <c r="F272" s="591"/>
    </row>
    <row r="273" spans="1:8">
      <c r="A273" s="597"/>
      <c r="B273" s="598"/>
      <c r="C273" s="67"/>
      <c r="D273" s="68"/>
      <c r="E273" s="69"/>
      <c r="F273" s="591"/>
    </row>
    <row r="274" spans="1:8" ht="55.2">
      <c r="A274" s="648"/>
      <c r="B274" s="599" t="s">
        <v>11</v>
      </c>
      <c r="C274" s="600"/>
      <c r="D274" s="600"/>
      <c r="E274" s="602"/>
      <c r="F274" s="591"/>
    </row>
    <row r="275" spans="1:8">
      <c r="A275" s="597"/>
      <c r="B275" s="598"/>
      <c r="C275" s="67"/>
      <c r="D275" s="68"/>
      <c r="E275" s="69"/>
      <c r="F275" s="591"/>
    </row>
    <row r="276" spans="1:8" ht="27.6">
      <c r="A276" s="648"/>
      <c r="B276" s="629" t="s">
        <v>580</v>
      </c>
      <c r="C276" s="600"/>
      <c r="D276" s="600"/>
      <c r="E276" s="602"/>
      <c r="F276" s="591"/>
    </row>
    <row r="277" spans="1:8">
      <c r="A277" s="597"/>
      <c r="B277" s="598"/>
      <c r="C277" s="67"/>
      <c r="D277" s="68"/>
      <c r="E277" s="69"/>
      <c r="F277" s="591"/>
    </row>
    <row r="278" spans="1:8" ht="55.2">
      <c r="A278" s="549"/>
      <c r="B278" s="599" t="s">
        <v>115</v>
      </c>
      <c r="C278" s="600"/>
      <c r="D278" s="600"/>
      <c r="E278" s="602"/>
      <c r="F278" s="591"/>
    </row>
    <row r="279" spans="1:8">
      <c r="A279" s="597"/>
      <c r="B279" s="598"/>
      <c r="C279" s="67"/>
      <c r="D279" s="68"/>
      <c r="E279" s="69"/>
      <c r="F279" s="591"/>
    </row>
    <row r="280" spans="1:8" s="446" customFormat="1">
      <c r="A280" s="604" t="s">
        <v>581</v>
      </c>
      <c r="B280" s="605" t="s">
        <v>13</v>
      </c>
      <c r="C280" s="606" t="s">
        <v>14</v>
      </c>
      <c r="D280" s="606">
        <v>23</v>
      </c>
      <c r="E280" s="602"/>
      <c r="F280" s="591"/>
      <c r="H280" s="602"/>
    </row>
    <row r="281" spans="1:8">
      <c r="A281" s="597"/>
      <c r="B281" s="598"/>
      <c r="C281" s="67"/>
      <c r="D281" s="68"/>
      <c r="E281" s="69"/>
      <c r="F281" s="591"/>
      <c r="H281" s="69"/>
    </row>
    <row r="282" spans="1:8">
      <c r="A282" s="604" t="s">
        <v>582</v>
      </c>
      <c r="B282" s="605" t="s">
        <v>117</v>
      </c>
      <c r="C282" s="606" t="s">
        <v>14</v>
      </c>
      <c r="D282" s="606">
        <v>5</v>
      </c>
      <c r="E282" s="602"/>
      <c r="F282" s="591"/>
      <c r="H282" s="602"/>
    </row>
    <row r="283" spans="1:8">
      <c r="A283" s="597"/>
      <c r="B283" s="598"/>
      <c r="C283" s="67"/>
      <c r="D283" s="68"/>
      <c r="E283" s="69"/>
      <c r="F283" s="591"/>
      <c r="H283" s="69"/>
    </row>
    <row r="284" spans="1:8" ht="30" customHeight="1">
      <c r="A284" s="549" t="s">
        <v>583</v>
      </c>
      <c r="B284" s="649" t="s">
        <v>478</v>
      </c>
      <c r="C284" s="600" t="s">
        <v>14</v>
      </c>
      <c r="D284" s="607">
        <v>2</v>
      </c>
      <c r="E284" s="602"/>
      <c r="F284" s="591"/>
      <c r="H284" s="602"/>
    </row>
    <row r="285" spans="1:8">
      <c r="A285" s="597"/>
      <c r="B285" s="598"/>
      <c r="C285" s="67"/>
      <c r="D285" s="68"/>
      <c r="E285" s="69"/>
      <c r="F285" s="591"/>
      <c r="H285" s="69"/>
    </row>
    <row r="286" spans="1:8" ht="27.6">
      <c r="A286" s="604" t="s">
        <v>584</v>
      </c>
      <c r="B286" s="605" t="s">
        <v>17</v>
      </c>
      <c r="C286" s="606" t="s">
        <v>14</v>
      </c>
      <c r="D286" s="606">
        <v>3</v>
      </c>
      <c r="E286" s="602"/>
      <c r="F286" s="591"/>
      <c r="H286" s="602"/>
    </row>
    <row r="287" spans="1:8">
      <c r="A287" s="597"/>
      <c r="B287" s="598"/>
      <c r="C287" s="67"/>
      <c r="D287" s="68"/>
      <c r="E287" s="69"/>
      <c r="F287" s="591"/>
    </row>
    <row r="288" spans="1:8" ht="27.6">
      <c r="A288" s="604" t="s">
        <v>585</v>
      </c>
      <c r="B288" s="605" t="s">
        <v>18</v>
      </c>
      <c r="C288" s="606" t="s">
        <v>14</v>
      </c>
      <c r="D288" s="606">
        <v>1.8</v>
      </c>
      <c r="E288" s="602"/>
      <c r="F288" s="591"/>
    </row>
    <row r="289" spans="1:6" ht="14.4" thickBot="1">
      <c r="A289" s="172"/>
      <c r="B289" s="173"/>
      <c r="C289" s="174"/>
      <c r="D289" s="175"/>
      <c r="E289" s="176"/>
      <c r="F289" s="608"/>
    </row>
    <row r="290" spans="1:6">
      <c r="A290" s="589">
        <v>4.2</v>
      </c>
      <c r="B290" s="97" t="s">
        <v>119</v>
      </c>
      <c r="C290" s="67"/>
      <c r="D290" s="67"/>
      <c r="E290" s="69"/>
      <c r="F290" s="588"/>
    </row>
    <row r="291" spans="1:6">
      <c r="A291" s="597"/>
      <c r="B291" s="598"/>
      <c r="C291" s="67"/>
      <c r="D291" s="68"/>
      <c r="E291" s="69"/>
      <c r="F291" s="591"/>
    </row>
    <row r="292" spans="1:6" ht="82.8">
      <c r="A292" s="650" t="s">
        <v>586</v>
      </c>
      <c r="B292" s="651" t="s">
        <v>1141</v>
      </c>
      <c r="C292" s="652" t="s">
        <v>14</v>
      </c>
      <c r="D292" s="653">
        <v>161</v>
      </c>
      <c r="E292" s="654"/>
      <c r="F292" s="591"/>
    </row>
    <row r="293" spans="1:6">
      <c r="A293" s="597"/>
      <c r="B293" s="598"/>
      <c r="C293" s="67"/>
      <c r="D293" s="68"/>
      <c r="E293" s="69"/>
      <c r="F293" s="591"/>
    </row>
    <row r="294" spans="1:6" ht="55.2">
      <c r="A294" s="650" t="s">
        <v>587</v>
      </c>
      <c r="B294" s="651" t="s">
        <v>121</v>
      </c>
      <c r="C294" s="652" t="s">
        <v>23</v>
      </c>
      <c r="D294" s="653">
        <v>130</v>
      </c>
      <c r="E294" s="654"/>
      <c r="F294" s="591"/>
    </row>
    <row r="295" spans="1:6">
      <c r="A295" s="597"/>
      <c r="B295" s="598"/>
      <c r="C295" s="67"/>
      <c r="D295" s="68"/>
      <c r="E295" s="69"/>
      <c r="F295" s="591"/>
    </row>
    <row r="296" spans="1:6">
      <c r="A296" s="589">
        <v>4.3</v>
      </c>
      <c r="B296" s="97" t="s">
        <v>122</v>
      </c>
      <c r="C296" s="67"/>
      <c r="D296" s="67"/>
      <c r="E296" s="69"/>
      <c r="F296" s="588"/>
    </row>
    <row r="297" spans="1:6">
      <c r="A297" s="597"/>
      <c r="B297" s="598"/>
      <c r="C297" s="67"/>
      <c r="D297" s="68"/>
      <c r="E297" s="69"/>
      <c r="F297" s="591"/>
    </row>
    <row r="298" spans="1:6">
      <c r="A298" s="604"/>
      <c r="B298" s="605" t="s">
        <v>20</v>
      </c>
      <c r="C298" s="606"/>
      <c r="D298" s="606"/>
      <c r="E298" s="602"/>
      <c r="F298" s="591"/>
    </row>
    <row r="299" spans="1:6">
      <c r="A299" s="597"/>
      <c r="B299" s="598"/>
      <c r="C299" s="67"/>
      <c r="D299" s="68"/>
      <c r="E299" s="69"/>
      <c r="F299" s="591"/>
    </row>
    <row r="300" spans="1:6" ht="30" customHeight="1">
      <c r="A300" s="549" t="s">
        <v>588</v>
      </c>
      <c r="B300" s="605" t="s">
        <v>124</v>
      </c>
      <c r="C300" s="600" t="s">
        <v>23</v>
      </c>
      <c r="D300" s="600">
        <v>51</v>
      </c>
      <c r="E300" s="602"/>
      <c r="F300" s="591"/>
    </row>
    <row r="301" spans="1:6">
      <c r="A301" s="597"/>
      <c r="B301" s="590"/>
      <c r="C301" s="67"/>
      <c r="D301" s="68"/>
      <c r="E301" s="69"/>
      <c r="F301" s="591"/>
    </row>
    <row r="302" spans="1:6" s="446" customFormat="1" ht="27.6">
      <c r="A302" s="549" t="s">
        <v>589</v>
      </c>
      <c r="B302" s="605" t="s">
        <v>126</v>
      </c>
      <c r="C302" s="600" t="s">
        <v>23</v>
      </c>
      <c r="D302" s="600">
        <v>66</v>
      </c>
      <c r="E302" s="602"/>
      <c r="F302" s="591"/>
    </row>
    <row r="303" spans="1:6">
      <c r="A303" s="597"/>
      <c r="B303" s="590"/>
      <c r="C303" s="67"/>
      <c r="D303" s="68"/>
      <c r="E303" s="69"/>
      <c r="F303" s="591"/>
    </row>
    <row r="304" spans="1:6" ht="27.6">
      <c r="A304" s="549" t="s">
        <v>590</v>
      </c>
      <c r="B304" s="605" t="s">
        <v>128</v>
      </c>
      <c r="C304" s="600" t="s">
        <v>23</v>
      </c>
      <c r="D304" s="600">
        <v>6</v>
      </c>
      <c r="E304" s="602"/>
      <c r="F304" s="591"/>
    </row>
    <row r="305" spans="1:6">
      <c r="A305" s="597"/>
      <c r="B305" s="598"/>
      <c r="C305" s="67"/>
      <c r="D305" s="68"/>
      <c r="E305" s="69"/>
      <c r="F305" s="591"/>
    </row>
    <row r="306" spans="1:6">
      <c r="A306" s="549"/>
      <c r="B306" s="609" t="s">
        <v>129</v>
      </c>
      <c r="C306" s="600"/>
      <c r="D306" s="600"/>
      <c r="E306" s="602"/>
      <c r="F306" s="591"/>
    </row>
    <row r="307" spans="1:6">
      <c r="A307" s="597"/>
      <c r="B307" s="598"/>
      <c r="C307" s="67"/>
      <c r="D307" s="68"/>
      <c r="E307" s="69"/>
      <c r="F307" s="591"/>
    </row>
    <row r="308" spans="1:6">
      <c r="A308" s="604" t="s">
        <v>591</v>
      </c>
      <c r="B308" s="605" t="s">
        <v>131</v>
      </c>
      <c r="C308" s="606" t="s">
        <v>14</v>
      </c>
      <c r="D308" s="606">
        <v>21</v>
      </c>
      <c r="E308" s="602"/>
      <c r="F308" s="591"/>
    </row>
    <row r="309" spans="1:6">
      <c r="A309" s="597"/>
      <c r="B309" s="598"/>
      <c r="C309" s="67"/>
      <c r="D309" s="68"/>
      <c r="E309" s="69"/>
      <c r="F309" s="591"/>
    </row>
    <row r="310" spans="1:6">
      <c r="A310" s="604" t="s">
        <v>592</v>
      </c>
      <c r="B310" s="605" t="s">
        <v>133</v>
      </c>
      <c r="C310" s="606" t="s">
        <v>14</v>
      </c>
      <c r="D310" s="606">
        <v>29</v>
      </c>
      <c r="E310" s="602"/>
      <c r="F310" s="591"/>
    </row>
    <row r="311" spans="1:6">
      <c r="A311" s="597"/>
      <c r="B311" s="598"/>
      <c r="C311" s="67"/>
      <c r="D311" s="68"/>
      <c r="E311" s="69"/>
      <c r="F311" s="591"/>
    </row>
    <row r="312" spans="1:6">
      <c r="A312" s="604" t="s">
        <v>593</v>
      </c>
      <c r="B312" s="605" t="s">
        <v>135</v>
      </c>
      <c r="C312" s="606" t="s">
        <v>14</v>
      </c>
      <c r="D312" s="606">
        <v>52</v>
      </c>
      <c r="E312" s="602"/>
      <c r="F312" s="591"/>
    </row>
    <row r="313" spans="1:6">
      <c r="A313" s="597"/>
      <c r="B313" s="598"/>
      <c r="C313" s="67"/>
      <c r="D313" s="68"/>
      <c r="E313" s="69"/>
      <c r="F313" s="591"/>
    </row>
    <row r="314" spans="1:6">
      <c r="A314" s="604" t="s">
        <v>594</v>
      </c>
      <c r="B314" s="605" t="s">
        <v>137</v>
      </c>
      <c r="C314" s="606" t="s">
        <v>14</v>
      </c>
      <c r="D314" s="606">
        <v>1.8</v>
      </c>
      <c r="E314" s="602"/>
      <c r="F314" s="591"/>
    </row>
    <row r="315" spans="1:6">
      <c r="A315" s="597"/>
      <c r="B315" s="598"/>
      <c r="C315" s="67"/>
      <c r="D315" s="68"/>
      <c r="E315" s="69"/>
      <c r="F315" s="591"/>
    </row>
    <row r="316" spans="1:6">
      <c r="A316" s="549"/>
      <c r="B316" s="609" t="s">
        <v>138</v>
      </c>
      <c r="C316" s="600"/>
      <c r="D316" s="600"/>
      <c r="E316" s="602"/>
      <c r="F316" s="591"/>
    </row>
    <row r="317" spans="1:6">
      <c r="A317" s="597"/>
      <c r="B317" s="598"/>
      <c r="C317" s="67"/>
      <c r="D317" s="68"/>
      <c r="E317" s="69"/>
      <c r="F317" s="591"/>
    </row>
    <row r="318" spans="1:6" ht="65.099999999999994" customHeight="1">
      <c r="A318" s="549" t="s">
        <v>595</v>
      </c>
      <c r="B318" s="629" t="s">
        <v>1230</v>
      </c>
      <c r="C318" s="600" t="s">
        <v>53</v>
      </c>
      <c r="D318" s="600">
        <v>8</v>
      </c>
      <c r="E318" s="602"/>
      <c r="F318" s="591"/>
    </row>
    <row r="319" spans="1:6">
      <c r="A319" s="597"/>
      <c r="B319" s="598"/>
      <c r="C319" s="67"/>
      <c r="D319" s="68"/>
      <c r="E319" s="69"/>
      <c r="F319" s="591"/>
    </row>
    <row r="320" spans="1:6" ht="32.1" customHeight="1">
      <c r="A320" s="604" t="s">
        <v>596</v>
      </c>
      <c r="B320" s="630" t="s">
        <v>140</v>
      </c>
      <c r="C320" s="606" t="s">
        <v>53</v>
      </c>
      <c r="D320" s="606">
        <v>9</v>
      </c>
      <c r="E320" s="602"/>
      <c r="F320" s="591"/>
    </row>
    <row r="321" spans="1:6">
      <c r="A321" s="597"/>
      <c r="B321" s="598"/>
      <c r="C321" s="67"/>
      <c r="D321" s="68"/>
      <c r="E321" s="69"/>
      <c r="F321" s="591"/>
    </row>
    <row r="322" spans="1:6">
      <c r="A322" s="592">
        <v>4.4000000000000004</v>
      </c>
      <c r="B322" s="593" t="s">
        <v>141</v>
      </c>
      <c r="C322" s="600"/>
      <c r="D322" s="600"/>
      <c r="E322" s="602"/>
      <c r="F322" s="591"/>
    </row>
    <row r="323" spans="1:6">
      <c r="A323" s="597"/>
      <c r="B323" s="598"/>
      <c r="C323" s="67"/>
      <c r="D323" s="68"/>
      <c r="E323" s="69"/>
      <c r="F323" s="591"/>
    </row>
    <row r="324" spans="1:6" ht="41.4">
      <c r="A324" s="549"/>
      <c r="B324" s="599" t="s">
        <v>33</v>
      </c>
      <c r="C324" s="600"/>
      <c r="D324" s="600"/>
      <c r="E324" s="602"/>
      <c r="F324" s="591"/>
    </row>
    <row r="325" spans="1:6">
      <c r="A325" s="597"/>
      <c r="B325" s="598"/>
      <c r="C325" s="67"/>
      <c r="D325" s="68"/>
      <c r="E325" s="69"/>
      <c r="F325" s="591"/>
    </row>
    <row r="326" spans="1:6">
      <c r="A326" s="604" t="s">
        <v>597</v>
      </c>
      <c r="B326" s="605" t="s">
        <v>34</v>
      </c>
      <c r="C326" s="606" t="s">
        <v>35</v>
      </c>
      <c r="D326" s="606">
        <v>12525</v>
      </c>
      <c r="E326" s="602"/>
      <c r="F326" s="591"/>
    </row>
    <row r="327" spans="1:6" ht="14.4" thickBot="1">
      <c r="A327" s="172"/>
      <c r="B327" s="173"/>
      <c r="C327" s="174"/>
      <c r="D327" s="175"/>
      <c r="E327" s="176"/>
      <c r="F327" s="608"/>
    </row>
    <row r="328" spans="1:6">
      <c r="A328" s="589">
        <v>4.5</v>
      </c>
      <c r="B328" s="97" t="s">
        <v>143</v>
      </c>
      <c r="C328" s="67"/>
      <c r="D328" s="67"/>
      <c r="E328" s="69"/>
      <c r="F328" s="588"/>
    </row>
    <row r="329" spans="1:6">
      <c r="A329" s="597"/>
      <c r="B329" s="598"/>
      <c r="C329" s="67"/>
      <c r="D329" s="68"/>
      <c r="E329" s="69"/>
      <c r="F329" s="591"/>
    </row>
    <row r="330" spans="1:6" ht="27.6">
      <c r="A330" s="549"/>
      <c r="B330" s="649" t="s">
        <v>38</v>
      </c>
      <c r="C330" s="600"/>
      <c r="D330" s="600"/>
      <c r="E330" s="602"/>
      <c r="F330" s="591"/>
    </row>
    <row r="331" spans="1:6">
      <c r="A331" s="597"/>
      <c r="B331" s="598"/>
      <c r="C331" s="67"/>
      <c r="D331" s="68"/>
      <c r="E331" s="69"/>
      <c r="F331" s="591"/>
    </row>
    <row r="332" spans="1:6">
      <c r="A332" s="549"/>
      <c r="B332" s="609" t="s">
        <v>39</v>
      </c>
      <c r="C332" s="600"/>
      <c r="D332" s="600"/>
      <c r="E332" s="602"/>
      <c r="F332" s="591"/>
    </row>
    <row r="333" spans="1:6">
      <c r="A333" s="597"/>
      <c r="B333" s="598"/>
      <c r="C333" s="67"/>
      <c r="D333" s="68"/>
      <c r="E333" s="69"/>
      <c r="F333" s="591"/>
    </row>
    <row r="334" spans="1:6">
      <c r="A334" s="604" t="s">
        <v>598</v>
      </c>
      <c r="B334" s="605" t="s">
        <v>145</v>
      </c>
      <c r="C334" s="606" t="s">
        <v>41</v>
      </c>
      <c r="D334" s="606">
        <v>82</v>
      </c>
      <c r="E334" s="602"/>
      <c r="F334" s="591"/>
    </row>
    <row r="335" spans="1:6">
      <c r="A335" s="597"/>
      <c r="B335" s="598"/>
      <c r="C335" s="67"/>
      <c r="D335" s="68"/>
      <c r="E335" s="69"/>
      <c r="F335" s="591"/>
    </row>
    <row r="336" spans="1:6">
      <c r="A336" s="604" t="s">
        <v>599</v>
      </c>
      <c r="B336" s="605" t="s">
        <v>146</v>
      </c>
      <c r="C336" s="606" t="s">
        <v>41</v>
      </c>
      <c r="D336" s="606">
        <v>85</v>
      </c>
      <c r="E336" s="602"/>
      <c r="F336" s="591"/>
    </row>
    <row r="337" spans="1:6">
      <c r="A337" s="597"/>
      <c r="B337" s="598"/>
      <c r="C337" s="67"/>
      <c r="D337" s="68"/>
      <c r="E337" s="69"/>
      <c r="F337" s="591"/>
    </row>
    <row r="338" spans="1:6">
      <c r="A338" s="604" t="s">
        <v>600</v>
      </c>
      <c r="B338" s="630" t="s">
        <v>147</v>
      </c>
      <c r="C338" s="606" t="s">
        <v>23</v>
      </c>
      <c r="D338" s="606">
        <v>169</v>
      </c>
      <c r="E338" s="602"/>
      <c r="F338" s="591"/>
    </row>
    <row r="339" spans="1:6">
      <c r="A339" s="597"/>
      <c r="B339" s="598"/>
      <c r="C339" s="67"/>
      <c r="D339" s="68"/>
      <c r="E339" s="69"/>
      <c r="F339" s="591"/>
    </row>
    <row r="340" spans="1:6">
      <c r="A340" s="604" t="s">
        <v>601</v>
      </c>
      <c r="B340" s="630" t="s">
        <v>148</v>
      </c>
      <c r="C340" s="606" t="s">
        <v>23</v>
      </c>
      <c r="D340" s="606">
        <v>35</v>
      </c>
      <c r="E340" s="602"/>
      <c r="F340" s="591"/>
    </row>
    <row r="341" spans="1:6">
      <c r="A341" s="597"/>
      <c r="B341" s="598"/>
      <c r="C341" s="67"/>
      <c r="D341" s="68"/>
      <c r="E341" s="69"/>
      <c r="F341" s="591"/>
    </row>
    <row r="342" spans="1:6">
      <c r="A342" s="549"/>
      <c r="B342" s="609" t="s">
        <v>42</v>
      </c>
      <c r="C342" s="600"/>
      <c r="D342" s="600"/>
      <c r="E342" s="602"/>
      <c r="F342" s="591"/>
    </row>
    <row r="343" spans="1:6">
      <c r="A343" s="597"/>
      <c r="B343" s="598"/>
      <c r="C343" s="67"/>
      <c r="D343" s="68"/>
      <c r="E343" s="69"/>
      <c r="F343" s="591"/>
    </row>
    <row r="344" spans="1:6" ht="27.6">
      <c r="A344" s="604" t="s">
        <v>602</v>
      </c>
      <c r="B344" s="605" t="s">
        <v>149</v>
      </c>
      <c r="C344" s="606" t="s">
        <v>41</v>
      </c>
      <c r="D344" s="606">
        <v>37</v>
      </c>
      <c r="E344" s="602"/>
      <c r="F344" s="591"/>
    </row>
    <row r="345" spans="1:6">
      <c r="A345" s="618"/>
      <c r="B345" s="619"/>
      <c r="C345" s="620"/>
      <c r="D345" s="621"/>
      <c r="E345" s="622"/>
      <c r="F345" s="610"/>
    </row>
    <row r="346" spans="1:6">
      <c r="A346" s="641" t="s">
        <v>603</v>
      </c>
      <c r="B346" s="642" t="s">
        <v>150</v>
      </c>
      <c r="C346" s="643" t="s">
        <v>41</v>
      </c>
      <c r="D346" s="643">
        <v>85</v>
      </c>
      <c r="E346" s="644"/>
      <c r="F346" s="588"/>
    </row>
    <row r="347" spans="1:6">
      <c r="A347" s="597"/>
      <c r="B347" s="598"/>
      <c r="C347" s="67"/>
      <c r="D347" s="68"/>
      <c r="E347" s="69"/>
      <c r="F347" s="588"/>
    </row>
    <row r="348" spans="1:6">
      <c r="A348" s="604" t="s">
        <v>604</v>
      </c>
      <c r="B348" s="630" t="s">
        <v>151</v>
      </c>
      <c r="C348" s="606" t="s">
        <v>23</v>
      </c>
      <c r="D348" s="606">
        <v>44</v>
      </c>
      <c r="E348" s="602"/>
      <c r="F348" s="588"/>
    </row>
    <row r="349" spans="1:6">
      <c r="A349" s="597"/>
      <c r="B349" s="598"/>
      <c r="C349" s="67"/>
      <c r="D349" s="68"/>
      <c r="E349" s="69"/>
      <c r="F349" s="588"/>
    </row>
    <row r="350" spans="1:6">
      <c r="A350" s="604" t="s">
        <v>605</v>
      </c>
      <c r="B350" s="605" t="s">
        <v>152</v>
      </c>
      <c r="C350" s="606" t="s">
        <v>23</v>
      </c>
      <c r="D350" s="606">
        <v>67</v>
      </c>
      <c r="E350" s="602"/>
      <c r="F350" s="588"/>
    </row>
    <row r="351" spans="1:6">
      <c r="A351" s="597"/>
      <c r="B351" s="598"/>
      <c r="C351" s="67"/>
      <c r="D351" s="68"/>
      <c r="E351" s="69"/>
      <c r="F351" s="588"/>
    </row>
    <row r="352" spans="1:6">
      <c r="A352" s="604" t="s">
        <v>606</v>
      </c>
      <c r="B352" s="605" t="s">
        <v>153</v>
      </c>
      <c r="C352" s="606" t="s">
        <v>41</v>
      </c>
      <c r="D352" s="606">
        <v>25</v>
      </c>
      <c r="E352" s="602"/>
      <c r="F352" s="588"/>
    </row>
    <row r="353" spans="1:6">
      <c r="A353" s="597"/>
      <c r="B353" s="598"/>
      <c r="C353" s="67"/>
      <c r="D353" s="68"/>
      <c r="E353" s="69"/>
      <c r="F353" s="588"/>
    </row>
    <row r="354" spans="1:6">
      <c r="A354" s="549"/>
      <c r="B354" s="609" t="s">
        <v>154</v>
      </c>
      <c r="C354" s="600"/>
      <c r="D354" s="600"/>
      <c r="E354" s="602"/>
      <c r="F354" s="588"/>
    </row>
    <row r="355" spans="1:6">
      <c r="A355" s="597"/>
      <c r="B355" s="598"/>
      <c r="C355" s="67"/>
      <c r="D355" s="68"/>
      <c r="E355" s="69"/>
      <c r="F355" s="588"/>
    </row>
    <row r="356" spans="1:6">
      <c r="A356" s="604" t="s">
        <v>607</v>
      </c>
      <c r="B356" s="605" t="s">
        <v>155</v>
      </c>
      <c r="C356" s="606" t="s">
        <v>41</v>
      </c>
      <c r="D356" s="606">
        <v>12</v>
      </c>
      <c r="E356" s="602"/>
      <c r="F356" s="588"/>
    </row>
    <row r="357" spans="1:6">
      <c r="A357" s="597"/>
      <c r="B357" s="598"/>
      <c r="C357" s="67"/>
      <c r="D357" s="68"/>
      <c r="E357" s="69"/>
      <c r="F357" s="588"/>
    </row>
    <row r="358" spans="1:6">
      <c r="A358" s="549"/>
      <c r="B358" s="609" t="s">
        <v>156</v>
      </c>
      <c r="C358" s="600"/>
      <c r="D358" s="600"/>
      <c r="E358" s="602"/>
      <c r="F358" s="588"/>
    </row>
    <row r="359" spans="1:6">
      <c r="A359" s="597"/>
      <c r="B359" s="598"/>
      <c r="C359" s="67"/>
      <c r="D359" s="68"/>
      <c r="E359" s="69"/>
      <c r="F359" s="588"/>
    </row>
    <row r="360" spans="1:6">
      <c r="A360" s="604" t="s">
        <v>608</v>
      </c>
      <c r="B360" s="630" t="s">
        <v>157</v>
      </c>
      <c r="C360" s="606" t="s">
        <v>23</v>
      </c>
      <c r="D360" s="606">
        <v>1.2</v>
      </c>
      <c r="E360" s="602"/>
      <c r="F360" s="588"/>
    </row>
    <row r="361" spans="1:6">
      <c r="A361" s="597"/>
      <c r="B361" s="598"/>
      <c r="C361" s="67"/>
      <c r="D361" s="68"/>
      <c r="E361" s="69"/>
      <c r="F361" s="588"/>
    </row>
    <row r="362" spans="1:6">
      <c r="A362" s="549"/>
      <c r="B362" s="609" t="s">
        <v>158</v>
      </c>
      <c r="C362" s="600"/>
      <c r="D362" s="600"/>
      <c r="E362" s="602"/>
      <c r="F362" s="588"/>
    </row>
    <row r="363" spans="1:6">
      <c r="A363" s="597"/>
      <c r="B363" s="598"/>
      <c r="C363" s="67"/>
      <c r="D363" s="68"/>
      <c r="E363" s="69"/>
      <c r="F363" s="588"/>
    </row>
    <row r="364" spans="1:6" ht="41.4">
      <c r="A364" s="549" t="s">
        <v>609</v>
      </c>
      <c r="B364" s="334" t="s">
        <v>159</v>
      </c>
      <c r="C364" s="600" t="s">
        <v>53</v>
      </c>
      <c r="D364" s="600">
        <v>2</v>
      </c>
      <c r="E364" s="602"/>
      <c r="F364" s="588"/>
    </row>
    <row r="365" spans="1:6">
      <c r="A365" s="597"/>
      <c r="B365" s="598"/>
      <c r="C365" s="67"/>
      <c r="D365" s="68"/>
      <c r="E365" s="69"/>
      <c r="F365" s="588"/>
    </row>
    <row r="366" spans="1:6" ht="41.4">
      <c r="A366" s="549" t="s">
        <v>610</v>
      </c>
      <c r="B366" s="334" t="s">
        <v>160</v>
      </c>
      <c r="C366" s="600" t="s">
        <v>53</v>
      </c>
      <c r="D366" s="600">
        <v>2</v>
      </c>
      <c r="E366" s="602"/>
      <c r="F366" s="588"/>
    </row>
    <row r="367" spans="1:6">
      <c r="A367" s="597"/>
      <c r="B367" s="598"/>
      <c r="C367" s="67"/>
      <c r="D367" s="68"/>
      <c r="E367" s="69"/>
      <c r="F367" s="588"/>
    </row>
    <row r="368" spans="1:6" ht="41.4">
      <c r="A368" s="549" t="s">
        <v>611</v>
      </c>
      <c r="B368" s="334" t="s">
        <v>161</v>
      </c>
      <c r="C368" s="600" t="s">
        <v>53</v>
      </c>
      <c r="D368" s="600">
        <v>2</v>
      </c>
      <c r="E368" s="602"/>
      <c r="F368" s="588"/>
    </row>
    <row r="369" spans="1:6" ht="14.4" thickBot="1">
      <c r="A369" s="172"/>
      <c r="B369" s="173"/>
      <c r="C369" s="174"/>
      <c r="D369" s="175"/>
      <c r="E369" s="176"/>
      <c r="F369" s="608"/>
    </row>
    <row r="370" spans="1:6">
      <c r="A370" s="589">
        <v>4.5999999999999996</v>
      </c>
      <c r="B370" s="97" t="s">
        <v>162</v>
      </c>
      <c r="C370" s="67"/>
      <c r="D370" s="67"/>
      <c r="E370" s="69"/>
      <c r="F370" s="588"/>
    </row>
    <row r="371" spans="1:6">
      <c r="A371" s="597"/>
      <c r="B371" s="598"/>
      <c r="C371" s="67"/>
      <c r="D371" s="68"/>
      <c r="E371" s="69"/>
      <c r="F371" s="588"/>
    </row>
    <row r="372" spans="1:6">
      <c r="A372" s="604" t="s">
        <v>612</v>
      </c>
      <c r="B372" s="605" t="s">
        <v>164</v>
      </c>
      <c r="C372" s="606" t="s">
        <v>23</v>
      </c>
      <c r="D372" s="606">
        <v>118</v>
      </c>
      <c r="E372" s="602"/>
      <c r="F372" s="588"/>
    </row>
    <row r="373" spans="1:6">
      <c r="A373" s="597"/>
      <c r="B373" s="598"/>
      <c r="C373" s="67"/>
      <c r="D373" s="68"/>
      <c r="E373" s="69"/>
      <c r="F373" s="588"/>
    </row>
    <row r="374" spans="1:6">
      <c r="A374" s="592">
        <v>4.7</v>
      </c>
      <c r="B374" s="593" t="s">
        <v>165</v>
      </c>
      <c r="C374" s="600"/>
      <c r="D374" s="600"/>
      <c r="E374" s="602"/>
      <c r="F374" s="588"/>
    </row>
    <row r="375" spans="1:6">
      <c r="A375" s="597"/>
      <c r="B375" s="598"/>
      <c r="C375" s="67"/>
      <c r="D375" s="68"/>
      <c r="E375" s="69"/>
      <c r="F375" s="588"/>
    </row>
    <row r="376" spans="1:6" ht="69">
      <c r="A376" s="549"/>
      <c r="B376" s="599" t="s">
        <v>166</v>
      </c>
      <c r="C376" s="600"/>
      <c r="D376" s="600"/>
      <c r="E376" s="602"/>
      <c r="F376" s="588"/>
    </row>
    <row r="377" spans="1:6">
      <c r="A377" s="597"/>
      <c r="B377" s="598"/>
      <c r="C377" s="67"/>
      <c r="D377" s="68"/>
      <c r="E377" s="69"/>
      <c r="F377" s="588"/>
    </row>
    <row r="378" spans="1:6" ht="41.4">
      <c r="A378" s="655" t="s">
        <v>613</v>
      </c>
      <c r="B378" s="599" t="s">
        <v>168</v>
      </c>
      <c r="C378" s="656" t="s">
        <v>41</v>
      </c>
      <c r="D378" s="600">
        <v>42</v>
      </c>
      <c r="E378" s="657"/>
      <c r="F378" s="588"/>
    </row>
    <row r="379" spans="1:6">
      <c r="A379" s="597"/>
      <c r="B379" s="598"/>
      <c r="C379" s="67"/>
      <c r="D379" s="68"/>
      <c r="E379" s="69"/>
      <c r="F379" s="588"/>
    </row>
    <row r="380" spans="1:6">
      <c r="A380" s="592">
        <v>4.8</v>
      </c>
      <c r="B380" s="593" t="s">
        <v>169</v>
      </c>
      <c r="C380" s="656"/>
      <c r="D380" s="600"/>
      <c r="E380" s="657"/>
      <c r="F380" s="588"/>
    </row>
    <row r="381" spans="1:6">
      <c r="A381" s="597"/>
      <c r="B381" s="598"/>
      <c r="C381" s="67"/>
      <c r="D381" s="68"/>
      <c r="E381" s="69"/>
      <c r="F381" s="588"/>
    </row>
    <row r="382" spans="1:6" ht="27.6">
      <c r="A382" s="604" t="s">
        <v>614</v>
      </c>
      <c r="B382" s="605" t="s">
        <v>171</v>
      </c>
      <c r="C382" s="606" t="s">
        <v>64</v>
      </c>
      <c r="D382" s="606" t="s">
        <v>65</v>
      </c>
      <c r="E382" s="602"/>
      <c r="F382" s="588"/>
    </row>
    <row r="383" spans="1:6">
      <c r="A383" s="597"/>
      <c r="B383" s="598"/>
      <c r="C383" s="67"/>
      <c r="D383" s="68"/>
      <c r="E383" s="69"/>
      <c r="F383" s="591"/>
    </row>
    <row r="384" spans="1:6">
      <c r="A384" s="658">
        <v>4.9000000000000004</v>
      </c>
      <c r="B384" s="593" t="s">
        <v>172</v>
      </c>
      <c r="C384" s="656"/>
      <c r="D384" s="600"/>
      <c r="E384" s="657"/>
      <c r="F384" s="659"/>
    </row>
    <row r="385" spans="1:6">
      <c r="A385" s="660"/>
      <c r="B385" s="661"/>
      <c r="C385" s="656"/>
      <c r="D385" s="600"/>
      <c r="E385" s="657"/>
      <c r="F385" s="659"/>
    </row>
    <row r="386" spans="1:6" ht="41.4">
      <c r="A386" s="655"/>
      <c r="B386" s="662" t="s">
        <v>173</v>
      </c>
      <c r="C386" s="656"/>
      <c r="D386" s="600"/>
      <c r="E386" s="657"/>
      <c r="F386" s="659"/>
    </row>
    <row r="387" spans="1:6">
      <c r="A387" s="597"/>
      <c r="B387" s="598"/>
      <c r="C387" s="67"/>
      <c r="D387" s="68"/>
      <c r="E387" s="69"/>
      <c r="F387" s="591"/>
    </row>
    <row r="388" spans="1:6" ht="41.4">
      <c r="A388" s="655" t="s">
        <v>615</v>
      </c>
      <c r="B388" s="663" t="s">
        <v>174</v>
      </c>
      <c r="C388" s="656" t="s">
        <v>53</v>
      </c>
      <c r="D388" s="600">
        <v>1</v>
      </c>
      <c r="E388" s="657"/>
      <c r="F388" s="659"/>
    </row>
    <row r="389" spans="1:6">
      <c r="A389" s="597"/>
      <c r="B389" s="598"/>
      <c r="C389" s="67"/>
      <c r="D389" s="68"/>
      <c r="E389" s="69"/>
      <c r="F389" s="591"/>
    </row>
    <row r="390" spans="1:6" ht="41.4">
      <c r="A390" s="655" t="s">
        <v>616</v>
      </c>
      <c r="B390" s="663" t="s">
        <v>175</v>
      </c>
      <c r="C390" s="656" t="s">
        <v>53</v>
      </c>
      <c r="D390" s="600">
        <v>1</v>
      </c>
      <c r="E390" s="657"/>
      <c r="F390" s="659"/>
    </row>
    <row r="391" spans="1:6">
      <c r="A391" s="597"/>
      <c r="B391" s="598"/>
      <c r="C391" s="67"/>
      <c r="D391" s="68"/>
      <c r="E391" s="69"/>
      <c r="F391" s="659"/>
    </row>
    <row r="392" spans="1:6">
      <c r="A392" s="655"/>
      <c r="B392" s="593" t="s">
        <v>69</v>
      </c>
      <c r="C392" s="656"/>
      <c r="D392" s="600"/>
      <c r="E392" s="657"/>
      <c r="F392" s="659"/>
    </row>
    <row r="393" spans="1:6">
      <c r="A393" s="597"/>
      <c r="B393" s="598"/>
      <c r="C393" s="67"/>
      <c r="D393" s="68"/>
      <c r="E393" s="69"/>
      <c r="F393" s="659"/>
    </row>
    <row r="394" spans="1:6" s="446" customFormat="1" ht="27.6">
      <c r="A394" s="549" t="s">
        <v>617</v>
      </c>
      <c r="B394" s="599" t="s">
        <v>176</v>
      </c>
      <c r="C394" s="600" t="s">
        <v>53</v>
      </c>
      <c r="D394" s="600">
        <v>1</v>
      </c>
      <c r="E394" s="602"/>
      <c r="F394" s="659"/>
    </row>
    <row r="395" spans="1:6" s="446" customFormat="1">
      <c r="A395" s="604" t="s">
        <v>618</v>
      </c>
      <c r="B395" s="605" t="s">
        <v>678</v>
      </c>
      <c r="C395" s="606" t="s">
        <v>53</v>
      </c>
      <c r="D395" s="606">
        <v>2</v>
      </c>
      <c r="E395" s="602"/>
      <c r="F395" s="659"/>
    </row>
    <row r="396" spans="1:6" s="446" customFormat="1">
      <c r="A396" s="597"/>
      <c r="B396" s="598"/>
      <c r="C396" s="67"/>
      <c r="D396" s="68"/>
      <c r="E396" s="69"/>
      <c r="F396" s="659"/>
    </row>
    <row r="397" spans="1:6" s="446" customFormat="1" ht="27.6">
      <c r="A397" s="549" t="s">
        <v>619</v>
      </c>
      <c r="B397" s="599" t="s">
        <v>178</v>
      </c>
      <c r="C397" s="600" t="s">
        <v>53</v>
      </c>
      <c r="D397" s="600">
        <v>1</v>
      </c>
      <c r="E397" s="602"/>
      <c r="F397" s="659"/>
    </row>
    <row r="398" spans="1:6" s="446" customFormat="1">
      <c r="A398" s="597"/>
      <c r="B398" s="598"/>
      <c r="C398" s="67"/>
      <c r="D398" s="68"/>
      <c r="E398" s="69"/>
      <c r="F398" s="659"/>
    </row>
    <row r="399" spans="1:6" s="446" customFormat="1">
      <c r="A399" s="604" t="s">
        <v>620</v>
      </c>
      <c r="B399" s="605" t="s">
        <v>179</v>
      </c>
      <c r="C399" s="606" t="s">
        <v>53</v>
      </c>
      <c r="D399" s="606">
        <v>4</v>
      </c>
      <c r="E399" s="602"/>
      <c r="F399" s="659"/>
    </row>
    <row r="400" spans="1:6" s="446" customFormat="1">
      <c r="A400" s="597"/>
      <c r="B400" s="598"/>
      <c r="C400" s="67"/>
      <c r="D400" s="68"/>
      <c r="E400" s="69"/>
      <c r="F400" s="659"/>
    </row>
    <row r="401" spans="1:6" s="446" customFormat="1" ht="27" customHeight="1">
      <c r="A401" s="549" t="s">
        <v>621</v>
      </c>
      <c r="B401" s="599" t="s">
        <v>180</v>
      </c>
      <c r="C401" s="600" t="s">
        <v>53</v>
      </c>
      <c r="D401" s="600">
        <v>1</v>
      </c>
      <c r="E401" s="657"/>
      <c r="F401" s="659"/>
    </row>
    <row r="402" spans="1:6" s="446" customFormat="1">
      <c r="A402" s="597"/>
      <c r="B402" s="598"/>
      <c r="C402" s="67"/>
      <c r="D402" s="68"/>
      <c r="E402" s="69"/>
      <c r="F402" s="659"/>
    </row>
    <row r="403" spans="1:6" ht="27.6">
      <c r="A403" s="549" t="s">
        <v>622</v>
      </c>
      <c r="B403" s="599" t="s">
        <v>181</v>
      </c>
      <c r="C403" s="600" t="s">
        <v>53</v>
      </c>
      <c r="D403" s="600">
        <v>1</v>
      </c>
      <c r="E403" s="657"/>
      <c r="F403" s="659"/>
    </row>
    <row r="404" spans="1:6">
      <c r="A404" s="597"/>
      <c r="B404" s="598"/>
      <c r="C404" s="67"/>
      <c r="D404" s="68"/>
      <c r="E404" s="69"/>
      <c r="F404" s="659"/>
    </row>
    <row r="405" spans="1:6" s="446" customFormat="1" ht="27.6">
      <c r="A405" s="655" t="s">
        <v>623</v>
      </c>
      <c r="B405" s="599" t="s">
        <v>679</v>
      </c>
      <c r="C405" s="656" t="s">
        <v>53</v>
      </c>
      <c r="D405" s="600">
        <v>2</v>
      </c>
      <c r="E405" s="602"/>
      <c r="F405" s="659"/>
    </row>
    <row r="406" spans="1:6">
      <c r="A406" s="597"/>
      <c r="B406" s="598"/>
      <c r="C406" s="67"/>
      <c r="D406" s="68"/>
      <c r="E406" s="69"/>
      <c r="F406" s="659"/>
    </row>
    <row r="407" spans="1:6" ht="31.5" customHeight="1">
      <c r="A407" s="655" t="s">
        <v>624</v>
      </c>
      <c r="B407" s="599" t="s">
        <v>182</v>
      </c>
      <c r="C407" s="656" t="s">
        <v>53</v>
      </c>
      <c r="D407" s="600">
        <v>1</v>
      </c>
      <c r="E407" s="657"/>
      <c r="F407" s="659"/>
    </row>
    <row r="408" spans="1:6" ht="14.4" thickBot="1">
      <c r="A408" s="172"/>
      <c r="B408" s="173"/>
      <c r="C408" s="174"/>
      <c r="D408" s="175"/>
      <c r="E408" s="176"/>
      <c r="F408" s="664"/>
    </row>
    <row r="409" spans="1:6" ht="27.6">
      <c r="A409" s="665"/>
      <c r="B409" s="666" t="s">
        <v>183</v>
      </c>
      <c r="C409" s="667"/>
      <c r="D409" s="67"/>
      <c r="E409" s="668"/>
      <c r="F409" s="669"/>
    </row>
    <row r="410" spans="1:6">
      <c r="A410" s="597"/>
      <c r="B410" s="598"/>
      <c r="C410" s="67"/>
      <c r="D410" s="68"/>
      <c r="E410" s="69"/>
      <c r="F410" s="659"/>
    </row>
    <row r="411" spans="1:6" ht="41.4">
      <c r="A411" s="655" t="s">
        <v>625</v>
      </c>
      <c r="B411" s="663" t="s">
        <v>174</v>
      </c>
      <c r="C411" s="656" t="s">
        <v>53</v>
      </c>
      <c r="D411" s="600">
        <v>2</v>
      </c>
      <c r="E411" s="657"/>
      <c r="F411" s="659"/>
    </row>
    <row r="412" spans="1:6">
      <c r="A412" s="597"/>
      <c r="B412" s="598"/>
      <c r="C412" s="67"/>
      <c r="D412" s="68"/>
      <c r="E412" s="69"/>
      <c r="F412" s="659"/>
    </row>
    <row r="413" spans="1:6" ht="41.4">
      <c r="A413" s="655" t="s">
        <v>626</v>
      </c>
      <c r="B413" s="663" t="s">
        <v>175</v>
      </c>
      <c r="C413" s="656" t="s">
        <v>53</v>
      </c>
      <c r="D413" s="600">
        <v>2</v>
      </c>
      <c r="E413" s="657"/>
      <c r="F413" s="659"/>
    </row>
    <row r="414" spans="1:6">
      <c r="A414" s="597"/>
      <c r="B414" s="598"/>
      <c r="C414" s="67"/>
      <c r="D414" s="68"/>
      <c r="E414" s="69"/>
      <c r="F414" s="659"/>
    </row>
    <row r="415" spans="1:6">
      <c r="A415" s="655"/>
      <c r="B415" s="633" t="s">
        <v>69</v>
      </c>
      <c r="C415" s="656"/>
      <c r="D415" s="600"/>
      <c r="E415" s="657"/>
      <c r="F415" s="659"/>
    </row>
    <row r="416" spans="1:6">
      <c r="A416" s="597"/>
      <c r="B416" s="598"/>
      <c r="C416" s="67"/>
      <c r="D416" s="68"/>
      <c r="E416" s="69"/>
      <c r="F416" s="659"/>
    </row>
    <row r="417" spans="1:6" ht="27.6">
      <c r="A417" s="549" t="s">
        <v>627</v>
      </c>
      <c r="B417" s="599" t="s">
        <v>176</v>
      </c>
      <c r="C417" s="600" t="s">
        <v>53</v>
      </c>
      <c r="D417" s="600">
        <v>2</v>
      </c>
      <c r="E417" s="657"/>
      <c r="F417" s="659"/>
    </row>
    <row r="418" spans="1:6">
      <c r="A418" s="597"/>
      <c r="B418" s="598"/>
      <c r="C418" s="67"/>
      <c r="D418" s="68"/>
      <c r="E418" s="69"/>
      <c r="F418" s="659"/>
    </row>
    <row r="419" spans="1:6">
      <c r="A419" s="604" t="s">
        <v>628</v>
      </c>
      <c r="B419" s="605" t="s">
        <v>177</v>
      </c>
      <c r="C419" s="606" t="s">
        <v>53</v>
      </c>
      <c r="D419" s="606">
        <v>4</v>
      </c>
      <c r="E419" s="657"/>
      <c r="F419" s="659"/>
    </row>
    <row r="420" spans="1:6">
      <c r="A420" s="597"/>
      <c r="B420" s="598"/>
      <c r="C420" s="67"/>
      <c r="D420" s="68"/>
      <c r="E420" s="69"/>
      <c r="F420" s="659"/>
    </row>
    <row r="421" spans="1:6" ht="27.6">
      <c r="A421" s="549" t="s">
        <v>629</v>
      </c>
      <c r="B421" s="599" t="s">
        <v>178</v>
      </c>
      <c r="C421" s="600" t="s">
        <v>53</v>
      </c>
      <c r="D421" s="600">
        <v>2</v>
      </c>
      <c r="E421" s="657"/>
      <c r="F421" s="659"/>
    </row>
    <row r="422" spans="1:6">
      <c r="A422" s="597"/>
      <c r="B422" s="598"/>
      <c r="C422" s="67"/>
      <c r="D422" s="68"/>
      <c r="E422" s="69"/>
      <c r="F422" s="659"/>
    </row>
    <row r="423" spans="1:6">
      <c r="A423" s="604" t="s">
        <v>630</v>
      </c>
      <c r="B423" s="605" t="s">
        <v>179</v>
      </c>
      <c r="C423" s="606" t="s">
        <v>53</v>
      </c>
      <c r="D423" s="606">
        <v>4</v>
      </c>
      <c r="E423" s="657"/>
      <c r="F423" s="659"/>
    </row>
    <row r="424" spans="1:6">
      <c r="A424" s="597"/>
      <c r="B424" s="598"/>
      <c r="C424" s="67"/>
      <c r="D424" s="68"/>
      <c r="E424" s="69"/>
      <c r="F424" s="659"/>
    </row>
    <row r="425" spans="1:6" ht="27.6">
      <c r="A425" s="549" t="s">
        <v>631</v>
      </c>
      <c r="B425" s="599" t="s">
        <v>180</v>
      </c>
      <c r="C425" s="600" t="s">
        <v>53</v>
      </c>
      <c r="D425" s="600">
        <v>1</v>
      </c>
      <c r="E425" s="657"/>
      <c r="F425" s="659"/>
    </row>
    <row r="426" spans="1:6">
      <c r="A426" s="597"/>
      <c r="B426" s="598"/>
      <c r="C426" s="67"/>
      <c r="D426" s="68"/>
      <c r="E426" s="69"/>
      <c r="F426" s="659"/>
    </row>
    <row r="427" spans="1:6" ht="27.6">
      <c r="A427" s="549" t="s">
        <v>632</v>
      </c>
      <c r="B427" s="599" t="s">
        <v>181</v>
      </c>
      <c r="C427" s="600" t="s">
        <v>53</v>
      </c>
      <c r="D427" s="600">
        <v>2</v>
      </c>
      <c r="E427" s="657"/>
      <c r="F427" s="659"/>
    </row>
    <row r="428" spans="1:6">
      <c r="A428" s="597"/>
      <c r="B428" s="598"/>
      <c r="C428" s="67"/>
      <c r="D428" s="68"/>
      <c r="E428" s="69"/>
      <c r="F428" s="659"/>
    </row>
    <row r="429" spans="1:6" ht="27.6">
      <c r="A429" s="604" t="s">
        <v>633</v>
      </c>
      <c r="B429" s="599" t="s">
        <v>679</v>
      </c>
      <c r="C429" s="606" t="s">
        <v>53</v>
      </c>
      <c r="D429" s="606">
        <v>2</v>
      </c>
      <c r="E429" s="657"/>
      <c r="F429" s="659"/>
    </row>
    <row r="430" spans="1:6">
      <c r="A430" s="597"/>
      <c r="B430" s="598"/>
      <c r="C430" s="67"/>
      <c r="D430" s="68"/>
      <c r="E430" s="69"/>
      <c r="F430" s="659"/>
    </row>
    <row r="431" spans="1:6" ht="27.6">
      <c r="A431" s="655" t="s">
        <v>634</v>
      </c>
      <c r="B431" s="599" t="s">
        <v>182</v>
      </c>
      <c r="C431" s="656" t="s">
        <v>53</v>
      </c>
      <c r="D431" s="600">
        <v>1</v>
      </c>
      <c r="E431" s="657"/>
      <c r="F431" s="659"/>
    </row>
    <row r="432" spans="1:6">
      <c r="A432" s="665"/>
      <c r="B432" s="187"/>
      <c r="C432" s="667"/>
      <c r="D432" s="67"/>
      <c r="E432" s="668"/>
      <c r="F432" s="659"/>
    </row>
    <row r="433" spans="1:6">
      <c r="A433" s="841" t="s">
        <v>635</v>
      </c>
      <c r="B433" s="840" t="s">
        <v>1170</v>
      </c>
      <c r="C433" s="667"/>
      <c r="D433" s="67"/>
      <c r="E433" s="668"/>
      <c r="F433" s="659"/>
    </row>
    <row r="434" spans="1:6" ht="41.4">
      <c r="A434" s="665" t="s">
        <v>636</v>
      </c>
      <c r="B434" s="187" t="s">
        <v>1174</v>
      </c>
      <c r="C434" s="667" t="s">
        <v>1171</v>
      </c>
      <c r="D434" s="67">
        <v>1</v>
      </c>
      <c r="E434" s="668">
        <v>100000</v>
      </c>
      <c r="F434" s="659"/>
    </row>
    <row r="435" spans="1:6" ht="44.1" customHeight="1">
      <c r="A435" s="665" t="s">
        <v>1172</v>
      </c>
      <c r="B435" s="187" t="s">
        <v>1173</v>
      </c>
      <c r="C435" s="667" t="s">
        <v>1171</v>
      </c>
      <c r="D435" s="67">
        <v>1</v>
      </c>
      <c r="E435" s="668"/>
      <c r="F435" s="659"/>
    </row>
    <row r="436" spans="1:6">
      <c r="A436" s="597"/>
      <c r="B436" s="598"/>
      <c r="C436" s="67"/>
      <c r="D436" s="68"/>
      <c r="E436" s="69"/>
      <c r="F436" s="591"/>
    </row>
    <row r="437" spans="1:6">
      <c r="A437" s="670" t="s">
        <v>635</v>
      </c>
      <c r="B437" s="671" t="s">
        <v>184</v>
      </c>
      <c r="C437" s="672"/>
      <c r="D437" s="673"/>
      <c r="E437" s="657"/>
      <c r="F437" s="659"/>
    </row>
    <row r="438" spans="1:6">
      <c r="A438" s="597"/>
      <c r="B438" s="598"/>
      <c r="C438" s="67"/>
      <c r="D438" s="68"/>
      <c r="E438" s="69"/>
      <c r="F438" s="591"/>
    </row>
    <row r="439" spans="1:6" ht="55.2">
      <c r="A439" s="674" t="s">
        <v>636</v>
      </c>
      <c r="B439" s="675" t="s">
        <v>185</v>
      </c>
      <c r="C439" s="600" t="s">
        <v>23</v>
      </c>
      <c r="D439" s="673">
        <v>199</v>
      </c>
      <c r="E439" s="657"/>
      <c r="F439" s="659"/>
    </row>
    <row r="440" spans="1:6">
      <c r="A440" s="597"/>
      <c r="B440" s="598"/>
      <c r="C440" s="67"/>
      <c r="D440" s="68"/>
      <c r="E440" s="69"/>
      <c r="F440" s="659"/>
    </row>
    <row r="441" spans="1:6">
      <c r="A441" s="676" t="s">
        <v>637</v>
      </c>
      <c r="B441" s="671" t="s">
        <v>186</v>
      </c>
      <c r="C441" s="656"/>
      <c r="D441" s="600"/>
      <c r="E441" s="657"/>
      <c r="F441" s="659"/>
    </row>
    <row r="442" spans="1:6">
      <c r="A442" s="597"/>
      <c r="B442" s="598"/>
      <c r="C442" s="67"/>
      <c r="D442" s="68"/>
      <c r="E442" s="69"/>
      <c r="F442" s="659"/>
    </row>
    <row r="443" spans="1:6">
      <c r="A443" s="677"/>
      <c r="B443" s="678" t="s">
        <v>187</v>
      </c>
      <c r="C443" s="656"/>
      <c r="D443" s="600"/>
      <c r="E443" s="657"/>
      <c r="F443" s="659"/>
    </row>
    <row r="444" spans="1:6">
      <c r="A444" s="597"/>
      <c r="B444" s="598"/>
      <c r="C444" s="67"/>
      <c r="D444" s="68"/>
      <c r="E444" s="69"/>
      <c r="F444" s="659"/>
    </row>
    <row r="445" spans="1:6">
      <c r="A445" s="677" t="s">
        <v>638</v>
      </c>
      <c r="B445" s="605" t="s">
        <v>20</v>
      </c>
      <c r="C445" s="606"/>
      <c r="D445" s="606"/>
      <c r="E445" s="602"/>
      <c r="F445" s="659"/>
    </row>
    <row r="446" spans="1:6">
      <c r="A446" s="597"/>
      <c r="B446" s="598"/>
      <c r="C446" s="67"/>
      <c r="D446" s="68"/>
      <c r="E446" s="69"/>
      <c r="F446" s="659"/>
    </row>
    <row r="447" spans="1:6">
      <c r="A447" s="604"/>
      <c r="B447" s="609" t="s">
        <v>188</v>
      </c>
      <c r="C447" s="600"/>
      <c r="D447" s="600"/>
      <c r="E447" s="602"/>
      <c r="F447" s="659"/>
    </row>
    <row r="448" spans="1:6">
      <c r="A448" s="597"/>
      <c r="B448" s="598"/>
      <c r="C448" s="67"/>
      <c r="D448" s="68"/>
      <c r="E448" s="69"/>
      <c r="F448" s="659"/>
    </row>
    <row r="449" spans="1:6">
      <c r="A449" s="604" t="s">
        <v>639</v>
      </c>
      <c r="B449" s="605" t="s">
        <v>135</v>
      </c>
      <c r="C449" s="606" t="s">
        <v>14</v>
      </c>
      <c r="D449" s="606">
        <v>2</v>
      </c>
      <c r="E449" s="602"/>
      <c r="F449" s="659"/>
    </row>
    <row r="450" spans="1:6">
      <c r="A450" s="597"/>
      <c r="B450" s="598"/>
      <c r="C450" s="67"/>
      <c r="D450" s="68"/>
      <c r="E450" s="69"/>
      <c r="F450" s="659"/>
    </row>
    <row r="451" spans="1:6">
      <c r="A451" s="604" t="s">
        <v>640</v>
      </c>
      <c r="B451" s="605" t="s">
        <v>189</v>
      </c>
      <c r="C451" s="606" t="s">
        <v>14</v>
      </c>
      <c r="D451" s="606">
        <v>4</v>
      </c>
      <c r="E451" s="602"/>
      <c r="F451" s="659"/>
    </row>
    <row r="452" spans="1:6">
      <c r="A452" s="597"/>
      <c r="B452" s="598"/>
      <c r="C452" s="67"/>
      <c r="D452" s="68"/>
      <c r="E452" s="69"/>
      <c r="F452" s="659"/>
    </row>
    <row r="453" spans="1:6">
      <c r="A453" s="592">
        <v>4.12</v>
      </c>
      <c r="B453" s="593" t="s">
        <v>141</v>
      </c>
      <c r="C453" s="600"/>
      <c r="D453" s="600"/>
      <c r="E453" s="602"/>
      <c r="F453" s="659"/>
    </row>
    <row r="454" spans="1:6">
      <c r="A454" s="597"/>
      <c r="B454" s="598"/>
      <c r="C454" s="67"/>
      <c r="D454" s="68"/>
      <c r="E454" s="69"/>
      <c r="F454" s="659"/>
    </row>
    <row r="455" spans="1:6" ht="41.4">
      <c r="A455" s="549"/>
      <c r="B455" s="599" t="s">
        <v>190</v>
      </c>
      <c r="C455" s="600"/>
      <c r="D455" s="600"/>
      <c r="E455" s="602"/>
      <c r="F455" s="659"/>
    </row>
    <row r="456" spans="1:6">
      <c r="A456" s="597"/>
      <c r="B456" s="598"/>
      <c r="C456" s="67"/>
      <c r="D456" s="68"/>
      <c r="E456" s="69"/>
      <c r="F456" s="659"/>
    </row>
    <row r="457" spans="1:6">
      <c r="A457" s="604" t="s">
        <v>641</v>
      </c>
      <c r="B457" s="605" t="s">
        <v>34</v>
      </c>
      <c r="C457" s="606" t="s">
        <v>35</v>
      </c>
      <c r="D457" s="606">
        <v>750</v>
      </c>
      <c r="E457" s="602"/>
      <c r="F457" s="659"/>
    </row>
    <row r="458" spans="1:6">
      <c r="A458" s="597"/>
      <c r="B458" s="598"/>
      <c r="C458" s="67"/>
      <c r="D458" s="68"/>
      <c r="E458" s="69"/>
      <c r="F458" s="659"/>
    </row>
    <row r="459" spans="1:6">
      <c r="A459" s="592">
        <v>4.13</v>
      </c>
      <c r="B459" s="593" t="s">
        <v>143</v>
      </c>
      <c r="C459" s="600"/>
      <c r="D459" s="600"/>
      <c r="E459" s="602"/>
      <c r="F459" s="659"/>
    </row>
    <row r="460" spans="1:6">
      <c r="A460" s="597"/>
      <c r="B460" s="598"/>
      <c r="C460" s="67"/>
      <c r="D460" s="68"/>
      <c r="E460" s="69"/>
      <c r="F460" s="659"/>
    </row>
    <row r="461" spans="1:6" ht="27.6">
      <c r="A461" s="549"/>
      <c r="B461" s="605" t="s">
        <v>38</v>
      </c>
      <c r="C461" s="600"/>
      <c r="D461" s="600"/>
      <c r="E461" s="602"/>
      <c r="F461" s="659"/>
    </row>
    <row r="462" spans="1:6">
      <c r="A462" s="597"/>
      <c r="B462" s="598"/>
      <c r="C462" s="67"/>
      <c r="D462" s="68"/>
      <c r="E462" s="69"/>
      <c r="F462" s="659"/>
    </row>
    <row r="463" spans="1:6">
      <c r="A463" s="604"/>
      <c r="B463" s="609" t="s">
        <v>39</v>
      </c>
      <c r="C463" s="600"/>
      <c r="D463" s="600"/>
      <c r="E463" s="602"/>
      <c r="F463" s="659"/>
    </row>
    <row r="464" spans="1:6">
      <c r="A464" s="597"/>
      <c r="B464" s="598"/>
      <c r="C464" s="67"/>
      <c r="D464" s="68"/>
      <c r="E464" s="69"/>
      <c r="F464" s="659"/>
    </row>
    <row r="465" spans="1:6">
      <c r="A465" s="604" t="s">
        <v>642</v>
      </c>
      <c r="B465" s="605" t="s">
        <v>191</v>
      </c>
      <c r="C465" s="606" t="s">
        <v>41</v>
      </c>
      <c r="D465" s="606">
        <v>9</v>
      </c>
      <c r="E465" s="602"/>
      <c r="F465" s="659"/>
    </row>
    <row r="466" spans="1:6">
      <c r="A466" s="597"/>
      <c r="B466" s="598"/>
      <c r="C466" s="67"/>
      <c r="D466" s="68"/>
      <c r="E466" s="69"/>
      <c r="F466" s="659"/>
    </row>
    <row r="467" spans="1:6">
      <c r="A467" s="604" t="s">
        <v>643</v>
      </c>
      <c r="B467" s="605" t="s">
        <v>192</v>
      </c>
      <c r="C467" s="606" t="s">
        <v>41</v>
      </c>
      <c r="D467" s="606">
        <v>8</v>
      </c>
      <c r="E467" s="602"/>
      <c r="F467" s="659"/>
    </row>
    <row r="468" spans="1:6">
      <c r="A468" s="597"/>
      <c r="B468" s="598"/>
      <c r="C468" s="67"/>
      <c r="D468" s="68"/>
      <c r="E468" s="69"/>
      <c r="F468" s="659"/>
    </row>
    <row r="469" spans="1:6">
      <c r="A469" s="604" t="s">
        <v>644</v>
      </c>
      <c r="B469" s="605" t="s">
        <v>193</v>
      </c>
      <c r="C469" s="606" t="s">
        <v>23</v>
      </c>
      <c r="D469" s="606">
        <v>13</v>
      </c>
      <c r="E469" s="602"/>
      <c r="F469" s="659"/>
    </row>
    <row r="470" spans="1:6">
      <c r="A470" s="597"/>
      <c r="B470" s="598"/>
      <c r="C470" s="67"/>
      <c r="D470" s="68"/>
      <c r="E470" s="69"/>
      <c r="F470" s="659"/>
    </row>
    <row r="471" spans="1:6">
      <c r="A471" s="604"/>
      <c r="B471" s="609" t="s">
        <v>42</v>
      </c>
      <c r="C471" s="600"/>
      <c r="D471" s="600"/>
      <c r="E471" s="602"/>
      <c r="F471" s="659"/>
    </row>
    <row r="472" spans="1:6">
      <c r="A472" s="597"/>
      <c r="B472" s="598"/>
      <c r="C472" s="67"/>
      <c r="D472" s="68"/>
      <c r="E472" s="69"/>
      <c r="F472" s="659"/>
    </row>
    <row r="473" spans="1:6">
      <c r="A473" s="604" t="s">
        <v>645</v>
      </c>
      <c r="B473" s="605" t="s">
        <v>192</v>
      </c>
      <c r="C473" s="606" t="s">
        <v>41</v>
      </c>
      <c r="D473" s="606">
        <v>7</v>
      </c>
      <c r="E473" s="602"/>
      <c r="F473" s="659"/>
    </row>
    <row r="474" spans="1:6">
      <c r="A474" s="597"/>
      <c r="B474" s="598"/>
      <c r="C474" s="67"/>
      <c r="D474" s="68"/>
      <c r="E474" s="69"/>
      <c r="F474" s="659"/>
    </row>
    <row r="475" spans="1:6">
      <c r="A475" s="604" t="s">
        <v>646</v>
      </c>
      <c r="B475" s="605" t="s">
        <v>193</v>
      </c>
      <c r="C475" s="606" t="s">
        <v>23</v>
      </c>
      <c r="D475" s="606">
        <v>27</v>
      </c>
      <c r="E475" s="602"/>
      <c r="F475" s="659"/>
    </row>
    <row r="476" spans="1:6">
      <c r="A476" s="597"/>
      <c r="B476" s="598"/>
      <c r="C476" s="67"/>
      <c r="D476" s="68"/>
      <c r="E476" s="69"/>
      <c r="F476" s="659"/>
    </row>
    <row r="477" spans="1:6">
      <c r="A477" s="604"/>
      <c r="B477" s="609" t="s">
        <v>154</v>
      </c>
      <c r="C477" s="600"/>
      <c r="D477" s="600"/>
      <c r="E477" s="602"/>
      <c r="F477" s="659"/>
    </row>
    <row r="478" spans="1:6">
      <c r="A478" s="597"/>
      <c r="B478" s="598"/>
      <c r="C478" s="67"/>
      <c r="D478" s="68"/>
      <c r="E478" s="69"/>
      <c r="F478" s="659"/>
    </row>
    <row r="479" spans="1:6">
      <c r="A479" s="604" t="s">
        <v>647</v>
      </c>
      <c r="B479" s="605" t="s">
        <v>194</v>
      </c>
      <c r="C479" s="606" t="s">
        <v>23</v>
      </c>
      <c r="D479" s="606">
        <v>12</v>
      </c>
      <c r="E479" s="602"/>
      <c r="F479" s="659"/>
    </row>
    <row r="480" spans="1:6">
      <c r="A480" s="597"/>
      <c r="B480" s="598"/>
      <c r="C480" s="67"/>
      <c r="D480" s="68"/>
      <c r="E480" s="69"/>
      <c r="F480" s="659"/>
    </row>
    <row r="481" spans="1:6">
      <c r="A481" s="592">
        <v>4.1399999999999997</v>
      </c>
      <c r="B481" s="593" t="s">
        <v>162</v>
      </c>
      <c r="C481" s="600"/>
      <c r="D481" s="600"/>
      <c r="E481" s="602"/>
      <c r="F481" s="659"/>
    </row>
    <row r="482" spans="1:6">
      <c r="A482" s="597"/>
      <c r="B482" s="598"/>
      <c r="C482" s="67"/>
      <c r="D482" s="68"/>
      <c r="E482" s="69"/>
      <c r="F482" s="659"/>
    </row>
    <row r="483" spans="1:6" ht="27.6">
      <c r="A483" s="628"/>
      <c r="B483" s="599" t="s">
        <v>195</v>
      </c>
      <c r="C483" s="600" t="s">
        <v>23</v>
      </c>
      <c r="D483" s="600">
        <v>7</v>
      </c>
      <c r="E483" s="602"/>
      <c r="F483" s="659"/>
    </row>
    <row r="484" spans="1:6">
      <c r="A484" s="618"/>
      <c r="B484" s="619"/>
      <c r="C484" s="620"/>
      <c r="D484" s="621"/>
      <c r="E484" s="622"/>
      <c r="F484" s="610"/>
    </row>
    <row r="485" spans="1:6">
      <c r="A485" s="623"/>
      <c r="B485" s="624" t="s">
        <v>104</v>
      </c>
      <c r="C485" s="626"/>
      <c r="D485" s="626"/>
      <c r="E485" s="644"/>
      <c r="F485" s="588"/>
    </row>
    <row r="486" spans="1:6">
      <c r="A486" s="597"/>
      <c r="B486" s="598"/>
      <c r="C486" s="67"/>
      <c r="D486" s="68"/>
      <c r="E486" s="69"/>
      <c r="F486" s="591"/>
    </row>
    <row r="487" spans="1:6" ht="27.9" customHeight="1">
      <c r="A487" s="549"/>
      <c r="B487" s="599" t="s">
        <v>105</v>
      </c>
      <c r="C487" s="600"/>
      <c r="D487" s="600"/>
      <c r="E487" s="602"/>
      <c r="F487" s="591"/>
    </row>
    <row r="488" spans="1:6">
      <c r="A488" s="597"/>
      <c r="B488" s="598"/>
      <c r="C488" s="67"/>
      <c r="D488" s="68"/>
      <c r="E488" s="69"/>
      <c r="F488" s="591"/>
    </row>
    <row r="489" spans="1:6" s="446" customFormat="1" ht="55.2">
      <c r="A489" s="549" t="s">
        <v>648</v>
      </c>
      <c r="B489" s="629" t="s">
        <v>649</v>
      </c>
      <c r="C489" s="606" t="s">
        <v>53</v>
      </c>
      <c r="D489" s="606">
        <v>6</v>
      </c>
      <c r="E489" s="606"/>
      <c r="F489" s="635"/>
    </row>
    <row r="490" spans="1:6">
      <c r="A490" s="549"/>
      <c r="B490" s="649"/>
      <c r="C490" s="600"/>
      <c r="D490" s="600"/>
      <c r="E490" s="602"/>
      <c r="F490" s="591"/>
    </row>
    <row r="491" spans="1:6" ht="69">
      <c r="A491" s="549" t="s">
        <v>651</v>
      </c>
      <c r="B491" s="629" t="s">
        <v>650</v>
      </c>
      <c r="C491" s="600" t="s">
        <v>41</v>
      </c>
      <c r="D491" s="600">
        <v>20</v>
      </c>
      <c r="E491" s="602"/>
      <c r="F491" s="591"/>
    </row>
    <row r="492" spans="1:6">
      <c r="A492" s="597"/>
      <c r="B492" s="598"/>
      <c r="C492" s="67"/>
      <c r="D492" s="68"/>
      <c r="E492" s="69"/>
      <c r="F492" s="591"/>
    </row>
    <row r="493" spans="1:6">
      <c r="A493" s="592"/>
      <c r="B493" s="593" t="s">
        <v>196</v>
      </c>
      <c r="C493" s="600"/>
      <c r="D493" s="600"/>
      <c r="E493" s="602"/>
      <c r="F493" s="591"/>
    </row>
    <row r="494" spans="1:6">
      <c r="A494" s="597"/>
      <c r="B494" s="598"/>
      <c r="C494" s="67"/>
      <c r="D494" s="68"/>
      <c r="E494" s="69"/>
      <c r="F494" s="591"/>
    </row>
    <row r="495" spans="1:6" ht="41.4">
      <c r="A495" s="549"/>
      <c r="B495" s="599" t="s">
        <v>110</v>
      </c>
      <c r="C495" s="600"/>
      <c r="D495" s="600"/>
      <c r="E495" s="602"/>
      <c r="F495" s="591"/>
    </row>
    <row r="496" spans="1:6">
      <c r="A496" s="597"/>
      <c r="B496" s="598"/>
      <c r="C496" s="67"/>
      <c r="D496" s="68"/>
      <c r="E496" s="69"/>
      <c r="F496" s="591"/>
    </row>
    <row r="497" spans="1:6" ht="55.2">
      <c r="A497" s="549" t="s">
        <v>652</v>
      </c>
      <c r="B497" s="599" t="s">
        <v>479</v>
      </c>
      <c r="C497" s="600" t="s">
        <v>53</v>
      </c>
      <c r="D497" s="600">
        <v>11</v>
      </c>
      <c r="E497" s="602"/>
      <c r="F497" s="591"/>
    </row>
    <row r="498" spans="1:6">
      <c r="A498" s="597"/>
      <c r="B498" s="598"/>
      <c r="C498" s="67"/>
      <c r="D498" s="68"/>
      <c r="E498" s="69"/>
      <c r="F498" s="591"/>
    </row>
    <row r="499" spans="1:6">
      <c r="A499" s="592">
        <v>4.1500000000000004</v>
      </c>
      <c r="B499" s="679" t="s">
        <v>197</v>
      </c>
      <c r="C499" s="600"/>
      <c r="D499" s="601"/>
      <c r="E499" s="680"/>
      <c r="F499" s="591"/>
    </row>
    <row r="500" spans="1:6">
      <c r="A500" s="597"/>
      <c r="B500" s="598"/>
      <c r="C500" s="67"/>
      <c r="D500" s="68"/>
      <c r="E500" s="69"/>
      <c r="F500" s="591"/>
    </row>
    <row r="501" spans="1:6" ht="69">
      <c r="A501" s="306"/>
      <c r="B501" s="679" t="s">
        <v>198</v>
      </c>
      <c r="C501" s="681"/>
      <c r="D501" s="682"/>
      <c r="E501" s="683"/>
      <c r="F501" s="591"/>
    </row>
    <row r="502" spans="1:6">
      <c r="A502" s="597"/>
      <c r="B502" s="598"/>
      <c r="C502" s="67"/>
      <c r="D502" s="68"/>
      <c r="E502" s="69"/>
      <c r="F502" s="591"/>
    </row>
    <row r="503" spans="1:6">
      <c r="A503" s="604" t="s">
        <v>653</v>
      </c>
      <c r="B503" s="605" t="s">
        <v>199</v>
      </c>
      <c r="C503" s="606" t="s">
        <v>23</v>
      </c>
      <c r="D503" s="606">
        <v>12</v>
      </c>
      <c r="E503" s="602"/>
      <c r="F503" s="591"/>
    </row>
    <row r="504" spans="1:6">
      <c r="A504" s="597"/>
      <c r="B504" s="598"/>
      <c r="C504" s="67"/>
      <c r="D504" s="68"/>
      <c r="E504" s="69"/>
      <c r="F504" s="591"/>
    </row>
    <row r="505" spans="1:6" ht="41.4">
      <c r="A505" s="684" t="s">
        <v>654</v>
      </c>
      <c r="B505" s="685" t="s">
        <v>200</v>
      </c>
      <c r="C505" s="681" t="s">
        <v>23</v>
      </c>
      <c r="D505" s="686">
        <v>10</v>
      </c>
      <c r="E505" s="687"/>
      <c r="F505" s="591"/>
    </row>
    <row r="506" spans="1:6">
      <c r="A506" s="688"/>
      <c r="B506" s="90"/>
      <c r="C506" s="689"/>
      <c r="D506" s="91"/>
      <c r="E506" s="92"/>
      <c r="F506" s="610"/>
    </row>
    <row r="507" spans="1:6">
      <c r="A507" s="843">
        <v>4.16</v>
      </c>
      <c r="B507" s="842" t="s">
        <v>1175</v>
      </c>
      <c r="C507" s="689"/>
      <c r="D507" s="91"/>
      <c r="E507" s="92"/>
      <c r="F507" s="610"/>
    </row>
    <row r="508" spans="1:6">
      <c r="A508" s="688"/>
      <c r="B508" s="90"/>
      <c r="C508" s="689"/>
      <c r="D508" s="91"/>
      <c r="E508" s="92"/>
      <c r="F508" s="610"/>
    </row>
    <row r="509" spans="1:6" ht="124.8">
      <c r="A509" s="688"/>
      <c r="B509" s="844" t="s">
        <v>1177</v>
      </c>
      <c r="C509" s="845" t="s">
        <v>1176</v>
      </c>
      <c r="D509" s="846">
        <v>60</v>
      </c>
      <c r="E509" s="846"/>
      <c r="F509" s="847"/>
    </row>
    <row r="510" spans="1:6">
      <c r="A510" s="688"/>
      <c r="B510" s="90"/>
      <c r="C510" s="689"/>
      <c r="D510" s="91"/>
      <c r="E510" s="92"/>
      <c r="F510" s="610"/>
    </row>
    <row r="511" spans="1:6" ht="26.4" customHeight="1" thickBot="1">
      <c r="A511" s="1126" t="s">
        <v>36</v>
      </c>
      <c r="B511" s="1127"/>
      <c r="C511" s="1127"/>
      <c r="D511" s="1127"/>
      <c r="E511" s="1128"/>
      <c r="F511" s="611"/>
    </row>
    <row r="512" spans="1:6">
      <c r="A512" s="1036"/>
      <c r="B512" s="1129"/>
      <c r="C512" s="1130"/>
      <c r="D512" s="1130"/>
      <c r="E512" s="1131"/>
      <c r="F512" s="1037"/>
    </row>
    <row r="513" spans="1:6" ht="11.25" customHeight="1">
      <c r="A513" s="690"/>
      <c r="B513" s="1116" t="s">
        <v>677</v>
      </c>
      <c r="C513" s="1117"/>
      <c r="D513" s="1117"/>
      <c r="E513" s="1118"/>
      <c r="F513" s="610"/>
    </row>
    <row r="514" spans="1:6" ht="35.25" customHeight="1">
      <c r="A514" s="690"/>
      <c r="B514" s="1119" t="s">
        <v>480</v>
      </c>
      <c r="C514" s="1120"/>
      <c r="D514" s="1120"/>
      <c r="E514" s="1121"/>
      <c r="F514" s="610"/>
    </row>
    <row r="515" spans="1:6">
      <c r="A515" s="690"/>
      <c r="B515" s="1107"/>
      <c r="C515" s="1108"/>
      <c r="D515" s="1108"/>
      <c r="E515" s="1109"/>
      <c r="F515" s="610"/>
    </row>
    <row r="516" spans="1:6">
      <c r="A516" s="690"/>
      <c r="B516" s="1098" t="s">
        <v>698</v>
      </c>
      <c r="C516" s="1099"/>
      <c r="D516" s="1099"/>
      <c r="E516" s="1100"/>
      <c r="F516" s="610"/>
    </row>
    <row r="517" spans="1:6">
      <c r="A517" s="690"/>
      <c r="B517" s="848"/>
      <c r="C517" s="849"/>
      <c r="D517" s="849"/>
      <c r="E517" s="850"/>
      <c r="F517" s="610"/>
    </row>
    <row r="518" spans="1:6">
      <c r="A518" s="690"/>
      <c r="B518" s="1098" t="s">
        <v>697</v>
      </c>
      <c r="C518" s="1099"/>
      <c r="D518" s="1099"/>
      <c r="E518" s="1100"/>
      <c r="F518" s="610"/>
    </row>
    <row r="519" spans="1:6">
      <c r="A519" s="690"/>
      <c r="B519" s="1098"/>
      <c r="C519" s="1099"/>
      <c r="D519" s="1099"/>
      <c r="E519" s="1100"/>
      <c r="F519" s="610"/>
    </row>
    <row r="520" spans="1:6">
      <c r="A520" s="690"/>
      <c r="B520" s="1098" t="s">
        <v>696</v>
      </c>
      <c r="C520" s="1099"/>
      <c r="D520" s="1099"/>
      <c r="E520" s="1100"/>
      <c r="F520" s="610"/>
    </row>
    <row r="521" spans="1:6">
      <c r="A521" s="690"/>
      <c r="B521" s="1098"/>
      <c r="C521" s="1099"/>
      <c r="D521" s="1099"/>
      <c r="E521" s="1100"/>
      <c r="F521" s="610"/>
    </row>
    <row r="522" spans="1:6">
      <c r="A522" s="690"/>
      <c r="B522" s="1098" t="s">
        <v>695</v>
      </c>
      <c r="C522" s="1099"/>
      <c r="D522" s="1099"/>
      <c r="E522" s="1100"/>
      <c r="F522" s="610"/>
    </row>
    <row r="523" spans="1:6">
      <c r="A523" s="690"/>
      <c r="B523" s="1107"/>
      <c r="C523" s="1108"/>
      <c r="D523" s="1108"/>
      <c r="E523" s="1109"/>
      <c r="F523" s="610"/>
    </row>
    <row r="524" spans="1:6" ht="14.4" thickBot="1">
      <c r="A524" s="688"/>
      <c r="B524" s="1110"/>
      <c r="C524" s="1111"/>
      <c r="D524" s="1111"/>
      <c r="E524" s="1112"/>
      <c r="F524" s="610"/>
    </row>
    <row r="525" spans="1:6" ht="38.4" customHeight="1" thickTop="1" thickBot="1">
      <c r="A525" s="1113" t="s">
        <v>680</v>
      </c>
      <c r="B525" s="1114"/>
      <c r="C525" s="1114"/>
      <c r="D525" s="1114"/>
      <c r="E525" s="1115"/>
      <c r="F525" s="1038"/>
    </row>
  </sheetData>
  <mergeCells count="19">
    <mergeCell ref="B1:F1"/>
    <mergeCell ref="B3:F3"/>
    <mergeCell ref="A511:E511"/>
    <mergeCell ref="B512:E512"/>
    <mergeCell ref="A192:E192"/>
    <mergeCell ref="A267:E267"/>
    <mergeCell ref="A20:E20"/>
    <mergeCell ref="B518:E518"/>
    <mergeCell ref="B513:E513"/>
    <mergeCell ref="B514:E514"/>
    <mergeCell ref="B515:E515"/>
    <mergeCell ref="B516:E516"/>
    <mergeCell ref="B522:E522"/>
    <mergeCell ref="B523:E523"/>
    <mergeCell ref="B524:E524"/>
    <mergeCell ref="A525:E525"/>
    <mergeCell ref="B519:E519"/>
    <mergeCell ref="B520:E520"/>
    <mergeCell ref="B521:E521"/>
  </mergeCells>
  <pageMargins left="0.7" right="0.7" top="0.75" bottom="0.75" header="0.3" footer="0.3"/>
  <pageSetup paperSize="9" scale="83" fitToHeight="0" orientation="portrait" r:id="rId1"/>
  <rowBreaks count="13" manualBreakCount="13">
    <brk id="20" max="5" man="1"/>
    <brk id="70" max="5" man="1"/>
    <brk id="113" max="5" man="1"/>
    <brk id="155" max="5" man="1"/>
    <brk id="192" max="5" man="1"/>
    <brk id="238" max="5" man="1"/>
    <brk id="267" max="5" man="1"/>
    <brk id="305" max="5" man="1"/>
    <brk id="357" max="5" man="1"/>
    <brk id="391" max="5" man="1"/>
    <brk id="432" max="5" man="1"/>
    <brk id="480" max="5" man="1"/>
    <brk id="51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0"/>
  <sheetViews>
    <sheetView view="pageBreakPreview" topLeftCell="A67" zoomScaleNormal="100" zoomScaleSheetLayoutView="100" workbookViewId="0">
      <selection activeCell="F186" sqref="F186"/>
    </sheetView>
  </sheetViews>
  <sheetFormatPr defaultColWidth="8.6640625" defaultRowHeight="13.8"/>
  <cols>
    <col min="1" max="1" width="8.6640625" style="19"/>
    <col min="2" max="2" width="41.109375" style="19" customWidth="1"/>
    <col min="3" max="3" width="8.6640625" style="19"/>
    <col min="4" max="4" width="8.6640625" style="402"/>
    <col min="5" max="5" width="11.44140625" style="95" customWidth="1"/>
    <col min="6" max="6" width="19.6640625" style="137" customWidth="1"/>
    <col min="7" max="16384" width="8.6640625" style="19"/>
  </cols>
  <sheetData>
    <row r="1" spans="1:6">
      <c r="A1" s="989"/>
      <c r="B1" s="1149" t="s">
        <v>448</v>
      </c>
      <c r="C1" s="1149"/>
      <c r="D1" s="1149"/>
      <c r="E1" s="1149"/>
      <c r="F1" s="1150"/>
    </row>
    <row r="2" spans="1:6">
      <c r="A2" s="98"/>
      <c r="B2" s="990"/>
      <c r="C2" s="990"/>
      <c r="D2" s="991"/>
      <c r="E2" s="992"/>
      <c r="F2" s="851"/>
    </row>
    <row r="3" spans="1:6">
      <c r="A3" s="98"/>
      <c r="B3" s="993" t="s">
        <v>463</v>
      </c>
      <c r="C3" s="994"/>
      <c r="D3" s="995"/>
      <c r="E3" s="996"/>
      <c r="F3" s="52"/>
    </row>
    <row r="4" spans="1:6" ht="14.4" thickBot="1">
      <c r="A4" s="99"/>
      <c r="B4" s="100"/>
      <c r="C4" s="101"/>
      <c r="D4" s="391"/>
      <c r="E4" s="102"/>
      <c r="F4" s="103"/>
    </row>
    <row r="5" spans="1:6">
      <c r="A5" s="997" t="s">
        <v>0</v>
      </c>
      <c r="B5" s="463" t="s">
        <v>1</v>
      </c>
      <c r="C5" s="464" t="s">
        <v>2</v>
      </c>
      <c r="D5" s="465" t="s">
        <v>509</v>
      </c>
      <c r="E5" s="466" t="s">
        <v>4</v>
      </c>
      <c r="F5" s="998" t="s">
        <v>5</v>
      </c>
    </row>
    <row r="6" spans="1:6" ht="14.4" thickBot="1">
      <c r="A6" s="999" t="s">
        <v>6</v>
      </c>
      <c r="B6" s="1000"/>
      <c r="C6" s="104"/>
      <c r="D6" s="1001"/>
      <c r="E6" s="105" t="s">
        <v>203</v>
      </c>
      <c r="F6" s="1002" t="s">
        <v>203</v>
      </c>
    </row>
    <row r="7" spans="1:6">
      <c r="A7" s="1003"/>
      <c r="B7" s="467"/>
      <c r="C7" s="468"/>
      <c r="D7" s="1004"/>
      <c r="E7" s="469"/>
      <c r="F7" s="106"/>
    </row>
    <row r="8" spans="1:6">
      <c r="A8" s="1005">
        <v>1</v>
      </c>
      <c r="B8" s="1006" t="s">
        <v>114</v>
      </c>
      <c r="C8" s="1007"/>
      <c r="D8" s="1008"/>
      <c r="E8" s="1009"/>
      <c r="F8" s="470"/>
    </row>
    <row r="9" spans="1:6">
      <c r="A9" s="1010"/>
      <c r="B9" s="1011"/>
      <c r="C9" s="1012"/>
      <c r="D9" s="1008"/>
      <c r="E9" s="141"/>
      <c r="F9" s="115"/>
    </row>
    <row r="10" spans="1:6" ht="55.2">
      <c r="A10" s="692"/>
      <c r="B10" s="693" t="s">
        <v>204</v>
      </c>
      <c r="C10" s="694"/>
      <c r="D10" s="1013"/>
      <c r="E10" s="696"/>
      <c r="F10" s="115"/>
    </row>
    <row r="11" spans="1:6">
      <c r="A11" s="1010"/>
      <c r="B11" s="1011"/>
      <c r="C11" s="1012"/>
      <c r="D11" s="1008"/>
      <c r="E11" s="141"/>
      <c r="F11" s="115"/>
    </row>
    <row r="12" spans="1:6" ht="41.4">
      <c r="A12" s="692"/>
      <c r="B12" s="693" t="s">
        <v>655</v>
      </c>
      <c r="C12" s="694"/>
      <c r="D12" s="1013"/>
      <c r="E12" s="696"/>
      <c r="F12" s="115"/>
    </row>
    <row r="13" spans="1:6">
      <c r="A13" s="1010"/>
      <c r="B13" s="1011"/>
      <c r="C13" s="1012"/>
      <c r="D13" s="1008"/>
      <c r="E13" s="141"/>
      <c r="F13" s="115"/>
    </row>
    <row r="14" spans="1:6" ht="55.2">
      <c r="A14" s="692"/>
      <c r="B14" s="1014" t="s">
        <v>115</v>
      </c>
      <c r="C14" s="694"/>
      <c r="D14" s="695"/>
      <c r="E14" s="696"/>
      <c r="F14" s="115"/>
    </row>
    <row r="15" spans="1:6">
      <c r="A15" s="1010"/>
      <c r="B15" s="1011"/>
      <c r="C15" s="1012"/>
      <c r="D15" s="1008"/>
      <c r="E15" s="141"/>
      <c r="F15" s="115"/>
    </row>
    <row r="16" spans="1:6">
      <c r="A16" s="1015">
        <v>1.1000000000000001</v>
      </c>
      <c r="B16" s="693" t="s">
        <v>13</v>
      </c>
      <c r="C16" s="1016" t="s">
        <v>14</v>
      </c>
      <c r="D16" s="1017">
        <v>223</v>
      </c>
      <c r="E16" s="1018"/>
      <c r="F16" s="86"/>
    </row>
    <row r="17" spans="1:6">
      <c r="A17" s="1010"/>
      <c r="B17" s="1011"/>
      <c r="C17" s="1012"/>
      <c r="D17" s="1008"/>
      <c r="E17" s="141"/>
      <c r="F17" s="86"/>
    </row>
    <row r="18" spans="1:6">
      <c r="A18" s="1015">
        <v>1.2</v>
      </c>
      <c r="B18" s="693" t="s">
        <v>205</v>
      </c>
      <c r="C18" s="1016" t="s">
        <v>14</v>
      </c>
      <c r="D18" s="1017">
        <v>223</v>
      </c>
      <c r="E18" s="1018"/>
      <c r="F18" s="86"/>
    </row>
    <row r="19" spans="1:6">
      <c r="A19" s="1010"/>
      <c r="B19" s="1011"/>
      <c r="C19" s="1012"/>
      <c r="D19" s="1008"/>
      <c r="E19" s="141"/>
      <c r="F19" s="86"/>
    </row>
    <row r="20" spans="1:6">
      <c r="A20" s="1015">
        <v>1.3</v>
      </c>
      <c r="B20" s="693" t="s">
        <v>206</v>
      </c>
      <c r="C20" s="1016" t="s">
        <v>14</v>
      </c>
      <c r="D20" s="1019">
        <v>30.9</v>
      </c>
      <c r="E20" s="1018"/>
      <c r="F20" s="86"/>
    </row>
    <row r="21" spans="1:6">
      <c r="A21" s="1010"/>
      <c r="B21" s="1011"/>
      <c r="C21" s="1012"/>
      <c r="D21" s="1008"/>
      <c r="E21" s="141"/>
      <c r="F21" s="86"/>
    </row>
    <row r="22" spans="1:6">
      <c r="A22" s="1015">
        <v>1.4</v>
      </c>
      <c r="B22" s="693" t="s">
        <v>207</v>
      </c>
      <c r="C22" s="1016" t="s">
        <v>14</v>
      </c>
      <c r="D22" s="1019">
        <v>8.5</v>
      </c>
      <c r="E22" s="1018"/>
      <c r="F22" s="86"/>
    </row>
    <row r="23" spans="1:6">
      <c r="A23" s="1010"/>
      <c r="B23" s="1011"/>
      <c r="C23" s="1012"/>
      <c r="D23" s="1008"/>
      <c r="E23" s="141"/>
      <c r="F23" s="86"/>
    </row>
    <row r="24" spans="1:6" ht="27.6">
      <c r="A24" s="692">
        <v>1.5</v>
      </c>
      <c r="B24" s="693" t="s">
        <v>208</v>
      </c>
      <c r="C24" s="694" t="s">
        <v>23</v>
      </c>
      <c r="D24" s="1020">
        <v>163</v>
      </c>
      <c r="E24" s="696"/>
      <c r="F24" s="86"/>
    </row>
    <row r="25" spans="1:6">
      <c r="A25" s="1010"/>
      <c r="B25" s="1011"/>
      <c r="C25" s="1012"/>
      <c r="D25" s="1008"/>
      <c r="E25" s="141"/>
      <c r="F25" s="86"/>
    </row>
    <row r="26" spans="1:6">
      <c r="A26" s="1015">
        <v>1.6</v>
      </c>
      <c r="B26" s="693" t="s">
        <v>209</v>
      </c>
      <c r="C26" s="1016" t="s">
        <v>23</v>
      </c>
      <c r="D26" s="1019">
        <v>65</v>
      </c>
      <c r="E26" s="1018"/>
      <c r="F26" s="86"/>
    </row>
    <row r="27" spans="1:6">
      <c r="A27" s="1010"/>
      <c r="B27" s="1011"/>
      <c r="C27" s="1012"/>
      <c r="D27" s="1008"/>
      <c r="E27" s="141"/>
      <c r="F27" s="86"/>
    </row>
    <row r="28" spans="1:6" ht="110.4">
      <c r="A28" s="692">
        <v>1.7</v>
      </c>
      <c r="B28" s="693" t="s">
        <v>210</v>
      </c>
      <c r="C28" s="694" t="s">
        <v>41</v>
      </c>
      <c r="D28" s="695">
        <v>18.3</v>
      </c>
      <c r="E28" s="1021"/>
      <c r="F28" s="1022"/>
    </row>
    <row r="29" spans="1:6">
      <c r="A29" s="1010"/>
      <c r="B29" s="1011"/>
      <c r="C29" s="1012"/>
      <c r="D29" s="1008"/>
      <c r="E29" s="141"/>
      <c r="F29" s="86"/>
    </row>
    <row r="30" spans="1:6" ht="69">
      <c r="A30" s="692">
        <v>1.8</v>
      </c>
      <c r="B30" s="693" t="s">
        <v>211</v>
      </c>
      <c r="C30" s="694" t="s">
        <v>14</v>
      </c>
      <c r="D30" s="695">
        <v>5.5</v>
      </c>
      <c r="E30" s="696"/>
      <c r="F30" s="86"/>
    </row>
    <row r="31" spans="1:6">
      <c r="A31" s="692"/>
      <c r="B31" s="693"/>
      <c r="C31" s="694"/>
      <c r="D31" s="695"/>
      <c r="E31" s="696"/>
      <c r="F31" s="86"/>
    </row>
    <row r="32" spans="1:6" ht="41.4">
      <c r="A32" s="931">
        <v>1.9</v>
      </c>
      <c r="B32" s="938" t="s">
        <v>289</v>
      </c>
      <c r="C32" s="933" t="s">
        <v>14</v>
      </c>
      <c r="D32" s="933">
        <v>80</v>
      </c>
      <c r="E32" s="912"/>
      <c r="F32" s="77"/>
    </row>
    <row r="33" spans="1:6">
      <c r="A33" s="692"/>
      <c r="B33" s="693"/>
      <c r="C33" s="694"/>
      <c r="D33" s="695"/>
      <c r="E33" s="696"/>
      <c r="F33" s="86"/>
    </row>
    <row r="34" spans="1:6" ht="41.4">
      <c r="A34" s="1023">
        <v>1.1000000000000001</v>
      </c>
      <c r="B34" s="155" t="s">
        <v>212</v>
      </c>
      <c r="C34" s="471" t="s">
        <v>14</v>
      </c>
      <c r="D34" s="472">
        <v>3</v>
      </c>
      <c r="E34" s="602"/>
      <c r="F34" s="143"/>
    </row>
    <row r="35" spans="1:6">
      <c r="A35" s="1010"/>
      <c r="B35" s="1011"/>
      <c r="C35" s="1012"/>
      <c r="D35" s="1024"/>
      <c r="E35" s="69"/>
      <c r="F35" s="86"/>
    </row>
    <row r="36" spans="1:6" ht="27.6">
      <c r="A36" s="1023">
        <v>1.1100000000000001</v>
      </c>
      <c r="B36" s="693" t="s">
        <v>17</v>
      </c>
      <c r="C36" s="694" t="s">
        <v>14</v>
      </c>
      <c r="D36" s="1025">
        <v>51</v>
      </c>
      <c r="E36" s="602"/>
      <c r="F36" s="86"/>
    </row>
    <row r="37" spans="1:6">
      <c r="A37" s="1026"/>
      <c r="B37" s="1011"/>
      <c r="C37" s="1012"/>
      <c r="D37" s="1024"/>
      <c r="E37" s="69"/>
      <c r="F37" s="86"/>
    </row>
    <row r="38" spans="1:6" ht="27.6">
      <c r="A38" s="1023">
        <v>1.1200000000000001</v>
      </c>
      <c r="B38" s="693" t="s">
        <v>18</v>
      </c>
      <c r="C38" s="694" t="s">
        <v>14</v>
      </c>
      <c r="D38" s="1025">
        <v>21</v>
      </c>
      <c r="E38" s="602"/>
      <c r="F38" s="86"/>
    </row>
    <row r="39" spans="1:6">
      <c r="A39" s="476"/>
      <c r="B39" s="477"/>
      <c r="C39" s="478"/>
      <c r="D39" s="479"/>
      <c r="E39" s="480"/>
      <c r="F39" s="481"/>
    </row>
    <row r="40" spans="1:6" ht="21" customHeight="1" thickBot="1">
      <c r="A40" s="1137" t="s">
        <v>36</v>
      </c>
      <c r="B40" s="1151"/>
      <c r="C40" s="1151"/>
      <c r="D40" s="1151"/>
      <c r="E40" s="1139"/>
      <c r="F40" s="120"/>
    </row>
    <row r="41" spans="1:6" s="390" customFormat="1">
      <c r="A41" s="107">
        <v>2</v>
      </c>
      <c r="B41" s="108" t="s">
        <v>122</v>
      </c>
      <c r="C41" s="109"/>
      <c r="D41" s="392"/>
      <c r="E41" s="110"/>
      <c r="F41" s="86"/>
    </row>
    <row r="42" spans="1:6" s="390" customFormat="1">
      <c r="A42" s="111"/>
      <c r="B42" s="112"/>
      <c r="C42" s="113"/>
      <c r="D42" s="392"/>
      <c r="E42" s="114"/>
      <c r="F42" s="86"/>
    </row>
    <row r="43" spans="1:6" s="390" customFormat="1">
      <c r="A43" s="111"/>
      <c r="B43" s="112" t="s">
        <v>20</v>
      </c>
      <c r="C43" s="113"/>
      <c r="D43" s="392"/>
      <c r="E43" s="114"/>
      <c r="F43" s="86"/>
    </row>
    <row r="44" spans="1:6" s="390" customFormat="1">
      <c r="A44" s="111"/>
      <c r="B44" s="112"/>
      <c r="C44" s="113"/>
      <c r="D44" s="392"/>
      <c r="E44" s="114"/>
      <c r="F44" s="86"/>
    </row>
    <row r="45" spans="1:6" s="390" customFormat="1" ht="27.6">
      <c r="A45" s="111">
        <v>2.1</v>
      </c>
      <c r="B45" s="112" t="s">
        <v>213</v>
      </c>
      <c r="C45" s="113" t="s">
        <v>23</v>
      </c>
      <c r="D45" s="392">
        <v>208</v>
      </c>
      <c r="E45" s="114"/>
      <c r="F45" s="86"/>
    </row>
    <row r="46" spans="1:6" s="390" customFormat="1">
      <c r="A46" s="111"/>
      <c r="B46" s="112"/>
      <c r="C46" s="113"/>
      <c r="D46" s="392"/>
      <c r="E46" s="114"/>
      <c r="F46" s="86"/>
    </row>
    <row r="47" spans="1:6" s="390" customFormat="1" ht="27.6">
      <c r="A47" s="111">
        <v>2.2000000000000002</v>
      </c>
      <c r="B47" s="112" t="s">
        <v>214</v>
      </c>
      <c r="C47" s="113" t="s">
        <v>23</v>
      </c>
      <c r="D47" s="392">
        <v>1.6</v>
      </c>
      <c r="E47" s="114"/>
      <c r="F47" s="86"/>
    </row>
    <row r="48" spans="1:6" s="390" customFormat="1">
      <c r="A48" s="111"/>
      <c r="B48" s="112"/>
      <c r="C48" s="113"/>
      <c r="D48" s="392"/>
      <c r="E48" s="114"/>
      <c r="F48" s="115"/>
    </row>
    <row r="49" spans="1:6" ht="27.6">
      <c r="A49" s="111">
        <v>2.2999999999999998</v>
      </c>
      <c r="B49" s="112" t="s">
        <v>215</v>
      </c>
      <c r="C49" s="113" t="s">
        <v>23</v>
      </c>
      <c r="D49" s="392">
        <v>4</v>
      </c>
      <c r="E49" s="114"/>
      <c r="F49" s="115"/>
    </row>
    <row r="50" spans="1:6">
      <c r="A50" s="111"/>
      <c r="B50" s="112"/>
      <c r="C50" s="113"/>
      <c r="D50" s="392"/>
      <c r="E50" s="114"/>
      <c r="F50" s="115"/>
    </row>
    <row r="51" spans="1:6" ht="30" customHeight="1">
      <c r="A51" s="111">
        <v>2.4</v>
      </c>
      <c r="B51" s="112" t="s">
        <v>216</v>
      </c>
      <c r="C51" s="113" t="s">
        <v>14</v>
      </c>
      <c r="D51" s="392">
        <v>7</v>
      </c>
      <c r="E51" s="114"/>
      <c r="F51" s="115"/>
    </row>
    <row r="52" spans="1:6">
      <c r="A52" s="111"/>
      <c r="B52" s="112"/>
      <c r="C52" s="113"/>
      <c r="D52" s="392"/>
      <c r="E52" s="114"/>
      <c r="F52" s="115"/>
    </row>
    <row r="53" spans="1:6">
      <c r="A53" s="111"/>
      <c r="B53" s="121" t="s">
        <v>188</v>
      </c>
      <c r="C53" s="113"/>
      <c r="D53" s="392"/>
      <c r="E53" s="114"/>
      <c r="F53" s="115"/>
    </row>
    <row r="54" spans="1:6">
      <c r="A54" s="111"/>
      <c r="B54" s="112"/>
      <c r="C54" s="113"/>
      <c r="D54" s="392"/>
      <c r="E54" s="114"/>
      <c r="F54" s="115"/>
    </row>
    <row r="55" spans="1:6">
      <c r="A55" s="117">
        <v>2.5</v>
      </c>
      <c r="B55" s="85" t="s">
        <v>656</v>
      </c>
      <c r="C55" s="118" t="s">
        <v>14</v>
      </c>
      <c r="D55" s="393">
        <v>30</v>
      </c>
      <c r="E55" s="119"/>
      <c r="F55" s="115"/>
    </row>
    <row r="56" spans="1:6">
      <c r="A56" s="111"/>
      <c r="B56" s="112"/>
      <c r="C56" s="113"/>
      <c r="D56" s="392"/>
      <c r="E56" s="114"/>
      <c r="F56" s="115"/>
    </row>
    <row r="57" spans="1:6" ht="27.6">
      <c r="A57" s="117">
        <v>2.6</v>
      </c>
      <c r="B57" s="85" t="s">
        <v>945</v>
      </c>
      <c r="C57" s="118" t="s">
        <v>14</v>
      </c>
      <c r="D57" s="393">
        <v>34</v>
      </c>
      <c r="E57" s="119"/>
      <c r="F57" s="115"/>
    </row>
    <row r="58" spans="1:6">
      <c r="A58" s="111"/>
      <c r="B58" s="112"/>
      <c r="C58" s="113"/>
      <c r="D58" s="392"/>
      <c r="E58" s="114"/>
      <c r="F58" s="115"/>
    </row>
    <row r="59" spans="1:6" ht="27.6">
      <c r="A59" s="117">
        <v>2.7</v>
      </c>
      <c r="B59" s="85" t="s">
        <v>944</v>
      </c>
      <c r="C59" s="118" t="s">
        <v>14</v>
      </c>
      <c r="D59" s="393">
        <v>11</v>
      </c>
      <c r="E59" s="119"/>
      <c r="F59" s="115"/>
    </row>
    <row r="60" spans="1:6">
      <c r="A60" s="111"/>
      <c r="B60" s="112"/>
      <c r="C60" s="113"/>
      <c r="D60" s="392"/>
      <c r="E60" s="114"/>
      <c r="F60" s="115"/>
    </row>
    <row r="61" spans="1:6">
      <c r="A61" s="117">
        <v>2.8</v>
      </c>
      <c r="B61" s="116" t="s">
        <v>217</v>
      </c>
      <c r="C61" s="118" t="s">
        <v>14</v>
      </c>
      <c r="D61" s="393">
        <v>1</v>
      </c>
      <c r="E61" s="119"/>
      <c r="F61" s="115"/>
    </row>
    <row r="62" spans="1:6">
      <c r="A62" s="111"/>
      <c r="B62" s="112"/>
      <c r="C62" s="113"/>
      <c r="D62" s="392"/>
      <c r="E62" s="114"/>
      <c r="F62" s="115"/>
    </row>
    <row r="63" spans="1:6">
      <c r="A63" s="117">
        <v>2.9</v>
      </c>
      <c r="B63" s="116" t="s">
        <v>218</v>
      </c>
      <c r="C63" s="118" t="s">
        <v>14</v>
      </c>
      <c r="D63" s="393">
        <v>7</v>
      </c>
      <c r="E63" s="119"/>
      <c r="F63" s="115"/>
    </row>
    <row r="64" spans="1:6">
      <c r="A64" s="111"/>
      <c r="B64" s="112"/>
      <c r="C64" s="113"/>
      <c r="D64" s="392"/>
      <c r="E64" s="114"/>
      <c r="F64" s="115"/>
    </row>
    <row r="65" spans="1:6">
      <c r="A65" s="122">
        <v>2.1</v>
      </c>
      <c r="B65" s="116" t="s">
        <v>219</v>
      </c>
      <c r="C65" s="118" t="s">
        <v>14</v>
      </c>
      <c r="D65" s="393">
        <v>1</v>
      </c>
      <c r="E65" s="119"/>
      <c r="F65" s="115"/>
    </row>
    <row r="66" spans="1:6">
      <c r="A66" s="111"/>
      <c r="B66" s="112"/>
      <c r="C66" s="113"/>
      <c r="D66" s="392"/>
      <c r="E66" s="114"/>
      <c r="F66" s="115"/>
    </row>
    <row r="67" spans="1:6">
      <c r="A67" s="117">
        <v>2.11</v>
      </c>
      <c r="B67" s="85" t="s">
        <v>220</v>
      </c>
      <c r="C67" s="118" t="s">
        <v>14</v>
      </c>
      <c r="D67" s="393">
        <v>4</v>
      </c>
      <c r="E67" s="119"/>
      <c r="F67" s="115"/>
    </row>
    <row r="68" spans="1:6">
      <c r="A68" s="111"/>
      <c r="B68" s="112"/>
      <c r="C68" s="113"/>
      <c r="D68" s="392"/>
      <c r="E68" s="114"/>
      <c r="F68" s="115"/>
    </row>
    <row r="69" spans="1:6" ht="27.6">
      <c r="A69" s="117">
        <v>2.12</v>
      </c>
      <c r="B69" s="116" t="s">
        <v>221</v>
      </c>
      <c r="C69" s="118" t="s">
        <v>14</v>
      </c>
      <c r="D69" s="393">
        <v>2.5</v>
      </c>
      <c r="E69" s="119"/>
      <c r="F69" s="115"/>
    </row>
    <row r="70" spans="1:6">
      <c r="A70" s="111"/>
      <c r="B70" s="112"/>
      <c r="C70" s="113"/>
      <c r="D70" s="392"/>
      <c r="E70" s="114"/>
      <c r="F70" s="115"/>
    </row>
    <row r="71" spans="1:6">
      <c r="A71" s="117">
        <v>2.13</v>
      </c>
      <c r="B71" s="116" t="s">
        <v>222</v>
      </c>
      <c r="C71" s="118" t="s">
        <v>14</v>
      </c>
      <c r="D71" s="393">
        <v>9</v>
      </c>
      <c r="E71" s="119"/>
      <c r="F71" s="115"/>
    </row>
    <row r="72" spans="1:6">
      <c r="A72" s="111"/>
      <c r="B72" s="112"/>
      <c r="C72" s="113"/>
      <c r="D72" s="392"/>
      <c r="E72" s="114"/>
      <c r="F72" s="115"/>
    </row>
    <row r="73" spans="1:6">
      <c r="A73" s="117">
        <v>2.14</v>
      </c>
      <c r="B73" s="116" t="s">
        <v>223</v>
      </c>
      <c r="C73" s="118" t="s">
        <v>14</v>
      </c>
      <c r="D73" s="393">
        <v>86</v>
      </c>
      <c r="E73" s="119"/>
      <c r="F73" s="115"/>
    </row>
    <row r="74" spans="1:6">
      <c r="A74" s="117"/>
      <c r="B74" s="116"/>
      <c r="C74" s="118"/>
      <c r="D74" s="393"/>
      <c r="E74" s="119"/>
      <c r="F74" s="115"/>
    </row>
    <row r="75" spans="1:6">
      <c r="A75" s="160">
        <v>2.15</v>
      </c>
      <c r="B75" s="155" t="s">
        <v>224</v>
      </c>
      <c r="C75" s="161" t="s">
        <v>14</v>
      </c>
      <c r="D75" s="395">
        <v>1.5</v>
      </c>
      <c r="E75" s="162"/>
      <c r="F75" s="163"/>
    </row>
    <row r="76" spans="1:6">
      <c r="A76" s="111"/>
      <c r="B76" s="112"/>
      <c r="C76" s="113"/>
      <c r="D76" s="392"/>
      <c r="E76" s="114"/>
      <c r="F76" s="115"/>
    </row>
    <row r="77" spans="1:6">
      <c r="A77" s="117">
        <v>2.16</v>
      </c>
      <c r="B77" s="116" t="s">
        <v>225</v>
      </c>
      <c r="C77" s="118" t="s">
        <v>14</v>
      </c>
      <c r="D77" s="393">
        <v>3.5</v>
      </c>
      <c r="E77" s="119"/>
      <c r="F77" s="115"/>
    </row>
    <row r="78" spans="1:6">
      <c r="A78" s="111"/>
      <c r="B78" s="112"/>
      <c r="C78" s="113"/>
      <c r="D78" s="392"/>
      <c r="E78" s="114"/>
      <c r="F78" s="115"/>
    </row>
    <row r="79" spans="1:6">
      <c r="A79" s="117">
        <v>2.17</v>
      </c>
      <c r="B79" s="116" t="s">
        <v>226</v>
      </c>
      <c r="C79" s="118" t="s">
        <v>14</v>
      </c>
      <c r="D79" s="393">
        <v>4</v>
      </c>
      <c r="E79" s="119"/>
      <c r="F79" s="115"/>
    </row>
    <row r="80" spans="1:6">
      <c r="A80" s="111"/>
      <c r="B80" s="112"/>
      <c r="C80" s="113"/>
      <c r="D80" s="392"/>
      <c r="E80" s="114"/>
      <c r="F80" s="115"/>
    </row>
    <row r="81" spans="1:6">
      <c r="A81" s="117">
        <v>2.1800000000000002</v>
      </c>
      <c r="B81" s="85" t="s">
        <v>227</v>
      </c>
      <c r="C81" s="118" t="s">
        <v>14</v>
      </c>
      <c r="D81" s="393">
        <v>6</v>
      </c>
      <c r="E81" s="119"/>
      <c r="F81" s="115"/>
    </row>
    <row r="82" spans="1:6">
      <c r="A82" s="111"/>
      <c r="B82" s="112"/>
      <c r="C82" s="113"/>
      <c r="D82" s="392"/>
      <c r="E82" s="114"/>
      <c r="F82" s="115"/>
    </row>
    <row r="83" spans="1:6" ht="27.6">
      <c r="A83" s="117">
        <v>2.19</v>
      </c>
      <c r="B83" s="116" t="s">
        <v>228</v>
      </c>
      <c r="C83" s="118" t="s">
        <v>14</v>
      </c>
      <c r="D83" s="393">
        <v>5.6</v>
      </c>
      <c r="E83" s="119"/>
      <c r="F83" s="115"/>
    </row>
    <row r="84" spans="1:6">
      <c r="A84" s="111"/>
      <c r="B84" s="112"/>
      <c r="C84" s="113"/>
      <c r="D84" s="392"/>
      <c r="E84" s="114"/>
      <c r="F84" s="115"/>
    </row>
    <row r="85" spans="1:6">
      <c r="A85" s="122">
        <v>2.2000000000000002</v>
      </c>
      <c r="B85" s="116" t="s">
        <v>137</v>
      </c>
      <c r="C85" s="118" t="s">
        <v>14</v>
      </c>
      <c r="D85" s="393">
        <v>4</v>
      </c>
      <c r="E85" s="119"/>
      <c r="F85" s="115"/>
    </row>
    <row r="86" spans="1:6">
      <c r="A86" s="111"/>
      <c r="B86" s="112"/>
      <c r="C86" s="113"/>
      <c r="D86" s="392"/>
      <c r="E86" s="114"/>
      <c r="F86" s="115"/>
    </row>
    <row r="87" spans="1:6">
      <c r="A87" s="117">
        <v>2.21</v>
      </c>
      <c r="B87" s="116" t="s">
        <v>229</v>
      </c>
      <c r="C87" s="118" t="s">
        <v>14</v>
      </c>
      <c r="D87" s="393">
        <v>1</v>
      </c>
      <c r="E87" s="119"/>
      <c r="F87" s="115"/>
    </row>
    <row r="88" spans="1:6">
      <c r="A88" s="482"/>
      <c r="B88" s="477"/>
      <c r="C88" s="483"/>
      <c r="D88" s="484"/>
      <c r="E88" s="485"/>
      <c r="F88" s="486"/>
    </row>
    <row r="89" spans="1:6" ht="24" customHeight="1" thickBot="1">
      <c r="A89" s="1137" t="s">
        <v>36</v>
      </c>
      <c r="B89" s="1138"/>
      <c r="C89" s="1138"/>
      <c r="D89" s="1138"/>
      <c r="E89" s="1139"/>
      <c r="F89" s="120"/>
    </row>
    <row r="90" spans="1:6">
      <c r="A90" s="107">
        <v>3</v>
      </c>
      <c r="B90" s="108" t="s">
        <v>141</v>
      </c>
      <c r="C90" s="109"/>
      <c r="D90" s="392"/>
      <c r="E90" s="110"/>
      <c r="F90" s="115"/>
    </row>
    <row r="91" spans="1:6">
      <c r="A91" s="111"/>
      <c r="B91" s="112"/>
      <c r="C91" s="113"/>
      <c r="D91" s="392"/>
      <c r="E91" s="114"/>
      <c r="F91" s="115"/>
    </row>
    <row r="92" spans="1:6" ht="41.4">
      <c r="A92" s="111" t="s">
        <v>230</v>
      </c>
      <c r="B92" s="88" t="s">
        <v>231</v>
      </c>
      <c r="C92" s="113"/>
      <c r="D92" s="392"/>
      <c r="E92" s="114"/>
      <c r="F92" s="115"/>
    </row>
    <row r="93" spans="1:6">
      <c r="A93" s="111"/>
      <c r="B93" s="112"/>
      <c r="C93" s="113"/>
      <c r="D93" s="392"/>
      <c r="E93" s="114"/>
      <c r="F93" s="115"/>
    </row>
    <row r="94" spans="1:6" s="127" customFormat="1">
      <c r="A94" s="123">
        <v>3.1</v>
      </c>
      <c r="B94" s="124" t="s">
        <v>34</v>
      </c>
      <c r="C94" s="125" t="s">
        <v>201</v>
      </c>
      <c r="D94" s="396">
        <v>29892</v>
      </c>
      <c r="E94" s="126"/>
      <c r="F94" s="115"/>
    </row>
    <row r="95" spans="1:6" s="487" customFormat="1">
      <c r="A95" s="111"/>
      <c r="B95" s="88"/>
      <c r="C95" s="113"/>
      <c r="D95" s="392"/>
      <c r="E95" s="114"/>
      <c r="F95" s="115"/>
    </row>
    <row r="96" spans="1:6">
      <c r="A96" s="107">
        <v>4</v>
      </c>
      <c r="B96" s="108" t="s">
        <v>143</v>
      </c>
      <c r="C96" s="109"/>
      <c r="D96" s="392"/>
      <c r="E96" s="110"/>
      <c r="F96" s="115"/>
    </row>
    <row r="97" spans="1:6">
      <c r="A97" s="111"/>
      <c r="B97" s="112"/>
      <c r="C97" s="113"/>
      <c r="D97" s="392"/>
      <c r="E97" s="114"/>
      <c r="F97" s="115"/>
    </row>
    <row r="98" spans="1:6" ht="27.6">
      <c r="A98" s="111"/>
      <c r="B98" s="112" t="s">
        <v>38</v>
      </c>
      <c r="C98" s="113"/>
      <c r="D98" s="392"/>
      <c r="E98" s="114"/>
      <c r="F98" s="115"/>
    </row>
    <row r="99" spans="1:6">
      <c r="A99" s="111"/>
      <c r="B99" s="112"/>
      <c r="C99" s="113"/>
      <c r="D99" s="392"/>
      <c r="E99" s="114"/>
      <c r="F99" s="115"/>
    </row>
    <row r="100" spans="1:6">
      <c r="A100" s="111"/>
      <c r="B100" s="121" t="s">
        <v>232</v>
      </c>
      <c r="C100" s="113"/>
      <c r="D100" s="392"/>
      <c r="E100" s="114"/>
      <c r="F100" s="115"/>
    </row>
    <row r="101" spans="1:6">
      <c r="A101" s="111"/>
      <c r="B101" s="112"/>
      <c r="C101" s="113"/>
      <c r="D101" s="392"/>
      <c r="E101" s="114"/>
      <c r="F101" s="115"/>
    </row>
    <row r="102" spans="1:6" ht="27.6">
      <c r="A102" s="117">
        <v>4.0999999999999996</v>
      </c>
      <c r="B102" s="116" t="s">
        <v>233</v>
      </c>
      <c r="C102" s="118" t="s">
        <v>23</v>
      </c>
      <c r="D102" s="393">
        <v>8</v>
      </c>
      <c r="E102" s="119"/>
      <c r="F102" s="115"/>
    </row>
    <row r="103" spans="1:6">
      <c r="A103" s="117"/>
      <c r="B103" s="116"/>
      <c r="C103" s="118"/>
      <c r="D103" s="393"/>
      <c r="E103" s="119"/>
      <c r="F103" s="86"/>
    </row>
    <row r="104" spans="1:6" ht="27.6">
      <c r="A104" s="117">
        <v>4.2</v>
      </c>
      <c r="B104" s="116" t="s">
        <v>234</v>
      </c>
      <c r="C104" s="118" t="s">
        <v>23</v>
      </c>
      <c r="D104" s="393">
        <v>23</v>
      </c>
      <c r="E104" s="119"/>
      <c r="F104" s="86"/>
    </row>
    <row r="105" spans="1:6">
      <c r="A105" s="111"/>
      <c r="B105" s="112"/>
      <c r="C105" s="113"/>
      <c r="D105" s="392"/>
      <c r="E105" s="114"/>
      <c r="F105" s="86"/>
    </row>
    <row r="106" spans="1:6" ht="27.6">
      <c r="A106" s="117">
        <v>4.3</v>
      </c>
      <c r="B106" s="116" t="s">
        <v>235</v>
      </c>
      <c r="C106" s="118" t="s">
        <v>23</v>
      </c>
      <c r="D106" s="393">
        <v>9.6999999999999993</v>
      </c>
      <c r="E106" s="119"/>
      <c r="F106" s="86"/>
    </row>
    <row r="107" spans="1:6">
      <c r="A107" s="111"/>
      <c r="B107" s="112"/>
      <c r="C107" s="113"/>
      <c r="D107" s="392"/>
      <c r="E107" s="114"/>
      <c r="F107" s="86"/>
    </row>
    <row r="108" spans="1:6" ht="27.6">
      <c r="A108" s="117">
        <v>4.4000000000000004</v>
      </c>
      <c r="B108" s="116" t="s">
        <v>236</v>
      </c>
      <c r="C108" s="118" t="s">
        <v>23</v>
      </c>
      <c r="D108" s="393">
        <v>3</v>
      </c>
      <c r="E108" s="119"/>
      <c r="F108" s="86"/>
    </row>
    <row r="109" spans="1:6">
      <c r="A109" s="111"/>
      <c r="B109" s="112"/>
      <c r="C109" s="113"/>
      <c r="D109" s="392"/>
      <c r="E109" s="114"/>
      <c r="F109" s="86"/>
    </row>
    <row r="110" spans="1:6">
      <c r="A110" s="117">
        <v>4.5</v>
      </c>
      <c r="B110" s="116" t="s">
        <v>237</v>
      </c>
      <c r="C110" s="118" t="s">
        <v>23</v>
      </c>
      <c r="D110" s="393">
        <v>1.5</v>
      </c>
      <c r="E110" s="119"/>
      <c r="F110" s="86"/>
    </row>
    <row r="111" spans="1:6">
      <c r="A111" s="111"/>
      <c r="B111" s="112"/>
      <c r="C111" s="113"/>
      <c r="D111" s="392"/>
      <c r="E111" s="114"/>
      <c r="F111" s="86"/>
    </row>
    <row r="112" spans="1:6" ht="27.6">
      <c r="A112" s="117">
        <v>4.5999999999999996</v>
      </c>
      <c r="B112" s="116" t="s">
        <v>238</v>
      </c>
      <c r="C112" s="118" t="s">
        <v>23</v>
      </c>
      <c r="D112" s="393">
        <v>3.4</v>
      </c>
      <c r="E112" s="119"/>
      <c r="F112" s="86"/>
    </row>
    <row r="113" spans="1:6">
      <c r="A113" s="111"/>
      <c r="B113" s="112"/>
      <c r="C113" s="113"/>
      <c r="D113" s="392"/>
      <c r="E113" s="114"/>
      <c r="F113" s="86"/>
    </row>
    <row r="114" spans="1:6" ht="27.6">
      <c r="A114" s="117">
        <v>4.7</v>
      </c>
      <c r="B114" s="116" t="s">
        <v>239</v>
      </c>
      <c r="C114" s="118" t="s">
        <v>23</v>
      </c>
      <c r="D114" s="393">
        <v>3</v>
      </c>
      <c r="E114" s="119"/>
      <c r="F114" s="86"/>
    </row>
    <row r="115" spans="1:6">
      <c r="A115" s="111"/>
      <c r="B115" s="112"/>
      <c r="C115" s="113"/>
      <c r="D115" s="392"/>
      <c r="E115" s="114"/>
      <c r="F115" s="86"/>
    </row>
    <row r="116" spans="1:6">
      <c r="A116" s="117">
        <v>4.8</v>
      </c>
      <c r="B116" s="116" t="s">
        <v>240</v>
      </c>
      <c r="C116" s="118" t="s">
        <v>23</v>
      </c>
      <c r="D116" s="393">
        <v>45</v>
      </c>
      <c r="E116" s="119"/>
      <c r="F116" s="86"/>
    </row>
    <row r="117" spans="1:6">
      <c r="A117" s="111"/>
      <c r="B117" s="112"/>
      <c r="C117" s="113"/>
      <c r="D117" s="392"/>
      <c r="E117" s="114"/>
      <c r="F117" s="86"/>
    </row>
    <row r="118" spans="1:6">
      <c r="A118" s="117">
        <v>4.9000000000000004</v>
      </c>
      <c r="B118" s="116" t="s">
        <v>241</v>
      </c>
      <c r="C118" s="118" t="s">
        <v>23</v>
      </c>
      <c r="D118" s="393">
        <v>9</v>
      </c>
      <c r="E118" s="119"/>
      <c r="F118" s="86"/>
    </row>
    <row r="119" spans="1:6">
      <c r="A119" s="111"/>
      <c r="B119" s="112"/>
      <c r="C119" s="113"/>
      <c r="D119" s="392"/>
      <c r="E119" s="114"/>
      <c r="F119" s="86"/>
    </row>
    <row r="120" spans="1:6" ht="27.6">
      <c r="A120" s="122">
        <v>4.0999999999999996</v>
      </c>
      <c r="B120" s="116" t="s">
        <v>242</v>
      </c>
      <c r="C120" s="118" t="s">
        <v>23</v>
      </c>
      <c r="D120" s="393">
        <v>52</v>
      </c>
      <c r="E120" s="119"/>
      <c r="F120" s="86"/>
    </row>
    <row r="121" spans="1:6">
      <c r="A121" s="111"/>
      <c r="B121" s="112"/>
      <c r="C121" s="113"/>
      <c r="D121" s="392"/>
      <c r="E121" s="114"/>
      <c r="F121" s="86"/>
    </row>
    <row r="122" spans="1:6">
      <c r="A122" s="117">
        <v>4.1100000000000003</v>
      </c>
      <c r="B122" s="116" t="s">
        <v>243</v>
      </c>
      <c r="C122" s="118" t="s">
        <v>23</v>
      </c>
      <c r="D122" s="393">
        <v>43</v>
      </c>
      <c r="E122" s="119"/>
      <c r="F122" s="86"/>
    </row>
    <row r="123" spans="1:6">
      <c r="A123" s="111"/>
      <c r="B123" s="112"/>
      <c r="C123" s="113"/>
      <c r="D123" s="392"/>
      <c r="E123" s="114"/>
      <c r="F123" s="86"/>
    </row>
    <row r="124" spans="1:6">
      <c r="A124" s="128"/>
      <c r="B124" s="121" t="s">
        <v>244</v>
      </c>
      <c r="C124" s="113"/>
      <c r="D124" s="392"/>
      <c r="E124" s="114"/>
      <c r="F124" s="86"/>
    </row>
    <row r="125" spans="1:6">
      <c r="A125" s="111"/>
      <c r="B125" s="112"/>
      <c r="C125" s="113"/>
      <c r="D125" s="392"/>
      <c r="E125" s="114"/>
      <c r="F125" s="86"/>
    </row>
    <row r="126" spans="1:6" ht="27.6">
      <c r="A126" s="117">
        <v>4.12</v>
      </c>
      <c r="B126" s="116" t="s">
        <v>245</v>
      </c>
      <c r="C126" s="118" t="s">
        <v>23</v>
      </c>
      <c r="D126" s="393">
        <v>86</v>
      </c>
      <c r="E126" s="119"/>
      <c r="F126" s="86"/>
    </row>
    <row r="127" spans="1:6">
      <c r="A127" s="111"/>
      <c r="B127" s="112"/>
      <c r="C127" s="113"/>
      <c r="D127" s="392"/>
      <c r="E127" s="114"/>
      <c r="F127" s="86"/>
    </row>
    <row r="128" spans="1:6">
      <c r="A128" s="111"/>
      <c r="B128" s="121" t="s">
        <v>246</v>
      </c>
      <c r="C128" s="113"/>
      <c r="D128" s="392"/>
      <c r="E128" s="114"/>
      <c r="F128" s="86"/>
    </row>
    <row r="129" spans="1:6">
      <c r="A129" s="111"/>
      <c r="B129" s="112"/>
      <c r="C129" s="113"/>
      <c r="D129" s="392"/>
      <c r="E129" s="114"/>
      <c r="F129" s="86"/>
    </row>
    <row r="130" spans="1:6" ht="27.6">
      <c r="A130" s="117">
        <v>4.13</v>
      </c>
      <c r="B130" s="116" t="s">
        <v>247</v>
      </c>
      <c r="C130" s="118" t="s">
        <v>23</v>
      </c>
      <c r="D130" s="393">
        <v>570</v>
      </c>
      <c r="E130" s="119"/>
      <c r="F130" s="86"/>
    </row>
    <row r="131" spans="1:6">
      <c r="A131" s="111"/>
      <c r="B131" s="112"/>
      <c r="C131" s="113"/>
      <c r="D131" s="392"/>
      <c r="E131" s="114"/>
      <c r="F131" s="86"/>
    </row>
    <row r="132" spans="1:6">
      <c r="A132" s="117">
        <v>4.1399999999999997</v>
      </c>
      <c r="B132" s="116" t="s">
        <v>248</v>
      </c>
      <c r="C132" s="118" t="s">
        <v>23</v>
      </c>
      <c r="D132" s="393">
        <v>33</v>
      </c>
      <c r="E132" s="119"/>
      <c r="F132" s="86"/>
    </row>
    <row r="133" spans="1:6">
      <c r="A133" s="111"/>
      <c r="B133" s="112"/>
      <c r="C133" s="113"/>
      <c r="D133" s="392"/>
      <c r="E133" s="114"/>
      <c r="F133" s="86"/>
    </row>
    <row r="134" spans="1:6" ht="27.6">
      <c r="A134" s="117">
        <v>4.1500000000000004</v>
      </c>
      <c r="B134" s="116" t="s">
        <v>249</v>
      </c>
      <c r="C134" s="118" t="s">
        <v>23</v>
      </c>
      <c r="D134" s="393">
        <v>59</v>
      </c>
      <c r="E134" s="119"/>
      <c r="F134" s="86"/>
    </row>
    <row r="135" spans="1:6">
      <c r="A135" s="111"/>
      <c r="B135" s="112"/>
      <c r="C135" s="113"/>
      <c r="D135" s="392"/>
      <c r="E135" s="114"/>
      <c r="F135" s="86"/>
    </row>
    <row r="136" spans="1:6" ht="27.6">
      <c r="A136" s="117">
        <v>4.16</v>
      </c>
      <c r="B136" s="116" t="s">
        <v>250</v>
      </c>
      <c r="C136" s="118" t="s">
        <v>23</v>
      </c>
      <c r="D136" s="393">
        <v>55</v>
      </c>
      <c r="E136" s="119"/>
      <c r="F136" s="86"/>
    </row>
    <row r="137" spans="1:6">
      <c r="A137" s="111"/>
      <c r="B137" s="112"/>
      <c r="C137" s="113"/>
      <c r="D137" s="392"/>
      <c r="E137" s="114"/>
      <c r="F137" s="86"/>
    </row>
    <row r="138" spans="1:6">
      <c r="A138" s="117">
        <v>4.17</v>
      </c>
      <c r="B138" s="116" t="s">
        <v>251</v>
      </c>
      <c r="C138" s="118" t="s">
        <v>23</v>
      </c>
      <c r="D138" s="393">
        <v>1</v>
      </c>
      <c r="E138" s="119"/>
      <c r="F138" s="86"/>
    </row>
    <row r="139" spans="1:6">
      <c r="A139" s="111"/>
      <c r="B139" s="112"/>
      <c r="C139" s="113"/>
      <c r="D139" s="392"/>
      <c r="E139" s="114"/>
      <c r="F139" s="86"/>
    </row>
    <row r="140" spans="1:6">
      <c r="A140" s="117">
        <v>4.18</v>
      </c>
      <c r="B140" s="116" t="s">
        <v>252</v>
      </c>
      <c r="C140" s="118" t="s">
        <v>23</v>
      </c>
      <c r="D140" s="393">
        <v>26</v>
      </c>
      <c r="E140" s="119"/>
      <c r="F140" s="86"/>
    </row>
    <row r="141" spans="1:6">
      <c r="A141" s="117"/>
      <c r="B141" s="116"/>
      <c r="C141" s="118"/>
      <c r="D141" s="393"/>
      <c r="E141" s="119"/>
      <c r="F141" s="86"/>
    </row>
    <row r="142" spans="1:6">
      <c r="A142" s="403"/>
      <c r="B142" s="404" t="s">
        <v>253</v>
      </c>
      <c r="C142" s="405"/>
      <c r="D142" s="398"/>
      <c r="E142" s="142"/>
      <c r="F142" s="143"/>
    </row>
    <row r="143" spans="1:6">
      <c r="A143" s="111"/>
      <c r="B143" s="112"/>
      <c r="C143" s="113"/>
      <c r="D143" s="392"/>
      <c r="E143" s="114"/>
      <c r="F143" s="86"/>
    </row>
    <row r="144" spans="1:6" ht="27.6">
      <c r="A144" s="117">
        <v>4.1900000000000004</v>
      </c>
      <c r="B144" s="116" t="s">
        <v>254</v>
      </c>
      <c r="C144" s="118" t="s">
        <v>23</v>
      </c>
      <c r="D144" s="393">
        <v>20</v>
      </c>
      <c r="E144" s="119"/>
      <c r="F144" s="86"/>
    </row>
    <row r="145" spans="1:6">
      <c r="A145" s="111"/>
      <c r="B145" s="112"/>
      <c r="C145" s="113"/>
      <c r="D145" s="392"/>
      <c r="E145" s="114"/>
      <c r="F145" s="86"/>
    </row>
    <row r="146" spans="1:6">
      <c r="A146" s="122">
        <v>4.2</v>
      </c>
      <c r="B146" s="116" t="s">
        <v>255</v>
      </c>
      <c r="C146" s="118" t="s">
        <v>23</v>
      </c>
      <c r="D146" s="393">
        <v>12</v>
      </c>
      <c r="E146" s="119"/>
      <c r="F146" s="86"/>
    </row>
    <row r="147" spans="1:6">
      <c r="A147" s="111"/>
      <c r="B147" s="112"/>
      <c r="C147" s="113"/>
      <c r="D147" s="392"/>
      <c r="E147" s="114"/>
      <c r="F147" s="86"/>
    </row>
    <row r="148" spans="1:6">
      <c r="A148" s="117">
        <v>4.21</v>
      </c>
      <c r="B148" s="116" t="s">
        <v>256</v>
      </c>
      <c r="C148" s="118" t="s">
        <v>23</v>
      </c>
      <c r="D148" s="393">
        <v>61</v>
      </c>
      <c r="E148" s="119"/>
      <c r="F148" s="86"/>
    </row>
    <row r="149" spans="1:6">
      <c r="A149" s="111"/>
      <c r="B149" s="112"/>
      <c r="C149" s="113"/>
      <c r="D149" s="392"/>
      <c r="E149" s="114"/>
      <c r="F149" s="86"/>
    </row>
    <row r="150" spans="1:6">
      <c r="A150" s="117">
        <v>4.22</v>
      </c>
      <c r="B150" s="116" t="s">
        <v>257</v>
      </c>
      <c r="C150" s="118" t="s">
        <v>23</v>
      </c>
      <c r="D150" s="393">
        <v>1</v>
      </c>
      <c r="E150" s="119"/>
      <c r="F150" s="86"/>
    </row>
    <row r="151" spans="1:6">
      <c r="A151" s="111"/>
      <c r="B151" s="112"/>
      <c r="C151" s="113"/>
      <c r="D151" s="392"/>
      <c r="E151" s="114"/>
      <c r="F151" s="86"/>
    </row>
    <row r="152" spans="1:6">
      <c r="A152" s="128"/>
      <c r="B152" s="121" t="s">
        <v>258</v>
      </c>
      <c r="C152" s="113"/>
      <c r="D152" s="392"/>
      <c r="E152" s="114"/>
      <c r="F152" s="86"/>
    </row>
    <row r="153" spans="1:6">
      <c r="A153" s="111"/>
      <c r="B153" s="112"/>
      <c r="C153" s="113"/>
      <c r="D153" s="392"/>
      <c r="E153" s="114"/>
      <c r="F153" s="86"/>
    </row>
    <row r="154" spans="1:6">
      <c r="A154" s="117">
        <v>4.2300000000000004</v>
      </c>
      <c r="B154" s="116" t="s">
        <v>259</v>
      </c>
      <c r="C154" s="118" t="s">
        <v>23</v>
      </c>
      <c r="D154" s="393">
        <v>1</v>
      </c>
      <c r="E154" s="119"/>
      <c r="F154" s="86"/>
    </row>
    <row r="155" spans="1:6">
      <c r="A155" s="111"/>
      <c r="B155" s="112"/>
      <c r="C155" s="113"/>
      <c r="D155" s="392"/>
      <c r="E155" s="114"/>
      <c r="F155" s="86"/>
    </row>
    <row r="156" spans="1:6">
      <c r="A156" s="111"/>
      <c r="B156" s="121" t="s">
        <v>260</v>
      </c>
      <c r="C156" s="113"/>
      <c r="D156" s="392"/>
      <c r="E156" s="114"/>
      <c r="F156" s="86"/>
    </row>
    <row r="157" spans="1:6">
      <c r="A157" s="111"/>
      <c r="B157" s="112"/>
      <c r="C157" s="113"/>
      <c r="D157" s="392"/>
      <c r="E157" s="114"/>
      <c r="F157" s="86"/>
    </row>
    <row r="158" spans="1:6" ht="41.4">
      <c r="A158" s="128">
        <v>4.24</v>
      </c>
      <c r="B158" s="129" t="s">
        <v>261</v>
      </c>
      <c r="C158" s="130" t="s">
        <v>53</v>
      </c>
      <c r="D158" s="397">
        <v>2</v>
      </c>
      <c r="E158" s="131"/>
      <c r="F158" s="86"/>
    </row>
    <row r="159" spans="1:6">
      <c r="A159" s="111"/>
      <c r="B159" s="112"/>
      <c r="C159" s="113"/>
      <c r="D159" s="392"/>
      <c r="E159" s="114"/>
      <c r="F159" s="115"/>
    </row>
    <row r="160" spans="1:6" ht="41.4">
      <c r="A160" s="128"/>
      <c r="B160" s="129" t="s">
        <v>262</v>
      </c>
      <c r="C160" s="130" t="s">
        <v>53</v>
      </c>
      <c r="D160" s="397">
        <v>15</v>
      </c>
      <c r="E160" s="131"/>
      <c r="F160" s="115"/>
    </row>
    <row r="161" spans="1:7">
      <c r="A161" s="111"/>
      <c r="B161" s="112"/>
      <c r="C161" s="113"/>
      <c r="D161" s="392"/>
      <c r="E161" s="114"/>
      <c r="F161" s="115"/>
    </row>
    <row r="162" spans="1:7" ht="41.4">
      <c r="A162" s="128">
        <v>4.26</v>
      </c>
      <c r="B162" s="129" t="s">
        <v>263</v>
      </c>
      <c r="C162" s="130" t="s">
        <v>53</v>
      </c>
      <c r="D162" s="397">
        <v>3</v>
      </c>
      <c r="E162" s="131"/>
      <c r="F162" s="115"/>
    </row>
    <row r="163" spans="1:7">
      <c r="A163" s="128"/>
      <c r="B163" s="129"/>
      <c r="C163" s="130"/>
      <c r="D163" s="397"/>
      <c r="E163" s="131"/>
      <c r="F163" s="115"/>
    </row>
    <row r="164" spans="1:7" ht="18.899999999999999" customHeight="1" thickBot="1">
      <c r="A164" s="1137" t="s">
        <v>36</v>
      </c>
      <c r="B164" s="1138"/>
      <c r="C164" s="1138"/>
      <c r="D164" s="1138"/>
      <c r="E164" s="1139"/>
      <c r="F164" s="120"/>
    </row>
    <row r="165" spans="1:7">
      <c r="A165" s="111"/>
      <c r="B165" s="112"/>
      <c r="C165" s="113"/>
      <c r="D165" s="392"/>
      <c r="E165" s="114"/>
      <c r="F165" s="115"/>
    </row>
    <row r="166" spans="1:7">
      <c r="A166" s="107">
        <v>5</v>
      </c>
      <c r="B166" s="108" t="s">
        <v>264</v>
      </c>
      <c r="C166" s="109"/>
      <c r="D166" s="392"/>
      <c r="E166" s="114"/>
      <c r="F166" s="115"/>
    </row>
    <row r="167" spans="1:7">
      <c r="A167" s="111"/>
      <c r="B167" s="112"/>
      <c r="C167" s="113"/>
      <c r="D167" s="392"/>
      <c r="E167" s="114"/>
      <c r="F167" s="115"/>
    </row>
    <row r="168" spans="1:7" ht="41.4">
      <c r="A168" s="111"/>
      <c r="B168" s="112" t="s">
        <v>265</v>
      </c>
      <c r="C168" s="113"/>
      <c r="D168" s="392"/>
      <c r="E168" s="114"/>
      <c r="F168" s="115"/>
    </row>
    <row r="169" spans="1:7">
      <c r="A169" s="111"/>
      <c r="B169" s="112"/>
      <c r="C169" s="113"/>
      <c r="D169" s="392"/>
      <c r="E169" s="114"/>
      <c r="F169" s="115"/>
    </row>
    <row r="170" spans="1:7" ht="55.2">
      <c r="A170" s="111">
        <v>5.0999999999999996</v>
      </c>
      <c r="B170" s="132" t="s">
        <v>657</v>
      </c>
      <c r="C170" s="130" t="s">
        <v>53</v>
      </c>
      <c r="D170" s="397">
        <v>11</v>
      </c>
      <c r="E170" s="131"/>
      <c r="F170" s="115"/>
    </row>
    <row r="171" spans="1:7">
      <c r="A171" s="111"/>
      <c r="B171" s="112"/>
      <c r="C171" s="113"/>
      <c r="D171" s="392"/>
      <c r="E171" s="114"/>
      <c r="F171" s="115"/>
    </row>
    <row r="172" spans="1:7">
      <c r="A172" s="107">
        <v>6</v>
      </c>
      <c r="B172" s="108" t="s">
        <v>162</v>
      </c>
      <c r="C172" s="109"/>
      <c r="D172" s="392"/>
      <c r="E172" s="110"/>
      <c r="F172" s="115"/>
    </row>
    <row r="173" spans="1:7">
      <c r="A173" s="111"/>
      <c r="B173" s="112"/>
      <c r="C173" s="113"/>
      <c r="D173" s="392"/>
      <c r="E173" s="114"/>
      <c r="F173" s="115"/>
    </row>
    <row r="174" spans="1:7" ht="27.6">
      <c r="A174" s="111">
        <v>6.1</v>
      </c>
      <c r="B174" s="112" t="s">
        <v>266</v>
      </c>
      <c r="C174" s="113" t="s">
        <v>23</v>
      </c>
      <c r="D174" s="392">
        <v>96</v>
      </c>
      <c r="E174" s="114"/>
      <c r="F174" s="115"/>
      <c r="G174" s="19">
        <f>D174/2</f>
        <v>48</v>
      </c>
    </row>
    <row r="175" spans="1:7">
      <c r="A175" s="111"/>
      <c r="B175" s="112"/>
      <c r="C175" s="113"/>
      <c r="D175" s="392"/>
      <c r="E175" s="114"/>
      <c r="F175" s="115"/>
    </row>
    <row r="176" spans="1:7" ht="41.4">
      <c r="A176" s="111">
        <v>6.2</v>
      </c>
      <c r="B176" s="112" t="s">
        <v>267</v>
      </c>
      <c r="C176" s="113" t="s">
        <v>23</v>
      </c>
      <c r="D176" s="392">
        <v>28</v>
      </c>
      <c r="E176" s="114"/>
      <c r="F176" s="115"/>
    </row>
    <row r="177" spans="1:6" ht="14.4" thickBot="1">
      <c r="A177" s="156"/>
      <c r="B177" s="157"/>
      <c r="C177" s="158"/>
      <c r="D177" s="394"/>
      <c r="E177" s="159"/>
      <c r="F177" s="164"/>
    </row>
    <row r="178" spans="1:6">
      <c r="A178" s="165">
        <v>7</v>
      </c>
      <c r="B178" s="166" t="s">
        <v>165</v>
      </c>
      <c r="C178" s="167"/>
      <c r="D178" s="398"/>
      <c r="E178" s="168"/>
      <c r="F178" s="163"/>
    </row>
    <row r="179" spans="1:6">
      <c r="A179" s="111"/>
      <c r="B179" s="112"/>
      <c r="C179" s="113"/>
      <c r="D179" s="392"/>
      <c r="E179" s="114"/>
      <c r="F179" s="115"/>
    </row>
    <row r="180" spans="1:6" ht="69">
      <c r="A180" s="111"/>
      <c r="B180" s="112" t="s">
        <v>268</v>
      </c>
      <c r="C180" s="113"/>
      <c r="D180" s="392"/>
      <c r="E180" s="114"/>
      <c r="F180" s="115"/>
    </row>
    <row r="181" spans="1:6">
      <c r="A181" s="111"/>
      <c r="B181" s="112"/>
      <c r="C181" s="113"/>
      <c r="D181" s="392"/>
      <c r="E181" s="114"/>
      <c r="F181" s="115"/>
    </row>
    <row r="182" spans="1:6" ht="41.4">
      <c r="A182" s="111"/>
      <c r="B182" s="112" t="s">
        <v>269</v>
      </c>
      <c r="C182" s="113" t="s">
        <v>41</v>
      </c>
      <c r="D182" s="392">
        <v>221</v>
      </c>
      <c r="E182" s="114"/>
      <c r="F182" s="115"/>
    </row>
    <row r="183" spans="1:6">
      <c r="A183" s="111"/>
      <c r="B183" s="112"/>
      <c r="C183" s="113"/>
      <c r="D183" s="392"/>
      <c r="E183" s="114"/>
      <c r="F183" s="115"/>
    </row>
    <row r="184" spans="1:6" ht="41.4">
      <c r="A184" s="111">
        <v>7.2</v>
      </c>
      <c r="B184" s="112" t="s">
        <v>270</v>
      </c>
      <c r="C184" s="113" t="s">
        <v>23</v>
      </c>
      <c r="D184" s="392">
        <v>21</v>
      </c>
      <c r="E184" s="114"/>
      <c r="F184" s="115"/>
    </row>
    <row r="185" spans="1:6">
      <c r="A185" s="111"/>
      <c r="B185" s="112"/>
      <c r="C185" s="113"/>
      <c r="D185" s="392"/>
      <c r="E185" s="114"/>
      <c r="F185" s="115"/>
    </row>
    <row r="186" spans="1:6" ht="21" customHeight="1" thickBot="1">
      <c r="A186" s="1137" t="s">
        <v>36</v>
      </c>
      <c r="B186" s="1138"/>
      <c r="C186" s="1138"/>
      <c r="D186" s="1138"/>
      <c r="E186" s="1139"/>
      <c r="F186" s="120"/>
    </row>
    <row r="187" spans="1:6">
      <c r="A187" s="111"/>
      <c r="B187" s="112"/>
      <c r="C187" s="113"/>
      <c r="D187" s="392"/>
      <c r="E187" s="114"/>
      <c r="F187" s="115"/>
    </row>
    <row r="188" spans="1:6">
      <c r="A188" s="107">
        <v>8</v>
      </c>
      <c r="B188" s="108" t="s">
        <v>271</v>
      </c>
      <c r="C188" s="109"/>
      <c r="D188" s="392"/>
      <c r="E188" s="110"/>
      <c r="F188" s="115"/>
    </row>
    <row r="189" spans="1:6">
      <c r="A189" s="111"/>
      <c r="B189" s="112"/>
      <c r="C189" s="113"/>
      <c r="D189" s="392"/>
      <c r="E189" s="114"/>
      <c r="F189" s="115"/>
    </row>
    <row r="190" spans="1:6" ht="27.6">
      <c r="A190" s="111"/>
      <c r="B190" s="112" t="s">
        <v>272</v>
      </c>
      <c r="C190" s="113"/>
      <c r="D190" s="392"/>
      <c r="E190" s="114"/>
      <c r="F190" s="115"/>
    </row>
    <row r="191" spans="1:6">
      <c r="A191" s="111"/>
      <c r="B191" s="112"/>
      <c r="C191" s="113"/>
      <c r="D191" s="392"/>
      <c r="E191" s="114"/>
      <c r="F191" s="115"/>
    </row>
    <row r="192" spans="1:6" ht="41.4">
      <c r="A192" s="111"/>
      <c r="B192" s="88" t="s">
        <v>273</v>
      </c>
      <c r="C192" s="113"/>
      <c r="D192" s="392"/>
      <c r="E192" s="114"/>
      <c r="F192" s="115"/>
    </row>
    <row r="193" spans="1:6">
      <c r="A193" s="111"/>
      <c r="B193" s="112"/>
      <c r="C193" s="113"/>
      <c r="D193" s="392"/>
      <c r="E193" s="114"/>
      <c r="F193" s="115"/>
    </row>
    <row r="194" spans="1:6" s="390" customFormat="1" ht="69">
      <c r="A194" s="111">
        <v>8.1</v>
      </c>
      <c r="B194" s="88" t="s">
        <v>464</v>
      </c>
      <c r="C194" s="113" t="s">
        <v>41</v>
      </c>
      <c r="D194" s="392">
        <v>100</v>
      </c>
      <c r="E194" s="114"/>
      <c r="F194" s="115"/>
    </row>
    <row r="195" spans="1:6">
      <c r="A195" s="111"/>
      <c r="B195" s="112"/>
      <c r="C195" s="113"/>
      <c r="D195" s="392"/>
      <c r="E195" s="114"/>
      <c r="F195" s="115"/>
    </row>
    <row r="196" spans="1:6" ht="69">
      <c r="A196" s="111">
        <v>8.1999999999999993</v>
      </c>
      <c r="B196" s="85" t="s">
        <v>658</v>
      </c>
      <c r="C196" s="113" t="s">
        <v>53</v>
      </c>
      <c r="D196" s="392">
        <v>3</v>
      </c>
      <c r="E196" s="114"/>
      <c r="F196" s="115"/>
    </row>
    <row r="197" spans="1:6">
      <c r="A197" s="111"/>
      <c r="B197" s="112"/>
      <c r="C197" s="113"/>
      <c r="D197" s="392"/>
      <c r="E197" s="114"/>
      <c r="F197" s="115"/>
    </row>
    <row r="198" spans="1:6" ht="69">
      <c r="A198" s="111">
        <v>8.3000000000000007</v>
      </c>
      <c r="B198" s="88" t="s">
        <v>481</v>
      </c>
      <c r="C198" s="133" t="s">
        <v>53</v>
      </c>
      <c r="D198" s="399">
        <v>1</v>
      </c>
      <c r="E198" s="114"/>
      <c r="F198" s="115"/>
    </row>
    <row r="199" spans="1:6">
      <c r="A199" s="111"/>
      <c r="B199" s="88"/>
      <c r="C199" s="113"/>
      <c r="D199" s="392"/>
      <c r="E199" s="114"/>
      <c r="F199" s="115"/>
    </row>
    <row r="200" spans="1:6" ht="60.6" customHeight="1">
      <c r="A200" s="111">
        <v>8.4</v>
      </c>
      <c r="B200" s="84" t="s">
        <v>659</v>
      </c>
      <c r="C200" s="133" t="s">
        <v>53</v>
      </c>
      <c r="D200" s="399">
        <v>6</v>
      </c>
      <c r="E200" s="114"/>
      <c r="F200" s="115"/>
    </row>
    <row r="201" spans="1:6">
      <c r="A201" s="111"/>
      <c r="B201" s="88"/>
      <c r="C201" s="113"/>
      <c r="D201" s="392"/>
      <c r="E201" s="114"/>
      <c r="F201" s="115"/>
    </row>
    <row r="202" spans="1:6" ht="55.2">
      <c r="A202" s="111">
        <v>8.5</v>
      </c>
      <c r="B202" s="84" t="s">
        <v>660</v>
      </c>
      <c r="C202" s="133" t="s">
        <v>53</v>
      </c>
      <c r="D202" s="399">
        <v>3</v>
      </c>
      <c r="E202" s="114"/>
      <c r="F202" s="115"/>
    </row>
    <row r="203" spans="1:6">
      <c r="A203" s="111"/>
      <c r="B203" s="88"/>
      <c r="C203" s="113"/>
      <c r="D203" s="392"/>
      <c r="E203" s="114"/>
      <c r="F203" s="115"/>
    </row>
    <row r="204" spans="1:6" ht="82.8">
      <c r="A204" s="111">
        <v>8.6</v>
      </c>
      <c r="B204" s="84" t="s">
        <v>661</v>
      </c>
      <c r="C204" s="133" t="s">
        <v>53</v>
      </c>
      <c r="D204" s="399">
        <v>6</v>
      </c>
      <c r="E204" s="114"/>
      <c r="F204" s="115"/>
    </row>
    <row r="205" spans="1:6">
      <c r="A205" s="111"/>
      <c r="B205" s="112"/>
      <c r="C205" s="113"/>
      <c r="D205" s="392"/>
      <c r="E205" s="114"/>
      <c r="F205" s="115"/>
    </row>
    <row r="206" spans="1:6" ht="45" customHeight="1">
      <c r="A206" s="111">
        <v>8.6999999999999993</v>
      </c>
      <c r="B206" s="88" t="s">
        <v>482</v>
      </c>
      <c r="C206" s="133" t="s">
        <v>53</v>
      </c>
      <c r="D206" s="399">
        <v>1</v>
      </c>
      <c r="E206" s="114"/>
      <c r="F206" s="115"/>
    </row>
    <row r="207" spans="1:6">
      <c r="A207" s="111"/>
      <c r="B207" s="112"/>
      <c r="C207" s="113"/>
      <c r="D207" s="392"/>
      <c r="E207" s="114"/>
      <c r="F207" s="115"/>
    </row>
    <row r="208" spans="1:6" ht="41.1" customHeight="1">
      <c r="A208" s="111">
        <v>8.8000000000000007</v>
      </c>
      <c r="B208" s="88" t="s">
        <v>465</v>
      </c>
      <c r="C208" s="133" t="s">
        <v>53</v>
      </c>
      <c r="D208" s="399">
        <v>2</v>
      </c>
      <c r="E208" s="114"/>
      <c r="F208" s="115"/>
    </row>
    <row r="209" spans="1:6">
      <c r="A209" s="111"/>
      <c r="B209" s="112"/>
      <c r="C209" s="113"/>
      <c r="D209" s="392"/>
      <c r="E209" s="114"/>
      <c r="F209" s="115"/>
    </row>
    <row r="210" spans="1:6" ht="27.6">
      <c r="A210" s="117">
        <v>8.9</v>
      </c>
      <c r="B210" s="116" t="s">
        <v>274</v>
      </c>
      <c r="C210" s="118" t="s">
        <v>53</v>
      </c>
      <c r="D210" s="393">
        <v>1</v>
      </c>
      <c r="E210" s="119"/>
      <c r="F210" s="115"/>
    </row>
    <row r="211" spans="1:6">
      <c r="A211" s="111"/>
      <c r="B211" s="112"/>
      <c r="C211" s="113"/>
      <c r="D211" s="392"/>
      <c r="E211" s="114"/>
      <c r="F211" s="115"/>
    </row>
    <row r="212" spans="1:6">
      <c r="A212" s="107">
        <v>9</v>
      </c>
      <c r="B212" s="108" t="s">
        <v>202</v>
      </c>
      <c r="C212" s="109"/>
      <c r="D212" s="392"/>
      <c r="E212" s="114"/>
      <c r="F212" s="115"/>
    </row>
    <row r="213" spans="1:6">
      <c r="A213" s="111"/>
      <c r="B213" s="112"/>
      <c r="C213" s="113"/>
      <c r="D213" s="392"/>
      <c r="E213" s="114"/>
      <c r="F213" s="115"/>
    </row>
    <row r="214" spans="1:6" ht="55.2">
      <c r="A214" s="111"/>
      <c r="B214" s="88" t="s">
        <v>275</v>
      </c>
      <c r="C214" s="113"/>
      <c r="D214" s="392"/>
      <c r="E214" s="114"/>
      <c r="F214" s="115"/>
    </row>
    <row r="215" spans="1:6">
      <c r="A215" s="111"/>
      <c r="B215" s="112"/>
      <c r="C215" s="113"/>
      <c r="D215" s="392"/>
      <c r="E215" s="114"/>
      <c r="F215" s="115"/>
    </row>
    <row r="216" spans="1:6" ht="30" customHeight="1">
      <c r="A216" s="117">
        <v>9.1</v>
      </c>
      <c r="B216" s="408" t="s">
        <v>276</v>
      </c>
      <c r="C216" s="118" t="s">
        <v>41</v>
      </c>
      <c r="D216" s="393">
        <v>65</v>
      </c>
      <c r="E216" s="119"/>
      <c r="F216" s="115"/>
    </row>
    <row r="217" spans="1:6">
      <c r="A217" s="117"/>
      <c r="B217" s="408"/>
      <c r="C217" s="118"/>
      <c r="D217" s="393"/>
      <c r="E217" s="119"/>
      <c r="F217" s="115"/>
    </row>
    <row r="218" spans="1:6">
      <c r="A218" s="409">
        <v>9.1999999999999993</v>
      </c>
      <c r="B218" s="85" t="s">
        <v>483</v>
      </c>
      <c r="C218" s="410" t="s">
        <v>23</v>
      </c>
      <c r="D218" s="393">
        <f>ROUND(73/2,0)</f>
        <v>37</v>
      </c>
      <c r="E218" s="119"/>
      <c r="F218" s="115"/>
    </row>
    <row r="219" spans="1:6">
      <c r="A219" s="411"/>
      <c r="B219" s="412"/>
      <c r="C219" s="413"/>
      <c r="D219" s="393"/>
      <c r="E219" s="119"/>
      <c r="F219" s="115"/>
    </row>
    <row r="220" spans="1:6">
      <c r="A220" s="409">
        <v>9.3000000000000007</v>
      </c>
      <c r="B220" s="85" t="s">
        <v>484</v>
      </c>
      <c r="C220" s="410" t="s">
        <v>64</v>
      </c>
      <c r="D220" s="393" t="s">
        <v>65</v>
      </c>
      <c r="E220" s="119"/>
      <c r="F220" s="115"/>
    </row>
    <row r="221" spans="1:6" ht="69">
      <c r="A221" s="411">
        <v>9.4</v>
      </c>
      <c r="B221" s="84" t="s">
        <v>277</v>
      </c>
      <c r="C221" s="410" t="s">
        <v>23</v>
      </c>
      <c r="D221" s="393">
        <v>284</v>
      </c>
      <c r="E221" s="119"/>
      <c r="F221" s="115"/>
    </row>
    <row r="222" spans="1:6" ht="14.4" thickBot="1">
      <c r="A222" s="414"/>
      <c r="B222" s="415"/>
      <c r="C222" s="416"/>
      <c r="D222" s="417"/>
      <c r="E222" s="418"/>
      <c r="F222" s="164"/>
    </row>
    <row r="223" spans="1:6">
      <c r="A223" s="165">
        <v>10</v>
      </c>
      <c r="B223" s="166" t="s">
        <v>169</v>
      </c>
      <c r="C223" s="167"/>
      <c r="D223" s="398"/>
      <c r="E223" s="142"/>
      <c r="F223" s="163"/>
    </row>
    <row r="224" spans="1:6">
      <c r="A224" s="111"/>
      <c r="B224" s="112"/>
      <c r="C224" s="113"/>
      <c r="D224" s="392"/>
      <c r="E224" s="114"/>
      <c r="F224" s="115"/>
    </row>
    <row r="225" spans="1:6" ht="41.4">
      <c r="A225" s="111">
        <v>10.1</v>
      </c>
      <c r="B225" s="112" t="s">
        <v>278</v>
      </c>
      <c r="C225" s="113" t="s">
        <v>64</v>
      </c>
      <c r="D225" s="392" t="s">
        <v>65</v>
      </c>
      <c r="E225" s="114"/>
      <c r="F225" s="115"/>
    </row>
    <row r="226" spans="1:6" ht="24" customHeight="1" thickBot="1">
      <c r="A226" s="1137" t="s">
        <v>36</v>
      </c>
      <c r="B226" s="1138"/>
      <c r="C226" s="1138"/>
      <c r="D226" s="1138"/>
      <c r="E226" s="1139"/>
      <c r="F226" s="120"/>
    </row>
    <row r="227" spans="1:6">
      <c r="A227" s="111"/>
      <c r="B227" s="112"/>
      <c r="C227" s="113"/>
      <c r="D227" s="392"/>
      <c r="E227" s="114"/>
      <c r="F227" s="115"/>
    </row>
    <row r="228" spans="1:6">
      <c r="A228" s="107">
        <v>11</v>
      </c>
      <c r="B228" s="108" t="s">
        <v>172</v>
      </c>
      <c r="C228" s="109"/>
      <c r="D228" s="392"/>
      <c r="E228" s="114"/>
      <c r="F228" s="115"/>
    </row>
    <row r="229" spans="1:6">
      <c r="A229" s="111"/>
      <c r="B229" s="112"/>
      <c r="C229" s="113"/>
      <c r="D229" s="392"/>
      <c r="E229" s="114"/>
      <c r="F229" s="115"/>
    </row>
    <row r="230" spans="1:6" ht="27.6">
      <c r="A230" s="107"/>
      <c r="B230" s="108" t="s">
        <v>279</v>
      </c>
      <c r="C230" s="109"/>
      <c r="D230" s="392"/>
      <c r="E230" s="114"/>
      <c r="F230" s="115"/>
    </row>
    <row r="231" spans="1:6" ht="27.6">
      <c r="A231" s="107"/>
      <c r="B231" s="108" t="s">
        <v>280</v>
      </c>
      <c r="C231" s="109"/>
      <c r="D231" s="392"/>
      <c r="E231" s="114"/>
      <c r="F231" s="115"/>
    </row>
    <row r="232" spans="1:6">
      <c r="A232" s="111"/>
      <c r="B232" s="112"/>
      <c r="C232" s="113"/>
      <c r="D232" s="392"/>
      <c r="E232" s="114"/>
      <c r="F232" s="115"/>
    </row>
    <row r="233" spans="1:6" ht="41.4">
      <c r="A233" s="134">
        <v>11.1</v>
      </c>
      <c r="B233" s="88" t="s">
        <v>466</v>
      </c>
      <c r="C233" s="113" t="s">
        <v>53</v>
      </c>
      <c r="D233" s="392">
        <v>2</v>
      </c>
      <c r="E233" s="114"/>
      <c r="F233" s="115"/>
    </row>
    <row r="234" spans="1:6">
      <c r="A234" s="111"/>
      <c r="B234" s="112"/>
      <c r="C234" s="113"/>
      <c r="D234" s="392"/>
      <c r="E234" s="114"/>
      <c r="F234" s="115"/>
    </row>
    <row r="235" spans="1:6" ht="27.6">
      <c r="A235" s="111"/>
      <c r="B235" s="135" t="s">
        <v>282</v>
      </c>
      <c r="C235" s="113"/>
      <c r="D235" s="392"/>
      <c r="E235" s="114"/>
      <c r="F235" s="115"/>
    </row>
    <row r="236" spans="1:6">
      <c r="A236" s="111"/>
      <c r="B236" s="112"/>
      <c r="C236" s="113"/>
      <c r="D236" s="392"/>
      <c r="E236" s="114"/>
      <c r="F236" s="115"/>
    </row>
    <row r="237" spans="1:6" ht="27.6">
      <c r="A237" s="117">
        <v>11.2</v>
      </c>
      <c r="B237" s="89" t="s">
        <v>485</v>
      </c>
      <c r="C237" s="118" t="s">
        <v>53</v>
      </c>
      <c r="D237" s="393">
        <v>1</v>
      </c>
      <c r="E237" s="602"/>
      <c r="F237" s="86"/>
    </row>
    <row r="238" spans="1:6">
      <c r="A238" s="111"/>
      <c r="B238" s="112"/>
      <c r="C238" s="113"/>
      <c r="D238" s="392"/>
      <c r="E238" s="114"/>
      <c r="F238" s="86"/>
    </row>
    <row r="239" spans="1:6" ht="41.4">
      <c r="A239" s="134">
        <v>11.3</v>
      </c>
      <c r="B239" s="112" t="s">
        <v>283</v>
      </c>
      <c r="C239" s="113" t="s">
        <v>53</v>
      </c>
      <c r="D239" s="392">
        <v>1</v>
      </c>
      <c r="E239" s="602"/>
      <c r="F239" s="86"/>
    </row>
    <row r="240" spans="1:6">
      <c r="A240" s="111"/>
      <c r="B240" s="112"/>
      <c r="C240" s="113"/>
      <c r="D240" s="392"/>
      <c r="E240" s="114"/>
      <c r="F240" s="86"/>
    </row>
    <row r="241" spans="1:6" ht="41.4">
      <c r="A241" s="134">
        <v>11.4</v>
      </c>
      <c r="B241" s="112" t="s">
        <v>284</v>
      </c>
      <c r="C241" s="113" t="s">
        <v>53</v>
      </c>
      <c r="D241" s="392">
        <v>1</v>
      </c>
      <c r="E241" s="602"/>
      <c r="F241" s="86"/>
    </row>
    <row r="242" spans="1:6">
      <c r="A242" s="111"/>
      <c r="B242" s="112"/>
      <c r="C242" s="113"/>
      <c r="D242" s="392"/>
      <c r="E242" s="114"/>
      <c r="F242" s="86"/>
    </row>
    <row r="243" spans="1:6">
      <c r="A243" s="117">
        <v>11.5</v>
      </c>
      <c r="B243" s="116" t="s">
        <v>285</v>
      </c>
      <c r="C243" s="118" t="s">
        <v>53</v>
      </c>
      <c r="D243" s="393">
        <v>2</v>
      </c>
      <c r="E243" s="119"/>
      <c r="F243" s="86"/>
    </row>
    <row r="244" spans="1:6">
      <c r="A244" s="111"/>
      <c r="B244" s="112"/>
      <c r="C244" s="113"/>
      <c r="D244" s="392"/>
      <c r="E244" s="114"/>
      <c r="F244" s="86"/>
    </row>
    <row r="245" spans="1:6" ht="27.6">
      <c r="A245" s="111">
        <v>11.6</v>
      </c>
      <c r="B245" s="88" t="s">
        <v>286</v>
      </c>
      <c r="C245" s="133" t="s">
        <v>53</v>
      </c>
      <c r="D245" s="399">
        <v>1</v>
      </c>
      <c r="E245" s="114"/>
      <c r="F245" s="86"/>
    </row>
    <row r="246" spans="1:6">
      <c r="A246" s="111"/>
      <c r="B246" s="112"/>
      <c r="C246" s="113"/>
      <c r="D246" s="392"/>
      <c r="E246" s="114"/>
      <c r="F246" s="86"/>
    </row>
    <row r="247" spans="1:6" s="446" customFormat="1">
      <c r="A247" s="117">
        <v>11.7</v>
      </c>
      <c r="B247" s="116" t="s">
        <v>1142</v>
      </c>
      <c r="C247" s="118" t="s">
        <v>53</v>
      </c>
      <c r="D247" s="393">
        <v>1</v>
      </c>
      <c r="E247" s="119"/>
      <c r="F247" s="86"/>
    </row>
    <row r="248" spans="1:6">
      <c r="A248" s="111"/>
      <c r="B248" s="112"/>
      <c r="C248" s="113"/>
      <c r="D248" s="392"/>
      <c r="E248" s="114"/>
      <c r="F248" s="86"/>
    </row>
    <row r="249" spans="1:6" ht="41.4">
      <c r="A249" s="134">
        <v>11.8</v>
      </c>
      <c r="B249" s="112" t="s">
        <v>287</v>
      </c>
      <c r="C249" s="113" t="s">
        <v>53</v>
      </c>
      <c r="D249" s="392">
        <v>1</v>
      </c>
      <c r="E249" s="602"/>
      <c r="F249" s="86"/>
    </row>
    <row r="250" spans="1:6">
      <c r="A250" s="111"/>
      <c r="B250" s="112"/>
      <c r="C250" s="113"/>
      <c r="D250" s="392"/>
      <c r="E250" s="114"/>
      <c r="F250" s="86"/>
    </row>
    <row r="251" spans="1:6" ht="27.6">
      <c r="A251" s="111"/>
      <c r="B251" s="108" t="s">
        <v>183</v>
      </c>
      <c r="C251" s="113"/>
      <c r="D251" s="392"/>
      <c r="E251" s="114"/>
      <c r="F251" s="86"/>
    </row>
    <row r="252" spans="1:6">
      <c r="A252" s="111"/>
      <c r="B252" s="112"/>
      <c r="C252" s="113"/>
      <c r="D252" s="392"/>
      <c r="E252" s="114"/>
      <c r="F252" s="86"/>
    </row>
    <row r="253" spans="1:6" ht="41.4">
      <c r="A253" s="134">
        <v>11.9</v>
      </c>
      <c r="B253" s="88" t="s">
        <v>281</v>
      </c>
      <c r="C253" s="113" t="s">
        <v>53</v>
      </c>
      <c r="D253" s="392">
        <v>2</v>
      </c>
      <c r="E253" s="114"/>
      <c r="F253" s="86"/>
    </row>
    <row r="254" spans="1:6">
      <c r="A254" s="111"/>
      <c r="B254" s="112"/>
      <c r="C254" s="113"/>
      <c r="D254" s="392"/>
      <c r="E254" s="114"/>
      <c r="F254" s="86"/>
    </row>
    <row r="255" spans="1:6" ht="41.4">
      <c r="A255" s="111"/>
      <c r="B255" s="135" t="s">
        <v>467</v>
      </c>
      <c r="C255" s="113"/>
      <c r="D255" s="392"/>
      <c r="E255" s="114"/>
      <c r="F255" s="86"/>
    </row>
    <row r="256" spans="1:6">
      <c r="A256" s="111"/>
      <c r="B256" s="112"/>
      <c r="C256" s="113"/>
      <c r="D256" s="392"/>
      <c r="E256" s="114"/>
      <c r="F256" s="86"/>
    </row>
    <row r="257" spans="1:6">
      <c r="A257" s="122">
        <v>11.1</v>
      </c>
      <c r="B257" s="89" t="s">
        <v>486</v>
      </c>
      <c r="C257" s="118" t="s">
        <v>53</v>
      </c>
      <c r="D257" s="393">
        <v>1</v>
      </c>
      <c r="E257" s="119"/>
      <c r="F257" s="86"/>
    </row>
    <row r="258" spans="1:6">
      <c r="A258" s="111"/>
      <c r="B258" s="112"/>
      <c r="C258" s="113"/>
      <c r="D258" s="392"/>
      <c r="E258" s="114"/>
      <c r="F258" s="86"/>
    </row>
    <row r="259" spans="1:6" ht="41.4">
      <c r="A259" s="128">
        <v>11.11</v>
      </c>
      <c r="B259" s="112" t="s">
        <v>283</v>
      </c>
      <c r="C259" s="113" t="s">
        <v>53</v>
      </c>
      <c r="D259" s="392">
        <v>1</v>
      </c>
      <c r="E259" s="114"/>
      <c r="F259" s="86"/>
    </row>
    <row r="260" spans="1:6">
      <c r="A260" s="111"/>
      <c r="B260" s="112"/>
      <c r="C260" s="113"/>
      <c r="D260" s="392"/>
      <c r="E260" s="114"/>
      <c r="F260" s="86"/>
    </row>
    <row r="261" spans="1:6" ht="41.4">
      <c r="A261" s="128">
        <v>11.12</v>
      </c>
      <c r="B261" s="112" t="s">
        <v>284</v>
      </c>
      <c r="C261" s="113" t="s">
        <v>53</v>
      </c>
      <c r="D261" s="392">
        <v>1</v>
      </c>
      <c r="E261" s="119"/>
      <c r="F261" s="86"/>
    </row>
    <row r="262" spans="1:6">
      <c r="A262" s="111"/>
      <c r="B262" s="112"/>
      <c r="C262" s="113"/>
      <c r="D262" s="392"/>
      <c r="E262" s="114"/>
      <c r="F262" s="86"/>
    </row>
    <row r="263" spans="1:6">
      <c r="A263" s="117">
        <v>11.13</v>
      </c>
      <c r="B263" s="116" t="s">
        <v>285</v>
      </c>
      <c r="C263" s="118" t="s">
        <v>53</v>
      </c>
      <c r="D263" s="393">
        <v>2</v>
      </c>
      <c r="E263" s="119"/>
      <c r="F263" s="86"/>
    </row>
    <row r="264" spans="1:6">
      <c r="A264" s="111"/>
      <c r="B264" s="112"/>
      <c r="C264" s="113"/>
      <c r="D264" s="392"/>
      <c r="E264" s="114"/>
      <c r="F264" s="86"/>
    </row>
    <row r="265" spans="1:6" ht="27.6">
      <c r="A265" s="111">
        <v>11.14</v>
      </c>
      <c r="B265" s="88" t="s">
        <v>286</v>
      </c>
      <c r="C265" s="113" t="s">
        <v>53</v>
      </c>
      <c r="D265" s="392">
        <v>1</v>
      </c>
      <c r="E265" s="119"/>
      <c r="F265" s="86"/>
    </row>
    <row r="266" spans="1:6">
      <c r="A266" s="111"/>
      <c r="B266" s="112"/>
      <c r="C266" s="113"/>
      <c r="D266" s="392"/>
      <c r="E266" s="114"/>
      <c r="F266" s="86"/>
    </row>
    <row r="267" spans="1:6">
      <c r="A267" s="117">
        <v>11.15</v>
      </c>
      <c r="B267" s="116" t="s">
        <v>1142</v>
      </c>
      <c r="C267" s="118" t="s">
        <v>53</v>
      </c>
      <c r="D267" s="393">
        <v>1</v>
      </c>
      <c r="E267" s="119"/>
      <c r="F267" s="86"/>
    </row>
    <row r="268" spans="1:6">
      <c r="A268" s="111"/>
      <c r="B268" s="112"/>
      <c r="C268" s="113"/>
      <c r="D268" s="392"/>
      <c r="E268" s="114"/>
      <c r="F268" s="86"/>
    </row>
    <row r="269" spans="1:6" ht="41.4">
      <c r="A269" s="128">
        <v>11.16</v>
      </c>
      <c r="B269" s="136" t="s">
        <v>287</v>
      </c>
      <c r="C269" s="133" t="s">
        <v>53</v>
      </c>
      <c r="D269" s="399">
        <v>1</v>
      </c>
      <c r="E269" s="119"/>
      <c r="F269" s="86"/>
    </row>
    <row r="270" spans="1:6">
      <c r="A270" s="138"/>
      <c r="B270" s="139"/>
      <c r="C270" s="140"/>
      <c r="D270" s="400"/>
      <c r="E270" s="141"/>
      <c r="F270" s="86"/>
    </row>
    <row r="271" spans="1:6">
      <c r="A271" s="144"/>
      <c r="B271" s="145"/>
      <c r="C271" s="146"/>
      <c r="D271" s="401"/>
      <c r="E271" s="147"/>
      <c r="F271" s="148"/>
    </row>
    <row r="272" spans="1:6" ht="20.100000000000001" customHeight="1" thickBot="1">
      <c r="A272" s="1152" t="s">
        <v>36</v>
      </c>
      <c r="B272" s="1153"/>
      <c r="C272" s="1153"/>
      <c r="D272" s="1153"/>
      <c r="E272" s="1154"/>
      <c r="F272" s="149"/>
    </row>
    <row r="273" spans="1:6" ht="14.4" customHeight="1">
      <c r="A273" s="1027"/>
      <c r="B273" s="1155"/>
      <c r="C273" s="1156"/>
      <c r="D273" s="1156"/>
      <c r="E273" s="1157"/>
      <c r="F273" s="1028"/>
    </row>
    <row r="274" spans="1:6" ht="20.100000000000001" customHeight="1">
      <c r="A274" s="138"/>
      <c r="B274" s="1158" t="s">
        <v>677</v>
      </c>
      <c r="C274" s="1159"/>
      <c r="D274" s="1159"/>
      <c r="E274" s="1160"/>
      <c r="F274" s="86"/>
    </row>
    <row r="275" spans="1:6" ht="14.4" customHeight="1">
      <c r="A275" s="138"/>
      <c r="B275" s="1161" t="s">
        <v>487</v>
      </c>
      <c r="C275" s="1162"/>
      <c r="D275" s="1162"/>
      <c r="E275" s="1163"/>
      <c r="F275" s="86"/>
    </row>
    <row r="276" spans="1:6" ht="14.4" customHeight="1">
      <c r="A276" s="138"/>
      <c r="B276" s="1140"/>
      <c r="C276" s="1141"/>
      <c r="D276" s="1141"/>
      <c r="E276" s="1142"/>
      <c r="F276" s="86"/>
    </row>
    <row r="277" spans="1:6" ht="14.4" customHeight="1">
      <c r="A277" s="138"/>
      <c r="B277" s="1143" t="s">
        <v>698</v>
      </c>
      <c r="C277" s="1144"/>
      <c r="D277" s="1144"/>
      <c r="E277" s="1145"/>
      <c r="F277" s="86"/>
    </row>
    <row r="278" spans="1:6" ht="14.4" customHeight="1">
      <c r="A278" s="138"/>
      <c r="B278" s="1143"/>
      <c r="C278" s="1144"/>
      <c r="D278" s="1144"/>
      <c r="E278" s="1145"/>
      <c r="F278" s="86"/>
    </row>
    <row r="279" spans="1:6" ht="14.4" customHeight="1">
      <c r="A279" s="138"/>
      <c r="B279" s="1143" t="s">
        <v>697</v>
      </c>
      <c r="C279" s="1144"/>
      <c r="D279" s="1144"/>
      <c r="E279" s="1145"/>
      <c r="F279" s="86"/>
    </row>
    <row r="280" spans="1:6" ht="14.4" customHeight="1">
      <c r="A280" s="138"/>
      <c r="B280" s="1143"/>
      <c r="C280" s="1144"/>
      <c r="D280" s="1144"/>
      <c r="E280" s="1145"/>
      <c r="F280" s="86"/>
    </row>
    <row r="281" spans="1:6" ht="14.4" customHeight="1">
      <c r="A281" s="138"/>
      <c r="B281" s="1143" t="s">
        <v>696</v>
      </c>
      <c r="C281" s="1144"/>
      <c r="D281" s="1144"/>
      <c r="E281" s="1145"/>
      <c r="F281" s="86"/>
    </row>
    <row r="282" spans="1:6" ht="14.4" customHeight="1">
      <c r="A282" s="138"/>
      <c r="B282" s="1143"/>
      <c r="C282" s="1144"/>
      <c r="D282" s="1144"/>
      <c r="E282" s="1145"/>
      <c r="F282" s="86"/>
    </row>
    <row r="283" spans="1:6" ht="14.4" customHeight="1">
      <c r="A283" s="138"/>
      <c r="B283" s="1143" t="s">
        <v>695</v>
      </c>
      <c r="C283" s="1144"/>
      <c r="D283" s="1144"/>
      <c r="E283" s="1145"/>
      <c r="F283" s="86"/>
    </row>
    <row r="284" spans="1:6" ht="14.4" customHeight="1">
      <c r="A284" s="138"/>
      <c r="B284" s="1143"/>
      <c r="C284" s="1144"/>
      <c r="D284" s="1144"/>
      <c r="E284" s="1145"/>
      <c r="F284" s="86"/>
    </row>
    <row r="285" spans="1:6" ht="14.4" customHeight="1">
      <c r="A285" s="138"/>
      <c r="B285" s="1143" t="s">
        <v>888</v>
      </c>
      <c r="C285" s="1144"/>
      <c r="D285" s="1144"/>
      <c r="E285" s="1145"/>
      <c r="F285" s="86"/>
    </row>
    <row r="286" spans="1:6" ht="14.4" customHeight="1">
      <c r="A286" s="138"/>
      <c r="B286" s="1140"/>
      <c r="C286" s="1141"/>
      <c r="D286" s="1141"/>
      <c r="E286" s="1142"/>
      <c r="F286" s="86"/>
    </row>
    <row r="287" spans="1:6" ht="14.4" customHeight="1">
      <c r="A287" s="138"/>
      <c r="B287" s="1143" t="s">
        <v>889</v>
      </c>
      <c r="C287" s="1144"/>
      <c r="D287" s="1144"/>
      <c r="E287" s="1145"/>
      <c r="F287" s="86"/>
    </row>
    <row r="288" spans="1:6" ht="14.4" customHeight="1">
      <c r="A288" s="138"/>
      <c r="B288" s="1140"/>
      <c r="C288" s="1141"/>
      <c r="D288" s="1141"/>
      <c r="E288" s="1142"/>
      <c r="F288" s="86"/>
    </row>
    <row r="289" spans="1:6" ht="14.4" customHeight="1">
      <c r="A289" s="1010"/>
      <c r="B289" s="1164"/>
      <c r="C289" s="1165"/>
      <c r="D289" s="1165"/>
      <c r="E289" s="1166"/>
      <c r="F289" s="115"/>
    </row>
    <row r="290" spans="1:6" ht="38.4" customHeight="1" thickBot="1">
      <c r="A290" s="1146" t="s">
        <v>681</v>
      </c>
      <c r="B290" s="1147"/>
      <c r="C290" s="1147"/>
      <c r="D290" s="1147"/>
      <c r="E290" s="1148"/>
      <c r="F290" s="120"/>
    </row>
  </sheetData>
  <mergeCells count="25">
    <mergeCell ref="A290:E290"/>
    <mergeCell ref="B1:F1"/>
    <mergeCell ref="A40:E40"/>
    <mergeCell ref="A164:E164"/>
    <mergeCell ref="A186:E186"/>
    <mergeCell ref="A272:E272"/>
    <mergeCell ref="B273:E273"/>
    <mergeCell ref="B274:E274"/>
    <mergeCell ref="B275:E275"/>
    <mergeCell ref="B276:E276"/>
    <mergeCell ref="B277:E277"/>
    <mergeCell ref="B278:E278"/>
    <mergeCell ref="B279:E279"/>
    <mergeCell ref="B280:E280"/>
    <mergeCell ref="A89:E89"/>
    <mergeCell ref="B289:E289"/>
    <mergeCell ref="A226:E226"/>
    <mergeCell ref="B286:E286"/>
    <mergeCell ref="B287:E287"/>
    <mergeCell ref="B288:E288"/>
    <mergeCell ref="B281:E281"/>
    <mergeCell ref="B282:E282"/>
    <mergeCell ref="B283:E283"/>
    <mergeCell ref="B284:E284"/>
    <mergeCell ref="B285:E285"/>
  </mergeCells>
  <pageMargins left="0.7" right="0.7" top="0.75" bottom="0.75" header="0.3" footer="0.3"/>
  <pageSetup paperSize="9" scale="89" fitToHeight="0" orientation="portrait" r:id="rId1"/>
  <rowBreaks count="10" manualBreakCount="10">
    <brk id="28" max="5" man="1"/>
    <brk id="40" max="5" man="1"/>
    <brk id="89" max="5" man="1"/>
    <brk id="133" max="5" man="1"/>
    <brk id="164" max="5" man="1"/>
    <brk id="186" max="5" man="1"/>
    <brk id="211" max="5" man="1"/>
    <brk id="226" max="5" man="1"/>
    <brk id="254" max="5" man="1"/>
    <brk id="272"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524"/>
  <sheetViews>
    <sheetView view="pageBreakPreview" topLeftCell="A151" zoomScaleNormal="100" zoomScaleSheetLayoutView="100" workbookViewId="0">
      <selection activeCell="F162" sqref="F162"/>
    </sheetView>
  </sheetViews>
  <sheetFormatPr defaultColWidth="8.6640625" defaultRowHeight="13.8"/>
  <cols>
    <col min="1" max="1" width="8.6640625" style="390"/>
    <col min="2" max="2" width="39.88671875" style="390" customWidth="1"/>
    <col min="3" max="3" width="8.6640625" style="390"/>
    <col min="4" max="4" width="10.5546875" style="390" customWidth="1"/>
    <col min="5" max="5" width="11.5546875" style="406" customWidth="1"/>
    <col min="6" max="6" width="19.5546875" style="407" customWidth="1"/>
    <col min="7" max="8" width="8.6640625" style="390"/>
    <col min="9" max="9" width="10.109375" style="390" bestFit="1" customWidth="1"/>
    <col min="10" max="16384" width="8.6640625" style="390"/>
  </cols>
  <sheetData>
    <row r="1" spans="1:6">
      <c r="A1" s="975"/>
      <c r="B1" s="1194" t="s">
        <v>449</v>
      </c>
      <c r="C1" s="1194"/>
      <c r="D1" s="1194"/>
      <c r="E1" s="1194"/>
      <c r="F1" s="1150"/>
    </row>
    <row r="2" spans="1:6">
      <c r="A2" s="976"/>
      <c r="B2" s="977"/>
      <c r="C2" s="977"/>
      <c r="D2" s="978"/>
      <c r="E2" s="979"/>
      <c r="F2" s="980"/>
    </row>
    <row r="3" spans="1:6">
      <c r="A3" s="976"/>
      <c r="B3" s="981" t="s">
        <v>450</v>
      </c>
      <c r="C3" s="982"/>
      <c r="D3" s="982"/>
      <c r="E3" s="983"/>
      <c r="F3" s="984"/>
    </row>
    <row r="4" spans="1:6" ht="14.4" thickBot="1">
      <c r="A4" s="985"/>
      <c r="B4" s="986"/>
      <c r="C4" s="987"/>
      <c r="D4" s="988"/>
      <c r="E4" s="979"/>
      <c r="F4" s="980"/>
    </row>
    <row r="5" spans="1:6" s="19" customFormat="1">
      <c r="A5" s="917" t="s">
        <v>0</v>
      </c>
      <c r="B5" s="457" t="s">
        <v>1</v>
      </c>
      <c r="C5" s="457" t="s">
        <v>2</v>
      </c>
      <c r="D5" s="458" t="s">
        <v>509</v>
      </c>
      <c r="E5" s="459" t="s">
        <v>4</v>
      </c>
      <c r="F5" s="918" t="s">
        <v>5</v>
      </c>
    </row>
    <row r="6" spans="1:6" s="19" customFormat="1" ht="14.4" thickBot="1">
      <c r="A6" s="919" t="s">
        <v>6</v>
      </c>
      <c r="B6" s="920"/>
      <c r="C6" s="921"/>
      <c r="D6" s="922"/>
      <c r="E6" s="923" t="s">
        <v>7</v>
      </c>
      <c r="F6" s="924" t="s">
        <v>8</v>
      </c>
    </row>
    <row r="7" spans="1:6" s="19" customFormat="1">
      <c r="A7" s="925"/>
      <c r="B7" s="460"/>
      <c r="C7" s="443"/>
      <c r="D7" s="461"/>
      <c r="E7" s="462"/>
      <c r="F7" s="64"/>
    </row>
    <row r="8" spans="1:6" s="19" customFormat="1">
      <c r="A8" s="926">
        <v>1</v>
      </c>
      <c r="B8" s="927" t="s">
        <v>114</v>
      </c>
      <c r="C8" s="928"/>
      <c r="D8" s="929"/>
      <c r="E8" s="930"/>
      <c r="F8" s="150"/>
    </row>
    <row r="9" spans="1:6" s="19" customFormat="1">
      <c r="A9" s="931"/>
      <c r="B9" s="932"/>
      <c r="C9" s="933"/>
      <c r="D9" s="934"/>
      <c r="E9" s="912"/>
      <c r="F9" s="77"/>
    </row>
    <row r="10" spans="1:6" s="19" customFormat="1" ht="55.2">
      <c r="A10" s="931"/>
      <c r="B10" s="935" t="s">
        <v>204</v>
      </c>
      <c r="C10" s="933"/>
      <c r="D10" s="936"/>
      <c r="E10" s="912"/>
      <c r="F10" s="77"/>
    </row>
    <row r="11" spans="1:6" s="19" customFormat="1">
      <c r="A11" s="931"/>
      <c r="B11" s="932"/>
      <c r="C11" s="933"/>
      <c r="D11" s="936"/>
      <c r="E11" s="912"/>
      <c r="F11" s="77"/>
    </row>
    <row r="12" spans="1:6" s="19" customFormat="1" ht="41.4">
      <c r="A12" s="931"/>
      <c r="B12" s="935" t="s">
        <v>655</v>
      </c>
      <c r="C12" s="933"/>
      <c r="D12" s="936"/>
      <c r="E12" s="912"/>
      <c r="F12" s="77"/>
    </row>
    <row r="13" spans="1:6" s="19" customFormat="1">
      <c r="A13" s="931"/>
      <c r="B13" s="932"/>
      <c r="C13" s="933"/>
      <c r="D13" s="936"/>
      <c r="E13" s="912"/>
      <c r="F13" s="77"/>
    </row>
    <row r="14" spans="1:6" s="19" customFormat="1" ht="69">
      <c r="A14" s="931"/>
      <c r="B14" s="935" t="s">
        <v>115</v>
      </c>
      <c r="C14" s="933"/>
      <c r="D14" s="934"/>
      <c r="E14" s="912"/>
      <c r="F14" s="77"/>
    </row>
    <row r="15" spans="1:6" s="19" customFormat="1">
      <c r="A15" s="931"/>
      <c r="B15" s="932"/>
      <c r="C15" s="933"/>
      <c r="D15" s="936"/>
      <c r="E15" s="912"/>
      <c r="F15" s="77"/>
    </row>
    <row r="16" spans="1:6" s="19" customFormat="1">
      <c r="A16" s="937">
        <v>1.1000000000000001</v>
      </c>
      <c r="B16" s="938" t="s">
        <v>13</v>
      </c>
      <c r="C16" s="939" t="s">
        <v>14</v>
      </c>
      <c r="D16" s="939">
        <v>110</v>
      </c>
      <c r="E16" s="912"/>
      <c r="F16" s="77"/>
    </row>
    <row r="17" spans="1:6" s="19" customFormat="1">
      <c r="A17" s="931"/>
      <c r="B17" s="932"/>
      <c r="C17" s="933"/>
      <c r="D17" s="936"/>
      <c r="E17" s="912"/>
      <c r="F17" s="77"/>
    </row>
    <row r="18" spans="1:6" s="19" customFormat="1">
      <c r="A18" s="937">
        <v>1.2</v>
      </c>
      <c r="B18" s="938" t="s">
        <v>205</v>
      </c>
      <c r="C18" s="939" t="s">
        <v>14</v>
      </c>
      <c r="D18" s="939">
        <v>45</v>
      </c>
      <c r="E18" s="912"/>
      <c r="F18" s="77"/>
    </row>
    <row r="19" spans="1:6" s="19" customFormat="1">
      <c r="A19" s="931"/>
      <c r="B19" s="932"/>
      <c r="C19" s="933"/>
      <c r="D19" s="936"/>
      <c r="E19" s="912"/>
      <c r="F19" s="77"/>
    </row>
    <row r="20" spans="1:6" s="19" customFormat="1">
      <c r="A20" s="937">
        <v>1.3</v>
      </c>
      <c r="B20" s="938" t="s">
        <v>206</v>
      </c>
      <c r="C20" s="939" t="s">
        <v>14</v>
      </c>
      <c r="D20" s="939">
        <v>1</v>
      </c>
      <c r="E20" s="912"/>
      <c r="F20" s="77"/>
    </row>
    <row r="21" spans="1:6" s="19" customFormat="1">
      <c r="A21" s="931"/>
      <c r="B21" s="932" t="s">
        <v>230</v>
      </c>
      <c r="C21" s="933"/>
      <c r="D21" s="936"/>
      <c r="E21" s="912"/>
      <c r="F21" s="77"/>
    </row>
    <row r="22" spans="1:6" s="19" customFormat="1" ht="55.2">
      <c r="A22" s="931">
        <v>1.4</v>
      </c>
      <c r="B22" s="938" t="s">
        <v>288</v>
      </c>
      <c r="C22" s="933" t="s">
        <v>14</v>
      </c>
      <c r="D22" s="933">
        <v>4.5</v>
      </c>
      <c r="E22" s="912"/>
      <c r="F22" s="77"/>
    </row>
    <row r="23" spans="1:6" s="19" customFormat="1">
      <c r="A23" s="931"/>
      <c r="B23" s="932"/>
      <c r="C23" s="933"/>
      <c r="D23" s="936"/>
      <c r="E23" s="912"/>
      <c r="F23" s="77"/>
    </row>
    <row r="24" spans="1:6" s="19" customFormat="1" ht="41.4">
      <c r="A24" s="931">
        <v>1.5</v>
      </c>
      <c r="B24" s="938" t="s">
        <v>289</v>
      </c>
      <c r="C24" s="933" t="s">
        <v>14</v>
      </c>
      <c r="D24" s="933">
        <v>34</v>
      </c>
      <c r="E24" s="912"/>
      <c r="F24" s="77"/>
    </row>
    <row r="25" spans="1:6" s="19" customFormat="1">
      <c r="A25" s="931"/>
      <c r="B25" s="932"/>
      <c r="C25" s="933"/>
      <c r="D25" s="936"/>
      <c r="E25" s="912"/>
      <c r="F25" s="77"/>
    </row>
    <row r="26" spans="1:6" s="19" customFormat="1" ht="41.4">
      <c r="A26" s="931">
        <v>1.6</v>
      </c>
      <c r="B26" s="938" t="s">
        <v>212</v>
      </c>
      <c r="C26" s="933" t="s">
        <v>14</v>
      </c>
      <c r="D26" s="600">
        <v>9.4</v>
      </c>
      <c r="E26" s="602"/>
      <c r="F26" s="77"/>
    </row>
    <row r="27" spans="1:6" s="19" customFormat="1">
      <c r="A27" s="931"/>
      <c r="B27" s="932"/>
      <c r="C27" s="933"/>
      <c r="D27" s="936"/>
      <c r="E27" s="69"/>
      <c r="F27" s="77"/>
    </row>
    <row r="28" spans="1:6" s="19" customFormat="1" ht="27.6">
      <c r="A28" s="931">
        <v>1.7</v>
      </c>
      <c r="B28" s="935" t="s">
        <v>17</v>
      </c>
      <c r="C28" s="933" t="s">
        <v>14</v>
      </c>
      <c r="D28" s="600">
        <v>15</v>
      </c>
      <c r="E28" s="602"/>
      <c r="F28" s="77"/>
    </row>
    <row r="29" spans="1:6" s="19" customFormat="1">
      <c r="A29" s="931"/>
      <c r="B29" s="932"/>
      <c r="C29" s="933"/>
      <c r="D29" s="936"/>
      <c r="E29" s="69"/>
      <c r="F29" s="77"/>
    </row>
    <row r="30" spans="1:6" s="19" customFormat="1" ht="27.6">
      <c r="A30" s="931">
        <v>1.8</v>
      </c>
      <c r="B30" s="935" t="s">
        <v>18</v>
      </c>
      <c r="C30" s="933" t="s">
        <v>14</v>
      </c>
      <c r="D30" s="600">
        <v>12</v>
      </c>
      <c r="E30" s="602"/>
      <c r="F30" s="77"/>
    </row>
    <row r="31" spans="1:6" s="19" customFormat="1">
      <c r="A31" s="931"/>
      <c r="B31" s="932"/>
      <c r="C31" s="933"/>
      <c r="D31" s="936"/>
      <c r="E31" s="912"/>
      <c r="F31" s="77"/>
    </row>
    <row r="32" spans="1:6" s="19" customFormat="1" ht="21" customHeight="1" thickBot="1">
      <c r="A32" s="1179" t="s">
        <v>36</v>
      </c>
      <c r="B32" s="1180"/>
      <c r="C32" s="1180"/>
      <c r="D32" s="1180"/>
      <c r="E32" s="1181"/>
      <c r="F32" s="87"/>
    </row>
    <row r="33" spans="1:7" s="19" customFormat="1">
      <c r="A33" s="940">
        <v>2</v>
      </c>
      <c r="B33" s="941" t="s">
        <v>122</v>
      </c>
      <c r="C33" s="442"/>
      <c r="D33" s="443"/>
      <c r="E33" s="462"/>
      <c r="F33" s="64"/>
    </row>
    <row r="34" spans="1:7" s="19" customFormat="1">
      <c r="A34" s="931"/>
      <c r="B34" s="932"/>
      <c r="C34" s="933"/>
      <c r="D34" s="936"/>
      <c r="E34" s="912"/>
      <c r="F34" s="77"/>
    </row>
    <row r="35" spans="1:7" s="19" customFormat="1">
      <c r="A35" s="937"/>
      <c r="B35" s="938" t="s">
        <v>20</v>
      </c>
      <c r="C35" s="939"/>
      <c r="D35" s="939"/>
      <c r="E35" s="912"/>
      <c r="F35" s="77"/>
    </row>
    <row r="36" spans="1:7" s="19" customFormat="1">
      <c r="A36" s="931"/>
      <c r="B36" s="932"/>
      <c r="C36" s="933"/>
      <c r="D36" s="936"/>
      <c r="E36" s="912"/>
      <c r="F36" s="77"/>
    </row>
    <row r="37" spans="1:7" s="19" customFormat="1" ht="27.6">
      <c r="A37" s="931"/>
      <c r="B37" s="942" t="s">
        <v>290</v>
      </c>
      <c r="C37" s="933"/>
      <c r="D37" s="933"/>
      <c r="E37" s="912"/>
      <c r="F37" s="77"/>
    </row>
    <row r="38" spans="1:7" s="19" customFormat="1">
      <c r="A38" s="931"/>
      <c r="B38" s="932"/>
      <c r="C38" s="933"/>
      <c r="D38" s="936"/>
      <c r="E38" s="912"/>
      <c r="F38" s="77"/>
    </row>
    <row r="39" spans="1:7" s="19" customFormat="1">
      <c r="A39" s="937">
        <v>2.1</v>
      </c>
      <c r="B39" s="938" t="s">
        <v>291</v>
      </c>
      <c r="C39" s="939" t="s">
        <v>23</v>
      </c>
      <c r="D39" s="939">
        <v>60</v>
      </c>
      <c r="E39" s="912"/>
      <c r="F39" s="77"/>
    </row>
    <row r="40" spans="1:7" s="19" customFormat="1">
      <c r="A40" s="931"/>
      <c r="B40" s="932"/>
      <c r="C40" s="933"/>
      <c r="D40" s="936"/>
      <c r="E40" s="912"/>
      <c r="F40" s="77"/>
    </row>
    <row r="41" spans="1:7" s="19" customFormat="1">
      <c r="A41" s="937">
        <v>2.2000000000000002</v>
      </c>
      <c r="B41" s="938" t="s">
        <v>292</v>
      </c>
      <c r="C41" s="939" t="s">
        <v>23</v>
      </c>
      <c r="D41" s="939">
        <v>23</v>
      </c>
      <c r="E41" s="912"/>
      <c r="F41" s="77"/>
      <c r="G41" s="19">
        <f>D41/2</f>
        <v>11.5</v>
      </c>
    </row>
    <row r="42" spans="1:7" s="19" customFormat="1">
      <c r="A42" s="931"/>
      <c r="B42" s="932"/>
      <c r="C42" s="933"/>
      <c r="D42" s="936"/>
      <c r="E42" s="912"/>
      <c r="F42" s="77"/>
    </row>
    <row r="43" spans="1:7" s="19" customFormat="1">
      <c r="A43" s="937">
        <v>2.2999999999999998</v>
      </c>
      <c r="B43" s="938" t="s">
        <v>293</v>
      </c>
      <c r="C43" s="939" t="s">
        <v>23</v>
      </c>
      <c r="D43" s="939">
        <v>11</v>
      </c>
      <c r="E43" s="912"/>
      <c r="F43" s="77"/>
    </row>
    <row r="44" spans="1:7" s="19" customFormat="1">
      <c r="A44" s="931"/>
      <c r="B44" s="932"/>
      <c r="C44" s="933"/>
      <c r="D44" s="936"/>
      <c r="E44" s="912"/>
      <c r="F44" s="77"/>
    </row>
    <row r="45" spans="1:7" s="19" customFormat="1" ht="41.4">
      <c r="A45" s="931">
        <v>2.4</v>
      </c>
      <c r="B45" s="935" t="s">
        <v>294</v>
      </c>
      <c r="C45" s="933" t="s">
        <v>14</v>
      </c>
      <c r="D45" s="933">
        <v>7.5</v>
      </c>
      <c r="E45" s="141"/>
      <c r="F45" s="77"/>
    </row>
    <row r="46" spans="1:7" s="19" customFormat="1">
      <c r="A46" s="931"/>
      <c r="B46" s="932"/>
      <c r="C46" s="933"/>
      <c r="D46" s="936"/>
      <c r="E46" s="912"/>
      <c r="F46" s="77"/>
    </row>
    <row r="47" spans="1:7" s="19" customFormat="1" ht="27.6">
      <c r="A47" s="432"/>
      <c r="B47" s="943" t="s">
        <v>295</v>
      </c>
      <c r="C47" s="421"/>
      <c r="D47" s="421"/>
      <c r="E47" s="422"/>
      <c r="F47" s="77"/>
    </row>
    <row r="48" spans="1:7" s="19" customFormat="1">
      <c r="A48" s="931"/>
      <c r="B48" s="932"/>
      <c r="C48" s="933"/>
      <c r="D48" s="936"/>
      <c r="E48" s="912"/>
      <c r="F48" s="77"/>
    </row>
    <row r="49" spans="1:6" s="19" customFormat="1">
      <c r="A49" s="937">
        <v>2.5</v>
      </c>
      <c r="B49" s="938" t="s">
        <v>296</v>
      </c>
      <c r="C49" s="939" t="s">
        <v>14</v>
      </c>
      <c r="D49" s="939">
        <v>18</v>
      </c>
      <c r="E49" s="912"/>
      <c r="F49" s="77"/>
    </row>
    <row r="50" spans="1:6" s="19" customFormat="1">
      <c r="A50" s="931"/>
      <c r="B50" s="932"/>
      <c r="C50" s="933"/>
      <c r="D50" s="936"/>
      <c r="E50" s="912"/>
      <c r="F50" s="77"/>
    </row>
    <row r="51" spans="1:6" s="19" customFormat="1">
      <c r="A51" s="937">
        <v>2.6</v>
      </c>
      <c r="B51" s="938" t="s">
        <v>297</v>
      </c>
      <c r="C51" s="939" t="s">
        <v>14</v>
      </c>
      <c r="D51" s="939">
        <v>7</v>
      </c>
      <c r="E51" s="912"/>
      <c r="F51" s="77"/>
    </row>
    <row r="52" spans="1:6" s="19" customFormat="1">
      <c r="A52" s="423"/>
      <c r="B52" s="424"/>
      <c r="C52" s="425"/>
      <c r="D52" s="426"/>
      <c r="E52" s="427"/>
      <c r="F52" s="93"/>
    </row>
    <row r="53" spans="1:6" s="19" customFormat="1">
      <c r="A53" s="944">
        <v>2.7</v>
      </c>
      <c r="B53" s="945" t="s">
        <v>298</v>
      </c>
      <c r="C53" s="946" t="s">
        <v>14</v>
      </c>
      <c r="D53" s="946">
        <v>2.9</v>
      </c>
      <c r="E53" s="422"/>
      <c r="F53" s="70"/>
    </row>
    <row r="54" spans="1:6" s="19" customFormat="1">
      <c r="A54" s="931"/>
      <c r="B54" s="932"/>
      <c r="C54" s="933"/>
      <c r="D54" s="936"/>
      <c r="E54" s="912"/>
      <c r="F54" s="70"/>
    </row>
    <row r="55" spans="1:6" s="19" customFormat="1">
      <c r="A55" s="937">
        <v>2.8</v>
      </c>
      <c r="B55" s="938" t="s">
        <v>299</v>
      </c>
      <c r="C55" s="939" t="s">
        <v>14</v>
      </c>
      <c r="D55" s="939">
        <v>4.4000000000000004</v>
      </c>
      <c r="E55" s="912"/>
      <c r="F55" s="70"/>
    </row>
    <row r="56" spans="1:6" s="19" customFormat="1">
      <c r="A56" s="931"/>
      <c r="B56" s="932"/>
      <c r="C56" s="933"/>
      <c r="D56" s="936"/>
      <c r="E56" s="912"/>
      <c r="F56" s="70"/>
    </row>
    <row r="57" spans="1:6" s="19" customFormat="1">
      <c r="A57" s="937">
        <v>2.9</v>
      </c>
      <c r="B57" s="938" t="s">
        <v>300</v>
      </c>
      <c r="C57" s="939" t="s">
        <v>14</v>
      </c>
      <c r="D57" s="939">
        <v>12.3</v>
      </c>
      <c r="E57" s="912"/>
      <c r="F57" s="70"/>
    </row>
    <row r="58" spans="1:6" s="19" customFormat="1">
      <c r="A58" s="931"/>
      <c r="B58" s="932"/>
      <c r="C58" s="933"/>
      <c r="D58" s="936"/>
      <c r="E58" s="912"/>
      <c r="F58" s="70"/>
    </row>
    <row r="59" spans="1:6" s="19" customFormat="1">
      <c r="A59" s="947">
        <v>2.1</v>
      </c>
      <c r="B59" s="938" t="s">
        <v>301</v>
      </c>
      <c r="C59" s="939" t="s">
        <v>14</v>
      </c>
      <c r="D59" s="939">
        <v>36</v>
      </c>
      <c r="E59" s="912"/>
      <c r="F59" s="70"/>
    </row>
    <row r="60" spans="1:6" s="19" customFormat="1">
      <c r="A60" s="931"/>
      <c r="B60" s="932"/>
      <c r="C60" s="933"/>
      <c r="D60" s="936"/>
      <c r="E60" s="912"/>
      <c r="F60" s="70"/>
    </row>
    <row r="61" spans="1:6" s="19" customFormat="1">
      <c r="A61" s="937">
        <v>2.11</v>
      </c>
      <c r="B61" s="938" t="s">
        <v>302</v>
      </c>
      <c r="C61" s="939" t="s">
        <v>14</v>
      </c>
      <c r="D61" s="939">
        <v>3</v>
      </c>
      <c r="E61" s="912"/>
      <c r="F61" s="70"/>
    </row>
    <row r="62" spans="1:6" s="19" customFormat="1">
      <c r="A62" s="931"/>
      <c r="B62" s="932"/>
      <c r="C62" s="933"/>
      <c r="D62" s="936"/>
      <c r="E62" s="912"/>
      <c r="F62" s="70"/>
    </row>
    <row r="63" spans="1:6" s="19" customFormat="1">
      <c r="A63" s="937">
        <v>2.12</v>
      </c>
      <c r="B63" s="938" t="s">
        <v>303</v>
      </c>
      <c r="C63" s="939" t="s">
        <v>14</v>
      </c>
      <c r="D63" s="939">
        <v>1.1000000000000001</v>
      </c>
      <c r="E63" s="912"/>
      <c r="F63" s="70"/>
    </row>
    <row r="64" spans="1:6" s="19" customFormat="1">
      <c r="A64" s="931"/>
      <c r="B64" s="932"/>
      <c r="C64" s="933"/>
      <c r="D64" s="936"/>
      <c r="E64" s="912"/>
      <c r="F64" s="70"/>
    </row>
    <row r="65" spans="1:6" s="19" customFormat="1">
      <c r="A65" s="937">
        <v>2.13</v>
      </c>
      <c r="B65" s="938" t="s">
        <v>304</v>
      </c>
      <c r="C65" s="939" t="s">
        <v>14</v>
      </c>
      <c r="D65" s="939">
        <v>2.5</v>
      </c>
      <c r="E65" s="912"/>
      <c r="F65" s="70"/>
    </row>
    <row r="66" spans="1:6" s="19" customFormat="1">
      <c r="A66" s="931"/>
      <c r="B66" s="932"/>
      <c r="C66" s="933"/>
      <c r="D66" s="936"/>
      <c r="E66" s="912"/>
      <c r="F66" s="70"/>
    </row>
    <row r="67" spans="1:6" s="19" customFormat="1">
      <c r="A67" s="937">
        <v>2.14</v>
      </c>
      <c r="B67" s="938" t="s">
        <v>305</v>
      </c>
      <c r="C67" s="939" t="s">
        <v>14</v>
      </c>
      <c r="D67" s="939">
        <v>1</v>
      </c>
      <c r="E67" s="912"/>
      <c r="F67" s="70"/>
    </row>
    <row r="68" spans="1:6" s="19" customFormat="1">
      <c r="A68" s="931"/>
      <c r="B68" s="932"/>
      <c r="C68" s="933"/>
      <c r="D68" s="936"/>
      <c r="E68" s="912"/>
      <c r="F68" s="70"/>
    </row>
    <row r="69" spans="1:6" s="19" customFormat="1">
      <c r="A69" s="937">
        <v>2.15</v>
      </c>
      <c r="B69" s="938" t="s">
        <v>306</v>
      </c>
      <c r="C69" s="939" t="s">
        <v>14</v>
      </c>
      <c r="D69" s="939">
        <v>3</v>
      </c>
      <c r="E69" s="912"/>
      <c r="F69" s="70"/>
    </row>
    <row r="70" spans="1:6" s="19" customFormat="1">
      <c r="A70" s="931"/>
      <c r="B70" s="932"/>
      <c r="C70" s="933"/>
      <c r="D70" s="936"/>
      <c r="E70" s="912"/>
      <c r="F70" s="70"/>
    </row>
    <row r="71" spans="1:6" s="19" customFormat="1">
      <c r="A71" s="937">
        <v>2.16</v>
      </c>
      <c r="B71" s="938" t="s">
        <v>307</v>
      </c>
      <c r="C71" s="939" t="s">
        <v>14</v>
      </c>
      <c r="D71" s="939">
        <v>2.5</v>
      </c>
      <c r="E71" s="912"/>
      <c r="F71" s="70"/>
    </row>
    <row r="72" spans="1:6" s="19" customFormat="1">
      <c r="A72" s="931"/>
      <c r="B72" s="932"/>
      <c r="C72" s="933"/>
      <c r="D72" s="936"/>
      <c r="E72" s="912"/>
      <c r="F72" s="70"/>
    </row>
    <row r="73" spans="1:6" s="19" customFormat="1">
      <c r="A73" s="937">
        <v>2.17</v>
      </c>
      <c r="B73" s="938" t="s">
        <v>308</v>
      </c>
      <c r="C73" s="939" t="s">
        <v>14</v>
      </c>
      <c r="D73" s="939">
        <v>4</v>
      </c>
      <c r="E73" s="912"/>
      <c r="F73" s="70"/>
    </row>
    <row r="74" spans="1:6" s="19" customFormat="1">
      <c r="A74" s="937">
        <v>2.1800000000000002</v>
      </c>
      <c r="B74" s="938" t="s">
        <v>309</v>
      </c>
      <c r="C74" s="939" t="s">
        <v>14</v>
      </c>
      <c r="D74" s="939">
        <v>1.5</v>
      </c>
      <c r="E74" s="912"/>
      <c r="F74" s="70"/>
    </row>
    <row r="75" spans="1:6" s="19" customFormat="1">
      <c r="A75" s="931"/>
      <c r="B75" s="932"/>
      <c r="C75" s="933"/>
      <c r="D75" s="936"/>
      <c r="E75" s="912"/>
      <c r="F75" s="70"/>
    </row>
    <row r="76" spans="1:6" s="19" customFormat="1">
      <c r="A76" s="937">
        <v>2.19</v>
      </c>
      <c r="B76" s="938" t="s">
        <v>310</v>
      </c>
      <c r="C76" s="939" t="s">
        <v>14</v>
      </c>
      <c r="D76" s="939">
        <v>2.5</v>
      </c>
      <c r="E76" s="912"/>
      <c r="F76" s="70"/>
    </row>
    <row r="77" spans="1:6" s="19" customFormat="1">
      <c r="A77" s="931"/>
      <c r="B77" s="932"/>
      <c r="C77" s="933"/>
      <c r="D77" s="936"/>
      <c r="E77" s="912"/>
      <c r="F77" s="70"/>
    </row>
    <row r="78" spans="1:6" s="19" customFormat="1">
      <c r="A78" s="947">
        <v>2.2000000000000002</v>
      </c>
      <c r="B78" s="938" t="s">
        <v>311</v>
      </c>
      <c r="C78" s="939" t="s">
        <v>14</v>
      </c>
      <c r="D78" s="939">
        <v>3.3</v>
      </c>
      <c r="E78" s="912"/>
      <c r="F78" s="70"/>
    </row>
    <row r="79" spans="1:6" s="19" customFormat="1">
      <c r="A79" s="931"/>
      <c r="B79" s="932"/>
      <c r="C79" s="933"/>
      <c r="D79" s="936"/>
      <c r="E79" s="912"/>
      <c r="F79" s="70"/>
    </row>
    <row r="80" spans="1:6" s="19" customFormat="1">
      <c r="A80" s="937">
        <v>2.21</v>
      </c>
      <c r="B80" s="938" t="s">
        <v>312</v>
      </c>
      <c r="C80" s="939" t="s">
        <v>14</v>
      </c>
      <c r="D80" s="939">
        <v>1.7</v>
      </c>
      <c r="E80" s="912"/>
      <c r="F80" s="70"/>
    </row>
    <row r="81" spans="1:6 16384:16384" s="19" customFormat="1">
      <c r="A81" s="931"/>
      <c r="B81" s="932"/>
      <c r="C81" s="933"/>
      <c r="D81" s="936"/>
      <c r="E81" s="912"/>
      <c r="F81" s="70"/>
    </row>
    <row r="82" spans="1:6 16384:16384" s="19" customFormat="1">
      <c r="A82" s="937">
        <v>2.2200000000000002</v>
      </c>
      <c r="B82" s="938" t="s">
        <v>313</v>
      </c>
      <c r="C82" s="939" t="s">
        <v>14</v>
      </c>
      <c r="D82" s="939">
        <v>1.7</v>
      </c>
      <c r="E82" s="912"/>
      <c r="F82" s="70"/>
    </row>
    <row r="83" spans="1:6 16384:16384" s="19" customFormat="1">
      <c r="A83" s="937">
        <v>2.23</v>
      </c>
      <c r="B83" s="938" t="s">
        <v>314</v>
      </c>
      <c r="C83" s="939" t="s">
        <v>14</v>
      </c>
      <c r="D83" s="939">
        <v>1</v>
      </c>
      <c r="E83" s="912"/>
      <c r="F83" s="70"/>
    </row>
    <row r="84" spans="1:6 16384:16384" s="19" customFormat="1">
      <c r="A84" s="931"/>
      <c r="B84" s="932"/>
      <c r="C84" s="933"/>
      <c r="D84" s="936"/>
      <c r="E84" s="912"/>
      <c r="F84" s="70"/>
    </row>
    <row r="85" spans="1:6 16384:16384" s="19" customFormat="1">
      <c r="A85" s="937">
        <v>2.2400000000000002</v>
      </c>
      <c r="B85" s="938" t="s">
        <v>315</v>
      </c>
      <c r="C85" s="939" t="s">
        <v>14</v>
      </c>
      <c r="D85" s="939">
        <v>1.7</v>
      </c>
      <c r="E85" s="912"/>
      <c r="F85" s="70"/>
    </row>
    <row r="86" spans="1:6 16384:16384" s="19" customFormat="1">
      <c r="A86" s="931"/>
      <c r="B86" s="932"/>
      <c r="C86" s="933"/>
      <c r="D86" s="936"/>
      <c r="E86" s="912"/>
      <c r="F86" s="70"/>
    </row>
    <row r="87" spans="1:6 16384:16384" s="19" customFormat="1" ht="21" customHeight="1" thickBot="1">
      <c r="A87" s="1179" t="s">
        <v>36</v>
      </c>
      <c r="B87" s="1180"/>
      <c r="C87" s="1180"/>
      <c r="D87" s="1180"/>
      <c r="E87" s="1181"/>
      <c r="F87" s="87"/>
    </row>
    <row r="88" spans="1:6 16384:16384" s="19" customFormat="1">
      <c r="A88" s="948">
        <v>3</v>
      </c>
      <c r="B88" s="441" t="s">
        <v>141</v>
      </c>
      <c r="C88" s="442"/>
      <c r="D88" s="443"/>
      <c r="E88" s="462"/>
      <c r="F88" s="949"/>
      <c r="XFD88" s="19">
        <f>SUM(A88:XFC88)</f>
        <v>3</v>
      </c>
    </row>
    <row r="89" spans="1:6 16384:16384" s="19" customFormat="1">
      <c r="A89" s="931"/>
      <c r="B89" s="932"/>
      <c r="C89" s="933"/>
      <c r="D89" s="936"/>
      <c r="E89" s="912"/>
      <c r="F89" s="70"/>
    </row>
    <row r="90" spans="1:6 16384:16384" s="19" customFormat="1" ht="41.4">
      <c r="A90" s="931"/>
      <c r="B90" s="935" t="s">
        <v>316</v>
      </c>
      <c r="C90" s="933"/>
      <c r="D90" s="933"/>
      <c r="E90" s="912"/>
      <c r="F90" s="70"/>
    </row>
    <row r="91" spans="1:6 16384:16384" s="19" customFormat="1">
      <c r="A91" s="931"/>
      <c r="B91" s="932"/>
      <c r="C91" s="933"/>
      <c r="D91" s="936"/>
      <c r="E91" s="912"/>
      <c r="F91" s="70"/>
    </row>
    <row r="92" spans="1:6 16384:16384" s="19" customFormat="1">
      <c r="A92" s="604">
        <v>3.1</v>
      </c>
      <c r="B92" s="605" t="s">
        <v>317</v>
      </c>
      <c r="C92" s="606" t="s">
        <v>201</v>
      </c>
      <c r="D92" s="606">
        <v>13332</v>
      </c>
      <c r="E92" s="602"/>
      <c r="F92" s="70"/>
    </row>
    <row r="93" spans="1:6 16384:16384" s="19" customFormat="1">
      <c r="A93" s="931"/>
      <c r="B93" s="932"/>
      <c r="C93" s="933"/>
      <c r="D93" s="936"/>
      <c r="E93" s="912"/>
      <c r="F93" s="70"/>
    </row>
    <row r="94" spans="1:6 16384:16384" s="19" customFormat="1">
      <c r="A94" s="950">
        <v>4</v>
      </c>
      <c r="B94" s="631" t="s">
        <v>143</v>
      </c>
      <c r="C94" s="928"/>
      <c r="D94" s="933"/>
      <c r="E94" s="930"/>
      <c r="F94" s="70"/>
    </row>
    <row r="95" spans="1:6 16384:16384" s="19" customFormat="1">
      <c r="A95" s="931"/>
      <c r="B95" s="932"/>
      <c r="C95" s="933"/>
      <c r="D95" s="936"/>
      <c r="E95" s="912"/>
      <c r="F95" s="70"/>
    </row>
    <row r="96" spans="1:6 16384:16384" s="19" customFormat="1" ht="27.6">
      <c r="A96" s="931"/>
      <c r="B96" s="932" t="s">
        <v>38</v>
      </c>
      <c r="C96" s="933"/>
      <c r="D96" s="933"/>
      <c r="E96" s="912"/>
      <c r="F96" s="70"/>
    </row>
    <row r="97" spans="1:6" s="19" customFormat="1">
      <c r="A97" s="931"/>
      <c r="B97" s="932"/>
      <c r="C97" s="933"/>
      <c r="D97" s="936"/>
      <c r="E97" s="912"/>
      <c r="F97" s="70"/>
    </row>
    <row r="98" spans="1:6" s="19" customFormat="1">
      <c r="A98" s="931"/>
      <c r="B98" s="942" t="s">
        <v>318</v>
      </c>
      <c r="C98" s="933"/>
      <c r="D98" s="933"/>
      <c r="E98" s="912"/>
      <c r="F98" s="70"/>
    </row>
    <row r="99" spans="1:6" s="19" customFormat="1">
      <c r="A99" s="937">
        <v>4.0999999999999996</v>
      </c>
      <c r="B99" s="938" t="s">
        <v>319</v>
      </c>
      <c r="C99" s="939" t="s">
        <v>41</v>
      </c>
      <c r="D99" s="939">
        <v>21.1</v>
      </c>
      <c r="E99" s="912"/>
      <c r="F99" s="70"/>
    </row>
    <row r="100" spans="1:6" s="19" customFormat="1">
      <c r="A100" s="931"/>
      <c r="B100" s="932"/>
      <c r="C100" s="933"/>
      <c r="D100" s="936"/>
      <c r="E100" s="912"/>
      <c r="F100" s="70"/>
    </row>
    <row r="101" spans="1:6" s="19" customFormat="1">
      <c r="A101" s="937">
        <v>4.2</v>
      </c>
      <c r="B101" s="938" t="s">
        <v>320</v>
      </c>
      <c r="C101" s="939" t="s">
        <v>41</v>
      </c>
      <c r="D101" s="939">
        <v>29</v>
      </c>
      <c r="E101" s="912"/>
      <c r="F101" s="70"/>
    </row>
    <row r="102" spans="1:6" s="19" customFormat="1">
      <c r="A102" s="423"/>
      <c r="B102" s="424"/>
      <c r="C102" s="425"/>
      <c r="D102" s="426"/>
      <c r="E102" s="427"/>
      <c r="F102" s="93"/>
    </row>
    <row r="103" spans="1:6" s="19" customFormat="1">
      <c r="A103" s="931"/>
      <c r="B103" s="942" t="s">
        <v>321</v>
      </c>
      <c r="C103" s="933"/>
      <c r="D103" s="933"/>
      <c r="E103" s="912"/>
      <c r="F103" s="77"/>
    </row>
    <row r="104" spans="1:6" s="19" customFormat="1">
      <c r="A104" s="931"/>
      <c r="B104" s="932"/>
      <c r="C104" s="933"/>
      <c r="D104" s="936"/>
      <c r="E104" s="912"/>
      <c r="F104" s="77"/>
    </row>
    <row r="105" spans="1:6" s="19" customFormat="1" ht="27.6">
      <c r="A105" s="937">
        <v>4.3</v>
      </c>
      <c r="B105" s="938" t="s">
        <v>322</v>
      </c>
      <c r="C105" s="939" t="s">
        <v>41</v>
      </c>
      <c r="D105" s="939">
        <v>27</v>
      </c>
      <c r="E105" s="912"/>
      <c r="F105" s="77"/>
    </row>
    <row r="106" spans="1:6" s="19" customFormat="1">
      <c r="A106" s="931"/>
      <c r="B106" s="932"/>
      <c r="C106" s="933"/>
      <c r="D106" s="936"/>
      <c r="E106" s="912"/>
      <c r="F106" s="77"/>
    </row>
    <row r="107" spans="1:6" s="19" customFormat="1">
      <c r="A107" s="937">
        <v>4.4000000000000004</v>
      </c>
      <c r="B107" s="938" t="s">
        <v>323</v>
      </c>
      <c r="C107" s="939" t="s">
        <v>41</v>
      </c>
      <c r="D107" s="939">
        <v>27</v>
      </c>
      <c r="E107" s="912"/>
      <c r="F107" s="77"/>
    </row>
    <row r="108" spans="1:6" s="19" customFormat="1">
      <c r="A108" s="931"/>
      <c r="B108" s="932"/>
      <c r="C108" s="933"/>
      <c r="D108" s="936"/>
      <c r="E108" s="912"/>
      <c r="F108" s="77"/>
    </row>
    <row r="109" spans="1:6" s="19" customFormat="1">
      <c r="A109" s="937">
        <v>4.5</v>
      </c>
      <c r="B109" s="938" t="s">
        <v>324</v>
      </c>
      <c r="C109" s="939" t="s">
        <v>41</v>
      </c>
      <c r="D109" s="939">
        <v>27</v>
      </c>
      <c r="E109" s="912"/>
      <c r="F109" s="77"/>
    </row>
    <row r="110" spans="1:6" s="19" customFormat="1">
      <c r="A110" s="931"/>
      <c r="B110" s="932"/>
      <c r="C110" s="933"/>
      <c r="D110" s="936"/>
      <c r="E110" s="912"/>
      <c r="F110" s="77"/>
    </row>
    <row r="111" spans="1:6" s="19" customFormat="1">
      <c r="A111" s="937">
        <v>4.5999999999999996</v>
      </c>
      <c r="B111" s="938" t="s">
        <v>325</v>
      </c>
      <c r="C111" s="939" t="s">
        <v>41</v>
      </c>
      <c r="D111" s="939">
        <v>9</v>
      </c>
      <c r="E111" s="912"/>
      <c r="F111" s="77"/>
    </row>
    <row r="112" spans="1:6" s="19" customFormat="1">
      <c r="A112" s="931"/>
      <c r="B112" s="932"/>
      <c r="C112" s="933"/>
      <c r="D112" s="936"/>
      <c r="E112" s="912"/>
      <c r="F112" s="77"/>
    </row>
    <row r="113" spans="1:6" s="19" customFormat="1">
      <c r="A113" s="931"/>
      <c r="B113" s="942" t="s">
        <v>326</v>
      </c>
      <c r="C113" s="933"/>
      <c r="D113" s="933"/>
      <c r="E113" s="912"/>
      <c r="F113" s="77"/>
    </row>
    <row r="114" spans="1:6" s="19" customFormat="1">
      <c r="A114" s="931"/>
      <c r="B114" s="932"/>
      <c r="C114" s="933"/>
      <c r="D114" s="936"/>
      <c r="E114" s="912"/>
      <c r="F114" s="77"/>
    </row>
    <row r="115" spans="1:6" s="19" customFormat="1">
      <c r="A115" s="937">
        <v>4.7</v>
      </c>
      <c r="B115" s="938" t="s">
        <v>327</v>
      </c>
      <c r="C115" s="939" t="s">
        <v>23</v>
      </c>
      <c r="D115" s="939">
        <v>7</v>
      </c>
      <c r="E115" s="912"/>
      <c r="F115" s="77"/>
    </row>
    <row r="116" spans="1:6" s="19" customFormat="1">
      <c r="A116" s="931"/>
      <c r="B116" s="932"/>
      <c r="C116" s="933"/>
      <c r="D116" s="936"/>
      <c r="E116" s="912"/>
      <c r="F116" s="77"/>
    </row>
    <row r="117" spans="1:6" s="19" customFormat="1">
      <c r="A117" s="937">
        <v>4.8</v>
      </c>
      <c r="B117" s="938" t="s">
        <v>328</v>
      </c>
      <c r="C117" s="939" t="s">
        <v>23</v>
      </c>
      <c r="D117" s="939">
        <v>4.2</v>
      </c>
      <c r="E117" s="912"/>
      <c r="F117" s="77"/>
    </row>
    <row r="118" spans="1:6" s="19" customFormat="1">
      <c r="A118" s="931"/>
      <c r="B118" s="932"/>
      <c r="C118" s="933"/>
      <c r="D118" s="936"/>
      <c r="E118" s="912"/>
      <c r="F118" s="77"/>
    </row>
    <row r="119" spans="1:6" s="19" customFormat="1" ht="27.6">
      <c r="A119" s="937">
        <v>4.9000000000000004</v>
      </c>
      <c r="B119" s="938" t="s">
        <v>329</v>
      </c>
      <c r="C119" s="939" t="s">
        <v>23</v>
      </c>
      <c r="D119" s="939">
        <v>16</v>
      </c>
      <c r="E119" s="912"/>
      <c r="F119" s="77"/>
    </row>
    <row r="120" spans="1:6" s="19" customFormat="1">
      <c r="A120" s="931"/>
      <c r="B120" s="932"/>
      <c r="C120" s="933"/>
      <c r="D120" s="936"/>
      <c r="E120" s="912"/>
      <c r="F120" s="77"/>
    </row>
    <row r="121" spans="1:6" s="19" customFormat="1">
      <c r="A121" s="931"/>
      <c r="B121" s="942" t="s">
        <v>332</v>
      </c>
      <c r="C121" s="933"/>
      <c r="D121" s="933"/>
      <c r="E121" s="912"/>
      <c r="F121" s="77"/>
    </row>
    <row r="122" spans="1:6" s="19" customFormat="1" ht="27.6">
      <c r="A122" s="937">
        <v>4.12</v>
      </c>
      <c r="B122" s="938" t="s">
        <v>333</v>
      </c>
      <c r="C122" s="939" t="s">
        <v>41</v>
      </c>
      <c r="D122" s="939">
        <v>64.400000000000006</v>
      </c>
      <c r="E122" s="912"/>
      <c r="F122" s="77"/>
    </row>
    <row r="123" spans="1:6" s="19" customFormat="1">
      <c r="A123" s="931"/>
      <c r="B123" s="932"/>
      <c r="C123" s="933"/>
      <c r="D123" s="936"/>
      <c r="E123" s="912"/>
      <c r="F123" s="77"/>
    </row>
    <row r="124" spans="1:6" s="19" customFormat="1">
      <c r="A124" s="937">
        <v>4.13</v>
      </c>
      <c r="B124" s="938" t="s">
        <v>334</v>
      </c>
      <c r="C124" s="939" t="s">
        <v>23</v>
      </c>
      <c r="D124" s="939">
        <v>9.5</v>
      </c>
      <c r="E124" s="912"/>
      <c r="F124" s="77"/>
    </row>
    <row r="125" spans="1:6" s="19" customFormat="1">
      <c r="A125" s="931"/>
      <c r="B125" s="932"/>
      <c r="C125" s="933"/>
      <c r="D125" s="936"/>
      <c r="E125" s="912"/>
      <c r="F125" s="77"/>
    </row>
    <row r="126" spans="1:6" s="19" customFormat="1">
      <c r="A126" s="931"/>
      <c r="B126" s="951" t="s">
        <v>335</v>
      </c>
      <c r="C126" s="933"/>
      <c r="D126" s="933"/>
      <c r="E126" s="912"/>
      <c r="F126" s="77"/>
    </row>
    <row r="127" spans="1:6" s="19" customFormat="1" ht="27.6">
      <c r="A127" s="937">
        <v>4.1399999999999997</v>
      </c>
      <c r="B127" s="938" t="s">
        <v>336</v>
      </c>
      <c r="C127" s="939" t="s">
        <v>23</v>
      </c>
      <c r="D127" s="939">
        <v>26</v>
      </c>
      <c r="E127" s="912"/>
      <c r="F127" s="77"/>
    </row>
    <row r="128" spans="1:6" s="19" customFormat="1">
      <c r="A128" s="937"/>
      <c r="B128" s="938"/>
      <c r="C128" s="939"/>
      <c r="D128" s="939"/>
      <c r="E128" s="912"/>
      <c r="F128" s="77"/>
    </row>
    <row r="129" spans="1:6" s="19" customFormat="1">
      <c r="A129" s="432"/>
      <c r="B129" s="439" t="s">
        <v>337</v>
      </c>
      <c r="C129" s="421"/>
      <c r="D129" s="421"/>
      <c r="E129" s="422"/>
      <c r="F129" s="70"/>
    </row>
    <row r="130" spans="1:6" s="19" customFormat="1">
      <c r="A130" s="931"/>
      <c r="B130" s="932"/>
      <c r="C130" s="933"/>
      <c r="D130" s="936"/>
      <c r="E130" s="912"/>
      <c r="F130" s="77"/>
    </row>
    <row r="131" spans="1:6" s="19" customFormat="1" ht="27.6">
      <c r="A131" s="937">
        <v>4.1500000000000004</v>
      </c>
      <c r="B131" s="938" t="s">
        <v>338</v>
      </c>
      <c r="C131" s="939" t="s">
        <v>23</v>
      </c>
      <c r="D131" s="939">
        <v>22</v>
      </c>
      <c r="E131" s="912"/>
      <c r="F131" s="77"/>
    </row>
    <row r="132" spans="1:6" s="19" customFormat="1">
      <c r="A132" s="931"/>
      <c r="B132" s="932"/>
      <c r="C132" s="933"/>
      <c r="D132" s="936"/>
      <c r="E132" s="912"/>
      <c r="F132" s="77"/>
    </row>
    <row r="133" spans="1:6" s="19" customFormat="1">
      <c r="A133" s="432"/>
      <c r="B133" s="439" t="s">
        <v>337</v>
      </c>
      <c r="C133" s="421"/>
      <c r="D133" s="421"/>
      <c r="E133" s="422"/>
      <c r="F133" s="77"/>
    </row>
    <row r="134" spans="1:6" s="19" customFormat="1">
      <c r="A134" s="937">
        <v>4.16</v>
      </c>
      <c r="B134" s="938" t="s">
        <v>339</v>
      </c>
      <c r="C134" s="939" t="s">
        <v>23</v>
      </c>
      <c r="D134" s="939">
        <v>86</v>
      </c>
      <c r="E134" s="912"/>
      <c r="F134" s="77"/>
    </row>
    <row r="135" spans="1:6" s="19" customFormat="1">
      <c r="A135" s="931"/>
      <c r="B135" s="932"/>
      <c r="C135" s="933"/>
      <c r="D135" s="936"/>
      <c r="E135" s="912"/>
      <c r="F135" s="77"/>
    </row>
    <row r="136" spans="1:6" s="19" customFormat="1">
      <c r="A136" s="931"/>
      <c r="B136" s="951" t="s">
        <v>337</v>
      </c>
      <c r="C136" s="933"/>
      <c r="D136" s="933"/>
      <c r="E136" s="912"/>
      <c r="F136" s="77"/>
    </row>
    <row r="137" spans="1:6" s="19" customFormat="1">
      <c r="A137" s="937">
        <v>4.17</v>
      </c>
      <c r="B137" s="938" t="s">
        <v>340</v>
      </c>
      <c r="C137" s="939" t="s">
        <v>23</v>
      </c>
      <c r="D137" s="939">
        <v>242</v>
      </c>
      <c r="E137" s="912"/>
      <c r="F137" s="77"/>
    </row>
    <row r="138" spans="1:6" s="19" customFormat="1">
      <c r="A138" s="931"/>
      <c r="B138" s="932"/>
      <c r="C138" s="933"/>
      <c r="D138" s="936"/>
      <c r="E138" s="912"/>
      <c r="F138" s="77"/>
    </row>
    <row r="139" spans="1:6" s="19" customFormat="1">
      <c r="A139" s="937">
        <v>4.18</v>
      </c>
      <c r="B139" s="938" t="s">
        <v>341</v>
      </c>
      <c r="C139" s="939" t="s">
        <v>23</v>
      </c>
      <c r="D139" s="939">
        <v>25</v>
      </c>
      <c r="E139" s="912"/>
      <c r="F139" s="77"/>
    </row>
    <row r="140" spans="1:6" s="19" customFormat="1">
      <c r="A140" s="931"/>
      <c r="B140" s="932"/>
      <c r="C140" s="933"/>
      <c r="D140" s="936"/>
      <c r="E140" s="912"/>
      <c r="F140" s="77"/>
    </row>
    <row r="141" spans="1:6" s="19" customFormat="1">
      <c r="A141" s="937">
        <v>4.1900000000000004</v>
      </c>
      <c r="B141" s="938" t="s">
        <v>342</v>
      </c>
      <c r="C141" s="939" t="s">
        <v>23</v>
      </c>
      <c r="D141" s="939">
        <v>36</v>
      </c>
      <c r="E141" s="912"/>
      <c r="F141" s="77"/>
    </row>
    <row r="142" spans="1:6" s="19" customFormat="1">
      <c r="A142" s="931"/>
      <c r="B142" s="932"/>
      <c r="C142" s="933"/>
      <c r="D142" s="936"/>
      <c r="E142" s="912"/>
      <c r="F142" s="77"/>
    </row>
    <row r="143" spans="1:6" s="19" customFormat="1">
      <c r="A143" s="947">
        <v>4.2</v>
      </c>
      <c r="B143" s="938" t="s">
        <v>343</v>
      </c>
      <c r="C143" s="939" t="s">
        <v>23</v>
      </c>
      <c r="D143" s="939">
        <v>5</v>
      </c>
      <c r="E143" s="912"/>
      <c r="F143" s="77"/>
    </row>
    <row r="144" spans="1:6" s="19" customFormat="1">
      <c r="A144" s="931"/>
      <c r="B144" s="932"/>
      <c r="C144" s="933"/>
      <c r="D144" s="936"/>
      <c r="E144" s="912"/>
      <c r="F144" s="77"/>
    </row>
    <row r="145" spans="1:6" s="19" customFormat="1">
      <c r="A145" s="937">
        <v>4.21</v>
      </c>
      <c r="B145" s="938" t="s">
        <v>344</v>
      </c>
      <c r="C145" s="939" t="s">
        <v>41</v>
      </c>
      <c r="D145" s="939">
        <v>19</v>
      </c>
      <c r="E145" s="912"/>
      <c r="F145" s="77"/>
    </row>
    <row r="146" spans="1:6" s="19" customFormat="1">
      <c r="A146" s="931"/>
      <c r="B146" s="932"/>
      <c r="C146" s="933"/>
      <c r="D146" s="936"/>
      <c r="E146" s="912"/>
      <c r="F146" s="77"/>
    </row>
    <row r="147" spans="1:6" s="19" customFormat="1">
      <c r="A147" s="931"/>
      <c r="B147" s="951" t="s">
        <v>330</v>
      </c>
      <c r="C147" s="933"/>
      <c r="D147" s="933"/>
      <c r="E147" s="912"/>
      <c r="F147" s="77"/>
    </row>
    <row r="148" spans="1:6" s="19" customFormat="1" ht="29.4" customHeight="1">
      <c r="A148" s="937" t="s">
        <v>345</v>
      </c>
      <c r="B148" s="938" t="s">
        <v>346</v>
      </c>
      <c r="C148" s="939" t="s">
        <v>41</v>
      </c>
      <c r="D148" s="939">
        <v>1</v>
      </c>
      <c r="E148" s="912"/>
      <c r="F148" s="77"/>
    </row>
    <row r="149" spans="1:6" s="19" customFormat="1">
      <c r="A149" s="931"/>
      <c r="B149" s="932"/>
      <c r="C149" s="933"/>
      <c r="D149" s="936"/>
      <c r="E149" s="912"/>
      <c r="F149" s="77"/>
    </row>
    <row r="150" spans="1:6" s="19" customFormat="1">
      <c r="A150" s="931"/>
      <c r="B150" s="951" t="s">
        <v>337</v>
      </c>
      <c r="C150" s="933"/>
      <c r="D150" s="933"/>
      <c r="E150" s="912"/>
      <c r="F150" s="77"/>
    </row>
    <row r="151" spans="1:6" s="19" customFormat="1" ht="27.6">
      <c r="A151" s="937">
        <v>4.2300000000000004</v>
      </c>
      <c r="B151" s="938" t="s">
        <v>346</v>
      </c>
      <c r="C151" s="939" t="s">
        <v>41</v>
      </c>
      <c r="D151" s="939">
        <v>1</v>
      </c>
      <c r="E151" s="912"/>
      <c r="F151" s="77"/>
    </row>
    <row r="152" spans="1:6" s="19" customFormat="1">
      <c r="A152" s="931"/>
      <c r="B152" s="932"/>
      <c r="C152" s="933"/>
      <c r="D152" s="936"/>
      <c r="E152" s="912"/>
      <c r="F152" s="77"/>
    </row>
    <row r="153" spans="1:6" s="19" customFormat="1">
      <c r="A153" s="931"/>
      <c r="B153" s="951" t="s">
        <v>331</v>
      </c>
      <c r="C153" s="933"/>
      <c r="D153" s="933"/>
      <c r="E153" s="912"/>
      <c r="F153" s="77"/>
    </row>
    <row r="154" spans="1:6" s="19" customFormat="1" ht="27.6">
      <c r="A154" s="937">
        <v>4.24</v>
      </c>
      <c r="B154" s="938" t="s">
        <v>347</v>
      </c>
      <c r="C154" s="939" t="s">
        <v>23</v>
      </c>
      <c r="D154" s="939">
        <v>12</v>
      </c>
      <c r="E154" s="912"/>
      <c r="F154" s="77"/>
    </row>
    <row r="155" spans="1:6" s="19" customFormat="1">
      <c r="A155" s="931"/>
      <c r="B155" s="932"/>
      <c r="C155" s="933"/>
      <c r="D155" s="936"/>
      <c r="E155" s="912"/>
      <c r="F155" s="77"/>
    </row>
    <row r="156" spans="1:6" s="19" customFormat="1">
      <c r="A156" s="931"/>
      <c r="B156" s="951" t="s">
        <v>337</v>
      </c>
      <c r="C156" s="933"/>
      <c r="D156" s="933"/>
      <c r="E156" s="912"/>
      <c r="F156" s="77"/>
    </row>
    <row r="157" spans="1:6" s="19" customFormat="1" ht="27.6">
      <c r="A157" s="937">
        <v>4.25</v>
      </c>
      <c r="B157" s="938" t="s">
        <v>348</v>
      </c>
      <c r="C157" s="939" t="s">
        <v>23</v>
      </c>
      <c r="D157" s="939">
        <v>24</v>
      </c>
      <c r="E157" s="912"/>
      <c r="F157" s="77"/>
    </row>
    <row r="158" spans="1:6" s="19" customFormat="1">
      <c r="A158" s="931"/>
      <c r="B158" s="932"/>
      <c r="C158" s="933"/>
      <c r="D158" s="936"/>
      <c r="E158" s="912"/>
      <c r="F158" s="77"/>
    </row>
    <row r="159" spans="1:6" s="19" customFormat="1">
      <c r="A159" s="937">
        <v>4.26</v>
      </c>
      <c r="B159" s="938" t="s">
        <v>349</v>
      </c>
      <c r="C159" s="939" t="s">
        <v>23</v>
      </c>
      <c r="D159" s="939">
        <v>44</v>
      </c>
      <c r="E159" s="912"/>
      <c r="F159" s="77"/>
    </row>
    <row r="160" spans="1:6" s="19" customFormat="1">
      <c r="A160" s="931"/>
      <c r="B160" s="932"/>
      <c r="C160" s="933"/>
      <c r="D160" s="936"/>
      <c r="E160" s="912"/>
      <c r="F160" s="77"/>
    </row>
    <row r="161" spans="1:6" s="19" customFormat="1">
      <c r="A161" s="931"/>
      <c r="B161" s="951" t="s">
        <v>350</v>
      </c>
      <c r="C161" s="933"/>
      <c r="D161" s="933"/>
      <c r="E161" s="912"/>
      <c r="F161" s="77"/>
    </row>
    <row r="162" spans="1:6" s="697" customFormat="1" ht="33" customHeight="1">
      <c r="A162" s="931">
        <v>4.2699999999999996</v>
      </c>
      <c r="B162" s="952" t="s">
        <v>351</v>
      </c>
      <c r="C162" s="953" t="s">
        <v>23</v>
      </c>
      <c r="D162" s="953">
        <v>11</v>
      </c>
      <c r="E162" s="954"/>
      <c r="F162" s="115"/>
    </row>
    <row r="163" spans="1:6" s="19" customFormat="1">
      <c r="A163" s="931"/>
      <c r="B163" s="932"/>
      <c r="C163" s="933"/>
      <c r="D163" s="936"/>
      <c r="E163" s="912"/>
      <c r="F163" s="77"/>
    </row>
    <row r="164" spans="1:6" s="19" customFormat="1" ht="24" customHeight="1" thickBot="1">
      <c r="A164" s="1179" t="s">
        <v>36</v>
      </c>
      <c r="B164" s="1180"/>
      <c r="C164" s="1180"/>
      <c r="D164" s="1180"/>
      <c r="E164" s="1181"/>
      <c r="F164" s="87"/>
    </row>
    <row r="165" spans="1:6" s="19" customFormat="1">
      <c r="A165" s="948">
        <v>5</v>
      </c>
      <c r="B165" s="441" t="s">
        <v>165</v>
      </c>
      <c r="C165" s="442"/>
      <c r="D165" s="443"/>
      <c r="E165" s="462"/>
      <c r="F165" s="64"/>
    </row>
    <row r="166" spans="1:6" s="19" customFormat="1">
      <c r="A166" s="931"/>
      <c r="B166" s="932"/>
      <c r="C166" s="933"/>
      <c r="D166" s="936"/>
      <c r="E166" s="912"/>
      <c r="F166" s="77"/>
    </row>
    <row r="167" spans="1:6" s="19" customFormat="1" ht="82.8">
      <c r="A167" s="931"/>
      <c r="B167" s="955" t="s">
        <v>58</v>
      </c>
      <c r="C167" s="933"/>
      <c r="D167" s="933"/>
      <c r="E167" s="912"/>
      <c r="F167" s="77"/>
    </row>
    <row r="168" spans="1:6" s="19" customFormat="1">
      <c r="A168" s="931"/>
      <c r="B168" s="932"/>
      <c r="C168" s="933"/>
      <c r="D168" s="936"/>
      <c r="E168" s="912"/>
      <c r="F168" s="77"/>
    </row>
    <row r="169" spans="1:6" s="19" customFormat="1" ht="41.4">
      <c r="A169" s="931">
        <v>5.0999999999999996</v>
      </c>
      <c r="B169" s="932" t="s">
        <v>352</v>
      </c>
      <c r="C169" s="933" t="s">
        <v>41</v>
      </c>
      <c r="D169" s="933">
        <v>116</v>
      </c>
      <c r="E169" s="912"/>
      <c r="F169" s="77"/>
    </row>
    <row r="170" spans="1:6" s="19" customFormat="1">
      <c r="A170" s="931"/>
      <c r="B170" s="932"/>
      <c r="C170" s="933"/>
      <c r="D170" s="933"/>
      <c r="E170" s="912"/>
      <c r="F170" s="77"/>
    </row>
    <row r="171" spans="1:6" s="19" customFormat="1" ht="41.4">
      <c r="A171" s="432">
        <v>5.2</v>
      </c>
      <c r="B171" s="440" t="s">
        <v>353</v>
      </c>
      <c r="C171" s="421" t="s">
        <v>23</v>
      </c>
      <c r="D171" s="421">
        <v>14</v>
      </c>
      <c r="E171" s="422"/>
      <c r="F171" s="70"/>
    </row>
    <row r="172" spans="1:6" s="19" customFormat="1">
      <c r="A172" s="931"/>
      <c r="B172" s="932"/>
      <c r="C172" s="933"/>
      <c r="D172" s="936"/>
      <c r="E172" s="912"/>
      <c r="F172" s="77"/>
    </row>
    <row r="173" spans="1:6" s="19" customFormat="1">
      <c r="A173" s="926">
        <v>6</v>
      </c>
      <c r="B173" s="927" t="s">
        <v>354</v>
      </c>
      <c r="C173" s="928"/>
      <c r="D173" s="933"/>
      <c r="E173" s="912"/>
      <c r="F173" s="77"/>
    </row>
    <row r="174" spans="1:6" s="19" customFormat="1">
      <c r="A174" s="931"/>
      <c r="B174" s="932"/>
      <c r="C174" s="933"/>
      <c r="D174" s="936"/>
      <c r="E174" s="912"/>
      <c r="F174" s="77"/>
    </row>
    <row r="175" spans="1:6" s="19" customFormat="1" ht="41.4">
      <c r="A175" s="931">
        <v>6.1</v>
      </c>
      <c r="B175" s="935" t="s">
        <v>355</v>
      </c>
      <c r="C175" s="933" t="s">
        <v>53</v>
      </c>
      <c r="D175" s="933">
        <v>4</v>
      </c>
      <c r="E175" s="912"/>
      <c r="F175" s="77"/>
    </row>
    <row r="176" spans="1:6" s="19" customFormat="1">
      <c r="A176" s="931"/>
      <c r="B176" s="932"/>
      <c r="C176" s="933"/>
      <c r="D176" s="936"/>
      <c r="E176" s="912"/>
      <c r="F176" s="77"/>
    </row>
    <row r="177" spans="1:6" s="19" customFormat="1">
      <c r="A177" s="926">
        <v>7</v>
      </c>
      <c r="B177" s="927" t="s">
        <v>356</v>
      </c>
      <c r="C177" s="928"/>
      <c r="D177" s="933"/>
      <c r="E177" s="912"/>
      <c r="F177" s="77"/>
    </row>
    <row r="178" spans="1:6" s="19" customFormat="1">
      <c r="A178" s="931"/>
      <c r="B178" s="932"/>
      <c r="C178" s="933"/>
      <c r="D178" s="936"/>
      <c r="E178" s="912"/>
      <c r="F178" s="77"/>
    </row>
    <row r="179" spans="1:6" s="19" customFormat="1" ht="41.4">
      <c r="A179" s="931">
        <v>7.1</v>
      </c>
      <c r="B179" s="935" t="s">
        <v>357</v>
      </c>
      <c r="C179" s="933" t="s">
        <v>23</v>
      </c>
      <c r="D179" s="933">
        <v>8.9</v>
      </c>
      <c r="E179" s="912"/>
      <c r="F179" s="77"/>
    </row>
    <row r="180" spans="1:6" s="19" customFormat="1">
      <c r="A180" s="931"/>
      <c r="B180" s="932"/>
      <c r="C180" s="933"/>
      <c r="D180" s="936"/>
      <c r="E180" s="912"/>
      <c r="F180" s="77"/>
    </row>
    <row r="181" spans="1:6" s="19" customFormat="1">
      <c r="A181" s="937">
        <v>7.2</v>
      </c>
      <c r="B181" s="938" t="s">
        <v>358</v>
      </c>
      <c r="C181" s="939" t="s">
        <v>23</v>
      </c>
      <c r="D181" s="939">
        <v>11</v>
      </c>
      <c r="E181" s="912"/>
      <c r="F181" s="77"/>
    </row>
    <row r="182" spans="1:6" s="19" customFormat="1">
      <c r="A182" s="931"/>
      <c r="B182" s="932"/>
      <c r="C182" s="933"/>
      <c r="D182" s="936"/>
      <c r="E182" s="912"/>
      <c r="F182" s="77"/>
    </row>
    <row r="183" spans="1:6" s="19" customFormat="1" ht="27.6">
      <c r="A183" s="931"/>
      <c r="B183" s="935" t="s">
        <v>359</v>
      </c>
      <c r="C183" s="933"/>
      <c r="D183" s="933"/>
      <c r="E183" s="912"/>
      <c r="F183" s="77"/>
    </row>
    <row r="184" spans="1:6" s="19" customFormat="1">
      <c r="A184" s="931"/>
      <c r="B184" s="932"/>
      <c r="C184" s="933"/>
      <c r="D184" s="936"/>
      <c r="E184" s="912"/>
      <c r="F184" s="77"/>
    </row>
    <row r="185" spans="1:6" s="19" customFormat="1">
      <c r="A185" s="937">
        <v>7.3</v>
      </c>
      <c r="B185" s="938" t="s">
        <v>360</v>
      </c>
      <c r="C185" s="939" t="s">
        <v>23</v>
      </c>
      <c r="D185" s="939">
        <v>17</v>
      </c>
      <c r="E185" s="912"/>
      <c r="F185" s="77"/>
    </row>
    <row r="186" spans="1:6" s="19" customFormat="1">
      <c r="A186" s="931"/>
      <c r="B186" s="932"/>
      <c r="C186" s="933"/>
      <c r="D186" s="936"/>
      <c r="E186" s="912"/>
      <c r="F186" s="77"/>
    </row>
    <row r="187" spans="1:6" s="19" customFormat="1" ht="24" customHeight="1" thickBot="1">
      <c r="A187" s="1179" t="s">
        <v>36</v>
      </c>
      <c r="B187" s="1180"/>
      <c r="C187" s="1180"/>
      <c r="D187" s="1180"/>
      <c r="E187" s="1181"/>
      <c r="F187" s="152"/>
    </row>
    <row r="188" spans="1:6" s="19" customFormat="1">
      <c r="A188" s="948">
        <v>8</v>
      </c>
      <c r="B188" s="441" t="s">
        <v>361</v>
      </c>
      <c r="C188" s="442"/>
      <c r="D188" s="443"/>
      <c r="E188" s="444"/>
      <c r="F188" s="153"/>
    </row>
    <row r="189" spans="1:6" s="19" customFormat="1">
      <c r="A189" s="931"/>
      <c r="B189" s="932"/>
      <c r="C189" s="933"/>
      <c r="D189" s="936"/>
      <c r="E189" s="912"/>
      <c r="F189" s="77"/>
    </row>
    <row r="190" spans="1:6" s="19" customFormat="1">
      <c r="A190" s="931"/>
      <c r="B190" s="927" t="s">
        <v>362</v>
      </c>
      <c r="C190" s="933"/>
      <c r="D190" s="933"/>
      <c r="E190" s="912"/>
      <c r="F190" s="77"/>
    </row>
    <row r="191" spans="1:6" s="19" customFormat="1">
      <c r="A191" s="931"/>
      <c r="B191" s="932"/>
      <c r="C191" s="933"/>
      <c r="D191" s="936"/>
      <c r="E191" s="912"/>
      <c r="F191" s="77"/>
    </row>
    <row r="192" spans="1:6" s="19" customFormat="1" ht="110.4">
      <c r="A192" s="931">
        <v>8.1</v>
      </c>
      <c r="B192" s="599" t="s">
        <v>468</v>
      </c>
      <c r="C192" s="933" t="s">
        <v>53</v>
      </c>
      <c r="D192" s="933">
        <v>6</v>
      </c>
      <c r="E192" s="912"/>
      <c r="F192" s="77"/>
    </row>
    <row r="193" spans="1:6" s="19" customFormat="1">
      <c r="A193" s="931"/>
      <c r="B193" s="932"/>
      <c r="C193" s="933"/>
      <c r="D193" s="936"/>
      <c r="E193" s="912"/>
      <c r="F193" s="77"/>
    </row>
    <row r="194" spans="1:6" s="19" customFormat="1" ht="43.5" customHeight="1">
      <c r="A194" s="931">
        <v>8.1999999999999993</v>
      </c>
      <c r="B194" s="599" t="s">
        <v>662</v>
      </c>
      <c r="C194" s="933" t="s">
        <v>53</v>
      </c>
      <c r="D194" s="933">
        <v>28</v>
      </c>
      <c r="E194" s="912"/>
      <c r="F194" s="77"/>
    </row>
    <row r="195" spans="1:6" s="19" customFormat="1">
      <c r="A195" s="931"/>
      <c r="B195" s="932"/>
      <c r="C195" s="933"/>
      <c r="D195" s="936"/>
      <c r="E195" s="912"/>
      <c r="F195" s="77"/>
    </row>
    <row r="196" spans="1:6" s="19" customFormat="1" ht="41.4">
      <c r="A196" s="931">
        <v>8.3000000000000007</v>
      </c>
      <c r="B196" s="956" t="s">
        <v>663</v>
      </c>
      <c r="C196" s="933" t="s">
        <v>53</v>
      </c>
      <c r="D196" s="933">
        <v>42</v>
      </c>
      <c r="E196" s="912"/>
      <c r="F196" s="77"/>
    </row>
    <row r="197" spans="1:6" s="19" customFormat="1">
      <c r="A197" s="931"/>
      <c r="B197" s="932"/>
      <c r="C197" s="933"/>
      <c r="D197" s="936"/>
      <c r="E197" s="912"/>
      <c r="F197" s="77"/>
    </row>
    <row r="198" spans="1:6" s="19" customFormat="1" ht="41.4">
      <c r="A198" s="931">
        <v>8.4</v>
      </c>
      <c r="B198" s="957" t="s">
        <v>363</v>
      </c>
      <c r="C198" s="933" t="s">
        <v>53</v>
      </c>
      <c r="D198" s="933">
        <v>84</v>
      </c>
      <c r="E198" s="912"/>
      <c r="F198" s="77"/>
    </row>
    <row r="199" spans="1:6" s="19" customFormat="1">
      <c r="A199" s="931"/>
      <c r="B199" s="932"/>
      <c r="C199" s="933"/>
      <c r="D199" s="936"/>
      <c r="E199" s="912"/>
      <c r="F199" s="77"/>
    </row>
    <row r="200" spans="1:6" s="19" customFormat="1">
      <c r="A200" s="937">
        <v>8.5</v>
      </c>
      <c r="B200" s="605" t="s">
        <v>364</v>
      </c>
      <c r="C200" s="939" t="s">
        <v>53</v>
      </c>
      <c r="D200" s="939">
        <v>84</v>
      </c>
      <c r="E200" s="912"/>
      <c r="F200" s="77"/>
    </row>
    <row r="201" spans="1:6" s="19" customFormat="1">
      <c r="A201" s="931"/>
      <c r="B201" s="932"/>
      <c r="C201" s="933"/>
      <c r="D201" s="936"/>
      <c r="E201" s="912"/>
      <c r="F201" s="77"/>
    </row>
    <row r="202" spans="1:6" s="19" customFormat="1" ht="41.4">
      <c r="A202" s="931">
        <v>8.6</v>
      </c>
      <c r="B202" s="958" t="s">
        <v>365</v>
      </c>
      <c r="C202" s="933" t="s">
        <v>53</v>
      </c>
      <c r="D202" s="933">
        <v>84</v>
      </c>
      <c r="E202" s="912"/>
      <c r="F202" s="77"/>
    </row>
    <row r="203" spans="1:6" s="19" customFormat="1">
      <c r="A203" s="931"/>
      <c r="B203" s="958"/>
      <c r="C203" s="933"/>
      <c r="D203" s="933"/>
      <c r="E203" s="912"/>
      <c r="F203" s="77"/>
    </row>
    <row r="204" spans="1:6" s="19" customFormat="1" ht="27.6">
      <c r="A204" s="432">
        <v>8.6999999999999993</v>
      </c>
      <c r="B204" s="186" t="s">
        <v>664</v>
      </c>
      <c r="C204" s="421" t="s">
        <v>53</v>
      </c>
      <c r="D204" s="421">
        <v>42</v>
      </c>
      <c r="E204" s="422"/>
      <c r="F204" s="70"/>
    </row>
    <row r="205" spans="1:6" s="19" customFormat="1">
      <c r="A205" s="931"/>
      <c r="B205" s="932"/>
      <c r="C205" s="933"/>
      <c r="D205" s="936"/>
      <c r="E205" s="912"/>
      <c r="F205" s="77"/>
    </row>
    <row r="206" spans="1:6" s="19" customFormat="1">
      <c r="A206" s="931"/>
      <c r="B206" s="959" t="s">
        <v>366</v>
      </c>
      <c r="C206" s="933"/>
      <c r="D206" s="933"/>
      <c r="E206" s="912"/>
      <c r="F206" s="77"/>
    </row>
    <row r="207" spans="1:6" s="19" customFormat="1">
      <c r="A207" s="931"/>
      <c r="B207" s="932"/>
      <c r="C207" s="933"/>
      <c r="D207" s="936"/>
      <c r="E207" s="912"/>
      <c r="F207" s="77"/>
    </row>
    <row r="208" spans="1:6" s="19" customFormat="1" ht="41.4">
      <c r="A208" s="931">
        <v>8.8000000000000007</v>
      </c>
      <c r="B208" s="599" t="s">
        <v>665</v>
      </c>
      <c r="C208" s="933" t="s">
        <v>367</v>
      </c>
      <c r="D208" s="933">
        <v>44</v>
      </c>
      <c r="E208" s="912"/>
      <c r="F208" s="77"/>
    </row>
    <row r="209" spans="1:6" s="19" customFormat="1">
      <c r="A209" s="931"/>
      <c r="B209" s="932"/>
      <c r="C209" s="933"/>
      <c r="D209" s="936"/>
      <c r="E209" s="912"/>
      <c r="F209" s="77"/>
    </row>
    <row r="210" spans="1:6" s="19" customFormat="1" ht="41.4">
      <c r="A210" s="931">
        <v>8.9</v>
      </c>
      <c r="B210" s="599" t="s">
        <v>666</v>
      </c>
      <c r="C210" s="933" t="s">
        <v>367</v>
      </c>
      <c r="D210" s="933">
        <v>44</v>
      </c>
      <c r="E210" s="912"/>
      <c r="F210" s="77"/>
    </row>
    <row r="211" spans="1:6" s="19" customFormat="1">
      <c r="A211" s="931"/>
      <c r="B211" s="932"/>
      <c r="C211" s="933"/>
      <c r="D211" s="936"/>
      <c r="E211" s="912"/>
      <c r="F211" s="77"/>
    </row>
    <row r="212" spans="1:6" s="19" customFormat="1">
      <c r="A212" s="931"/>
      <c r="B212" s="959" t="s">
        <v>368</v>
      </c>
      <c r="C212" s="933"/>
      <c r="D212" s="933"/>
      <c r="E212" s="912"/>
      <c r="F212" s="77"/>
    </row>
    <row r="213" spans="1:6" s="19" customFormat="1">
      <c r="A213" s="931"/>
      <c r="B213" s="932"/>
      <c r="C213" s="933"/>
      <c r="D213" s="936"/>
      <c r="E213" s="912"/>
      <c r="F213" s="77"/>
    </row>
    <row r="214" spans="1:6" s="19" customFormat="1" ht="96.6">
      <c r="A214" s="960">
        <v>8.1</v>
      </c>
      <c r="B214" s="599" t="s">
        <v>667</v>
      </c>
      <c r="C214" s="933" t="s">
        <v>53</v>
      </c>
      <c r="D214" s="933">
        <v>126</v>
      </c>
      <c r="E214" s="912"/>
      <c r="F214" s="77"/>
    </row>
    <row r="215" spans="1:6" s="19" customFormat="1" ht="27.6" customHeight="1" thickBot="1">
      <c r="A215" s="1179" t="s">
        <v>36</v>
      </c>
      <c r="B215" s="1180"/>
      <c r="C215" s="1180"/>
      <c r="D215" s="1180"/>
      <c r="E215" s="1181"/>
      <c r="F215" s="152"/>
    </row>
    <row r="216" spans="1:6" s="19" customFormat="1">
      <c r="A216" s="948">
        <v>9</v>
      </c>
      <c r="B216" s="441" t="s">
        <v>271</v>
      </c>
      <c r="C216" s="442"/>
      <c r="D216" s="443"/>
      <c r="E216" s="462"/>
      <c r="F216" s="64"/>
    </row>
    <row r="217" spans="1:6" s="19" customFormat="1">
      <c r="A217" s="931"/>
      <c r="B217" s="932"/>
      <c r="C217" s="933"/>
      <c r="D217" s="936"/>
      <c r="E217" s="912"/>
      <c r="F217" s="77"/>
    </row>
    <row r="218" spans="1:6" s="19" customFormat="1" ht="27.6">
      <c r="A218" s="926"/>
      <c r="B218" s="935" t="s">
        <v>272</v>
      </c>
      <c r="C218" s="928"/>
      <c r="D218" s="933"/>
      <c r="E218" s="912"/>
      <c r="F218" s="77"/>
    </row>
    <row r="219" spans="1:6" s="19" customFormat="1">
      <c r="A219" s="931"/>
      <c r="B219" s="932"/>
      <c r="C219" s="933"/>
      <c r="D219" s="936"/>
      <c r="E219" s="912"/>
      <c r="F219" s="77"/>
    </row>
    <row r="220" spans="1:6" s="19" customFormat="1" ht="72">
      <c r="A220" s="931">
        <v>9.1</v>
      </c>
      <c r="B220" s="599" t="s">
        <v>1143</v>
      </c>
      <c r="C220" s="933" t="s">
        <v>53</v>
      </c>
      <c r="D220" s="933">
        <v>4</v>
      </c>
      <c r="E220" s="912"/>
      <c r="F220" s="77"/>
    </row>
    <row r="221" spans="1:6" s="19" customFormat="1">
      <c r="A221" s="931"/>
      <c r="B221" s="932"/>
      <c r="C221" s="933"/>
      <c r="D221" s="936"/>
      <c r="E221" s="912"/>
      <c r="F221" s="77"/>
    </row>
    <row r="222" spans="1:6" s="19" customFormat="1" ht="41.4">
      <c r="A222" s="931">
        <v>9.1999999999999993</v>
      </c>
      <c r="B222" s="932" t="s">
        <v>369</v>
      </c>
      <c r="C222" s="933" t="s">
        <v>53</v>
      </c>
      <c r="D222" s="933">
        <v>1</v>
      </c>
      <c r="E222" s="912"/>
      <c r="F222" s="77"/>
    </row>
    <row r="223" spans="1:6" s="19" customFormat="1">
      <c r="A223" s="931"/>
      <c r="B223" s="932"/>
      <c r="C223" s="933"/>
      <c r="D223" s="936"/>
      <c r="E223" s="912"/>
      <c r="F223" s="77"/>
    </row>
    <row r="224" spans="1:6" s="19" customFormat="1" ht="69">
      <c r="A224" s="931">
        <v>9.3000000000000007</v>
      </c>
      <c r="B224" s="935" t="s">
        <v>370</v>
      </c>
      <c r="C224" s="933" t="s">
        <v>41</v>
      </c>
      <c r="D224" s="933">
        <v>35</v>
      </c>
      <c r="E224" s="912"/>
      <c r="F224" s="77"/>
    </row>
    <row r="225" spans="1:6" s="19" customFormat="1">
      <c r="A225" s="931"/>
      <c r="B225" s="932"/>
      <c r="C225" s="933"/>
      <c r="D225" s="936"/>
      <c r="E225" s="912"/>
      <c r="F225" s="77"/>
    </row>
    <row r="226" spans="1:6" s="19" customFormat="1" ht="55.2">
      <c r="A226" s="931">
        <v>9.4</v>
      </c>
      <c r="B226" s="935" t="s">
        <v>371</v>
      </c>
      <c r="C226" s="933" t="s">
        <v>41</v>
      </c>
      <c r="D226" s="933">
        <v>30</v>
      </c>
      <c r="E226" s="912"/>
      <c r="F226" s="77"/>
    </row>
    <row r="227" spans="1:6" s="19" customFormat="1">
      <c r="A227" s="931"/>
      <c r="B227" s="932"/>
      <c r="C227" s="933"/>
      <c r="D227" s="936"/>
      <c r="E227" s="912"/>
      <c r="F227" s="77"/>
    </row>
    <row r="228" spans="1:6" s="19" customFormat="1">
      <c r="A228" s="950">
        <v>10</v>
      </c>
      <c r="B228" s="927" t="s">
        <v>184</v>
      </c>
      <c r="C228" s="928"/>
      <c r="D228" s="933"/>
      <c r="E228" s="912"/>
      <c r="F228" s="77"/>
    </row>
    <row r="229" spans="1:6" s="19" customFormat="1">
      <c r="A229" s="931"/>
      <c r="B229" s="932"/>
      <c r="C229" s="933"/>
      <c r="D229" s="936"/>
      <c r="E229" s="912"/>
      <c r="F229" s="77"/>
    </row>
    <row r="230" spans="1:6" s="19" customFormat="1" ht="55.2">
      <c r="A230" s="931">
        <v>10.1</v>
      </c>
      <c r="B230" s="938" t="s">
        <v>372</v>
      </c>
      <c r="C230" s="933" t="s">
        <v>53</v>
      </c>
      <c r="D230" s="933">
        <v>1</v>
      </c>
      <c r="E230" s="912"/>
      <c r="F230" s="77"/>
    </row>
    <row r="231" spans="1:6" s="19" customFormat="1">
      <c r="A231" s="931"/>
      <c r="B231" s="932"/>
      <c r="C231" s="933"/>
      <c r="D231" s="936"/>
      <c r="E231" s="912"/>
      <c r="F231" s="77"/>
    </row>
    <row r="232" spans="1:6" s="19" customFormat="1" ht="41.4">
      <c r="A232" s="931">
        <v>10.199999999999999</v>
      </c>
      <c r="B232" s="961" t="s">
        <v>373</v>
      </c>
      <c r="C232" s="933" t="s">
        <v>53</v>
      </c>
      <c r="D232" s="600">
        <v>4</v>
      </c>
      <c r="E232" s="912"/>
      <c r="F232" s="77"/>
    </row>
    <row r="233" spans="1:6" s="19" customFormat="1">
      <c r="A233" s="931"/>
      <c r="B233" s="932"/>
      <c r="C233" s="933"/>
      <c r="D233" s="936"/>
      <c r="E233" s="912"/>
      <c r="F233" s="77"/>
    </row>
    <row r="234" spans="1:6" s="19" customFormat="1">
      <c r="A234" s="937">
        <v>10.3</v>
      </c>
      <c r="B234" s="938" t="s">
        <v>374</v>
      </c>
      <c r="C234" s="939" t="s">
        <v>53</v>
      </c>
      <c r="D234" s="606">
        <v>6</v>
      </c>
      <c r="E234" s="912"/>
      <c r="F234" s="77"/>
    </row>
    <row r="235" spans="1:6" s="19" customFormat="1">
      <c r="A235" s="931"/>
      <c r="B235" s="932"/>
      <c r="C235" s="933"/>
      <c r="D235" s="936"/>
      <c r="E235" s="912"/>
      <c r="F235" s="77"/>
    </row>
    <row r="236" spans="1:6" s="19" customFormat="1" ht="27.6">
      <c r="A236" s="931">
        <v>10.4</v>
      </c>
      <c r="B236" s="961" t="s">
        <v>375</v>
      </c>
      <c r="C236" s="933" t="s">
        <v>53</v>
      </c>
      <c r="D236" s="600">
        <v>4</v>
      </c>
      <c r="E236" s="912"/>
      <c r="F236" s="77"/>
    </row>
    <row r="237" spans="1:6" s="19" customFormat="1">
      <c r="A237" s="931"/>
      <c r="B237" s="932"/>
      <c r="C237" s="933"/>
      <c r="D237" s="936"/>
      <c r="E237" s="912"/>
      <c r="F237" s="77"/>
    </row>
    <row r="238" spans="1:6" s="19" customFormat="1" ht="41.4">
      <c r="A238" s="931">
        <v>10.5</v>
      </c>
      <c r="B238" s="962" t="s">
        <v>376</v>
      </c>
      <c r="C238" s="933" t="s">
        <v>53</v>
      </c>
      <c r="D238" s="933">
        <v>1</v>
      </c>
      <c r="E238" s="912"/>
      <c r="F238" s="77"/>
    </row>
    <row r="239" spans="1:6" s="19" customFormat="1">
      <c r="A239" s="931"/>
      <c r="B239" s="932"/>
      <c r="C239" s="933"/>
      <c r="D239" s="936"/>
      <c r="E239" s="912"/>
      <c r="F239" s="77"/>
    </row>
    <row r="240" spans="1:6" s="19" customFormat="1" ht="27.6">
      <c r="A240" s="931">
        <v>10.6</v>
      </c>
      <c r="B240" s="962" t="s">
        <v>377</v>
      </c>
      <c r="C240" s="933" t="s">
        <v>53</v>
      </c>
      <c r="D240" s="933">
        <v>12</v>
      </c>
      <c r="E240" s="912"/>
      <c r="F240" s="77"/>
    </row>
    <row r="241" spans="1:6" s="19" customFormat="1">
      <c r="A241" s="931"/>
      <c r="B241" s="932"/>
      <c r="C241" s="933"/>
      <c r="D241" s="936"/>
      <c r="E241" s="912"/>
      <c r="F241" s="77"/>
    </row>
    <row r="242" spans="1:6" s="19" customFormat="1" ht="27.6">
      <c r="A242" s="931">
        <v>10.7</v>
      </c>
      <c r="B242" s="962" t="s">
        <v>378</v>
      </c>
      <c r="C242" s="933" t="s">
        <v>53</v>
      </c>
      <c r="D242" s="933">
        <v>4</v>
      </c>
      <c r="E242" s="912"/>
      <c r="F242" s="77"/>
    </row>
    <row r="243" spans="1:6" s="19" customFormat="1">
      <c r="A243" s="931"/>
      <c r="B243" s="932"/>
      <c r="C243" s="933"/>
      <c r="D243" s="936"/>
      <c r="E243" s="912"/>
      <c r="F243" s="77"/>
    </row>
    <row r="244" spans="1:6" s="19" customFormat="1" ht="41.4">
      <c r="A244" s="963">
        <v>10.8</v>
      </c>
      <c r="B244" s="956" t="s">
        <v>690</v>
      </c>
      <c r="C244" s="933" t="s">
        <v>53</v>
      </c>
      <c r="D244" s="933">
        <v>1</v>
      </c>
      <c r="E244" s="912"/>
      <c r="F244" s="77"/>
    </row>
    <row r="245" spans="1:6" s="19" customFormat="1">
      <c r="A245" s="931"/>
      <c r="B245" s="649"/>
      <c r="C245" s="933"/>
      <c r="D245" s="936"/>
      <c r="E245" s="912"/>
      <c r="F245" s="77"/>
    </row>
    <row r="246" spans="1:6" s="19" customFormat="1" ht="27.6">
      <c r="A246" s="947">
        <v>10.1</v>
      </c>
      <c r="B246" s="605" t="s">
        <v>691</v>
      </c>
      <c r="C246" s="939" t="s">
        <v>53</v>
      </c>
      <c r="D246" s="939">
        <v>5</v>
      </c>
      <c r="E246" s="912"/>
      <c r="F246" s="77"/>
    </row>
    <row r="247" spans="1:6" s="19" customFormat="1">
      <c r="A247" s="931"/>
      <c r="B247" s="932"/>
      <c r="C247" s="933"/>
      <c r="D247" s="936"/>
      <c r="E247" s="912"/>
      <c r="F247" s="77"/>
    </row>
    <row r="248" spans="1:6" s="19" customFormat="1" ht="41.4">
      <c r="A248" s="960">
        <v>10.11</v>
      </c>
      <c r="B248" s="958" t="s">
        <v>379</v>
      </c>
      <c r="C248" s="933" t="s">
        <v>53</v>
      </c>
      <c r="D248" s="933">
        <v>2</v>
      </c>
      <c r="E248" s="912"/>
      <c r="F248" s="77"/>
    </row>
    <row r="249" spans="1:6" s="19" customFormat="1">
      <c r="A249" s="931"/>
      <c r="B249" s="932"/>
      <c r="C249" s="933"/>
      <c r="D249" s="936"/>
      <c r="E249" s="912"/>
      <c r="F249" s="77"/>
    </row>
    <row r="250" spans="1:6" s="19" customFormat="1" ht="55.8" thickBot="1">
      <c r="A250" s="435">
        <v>10.119999999999999</v>
      </c>
      <c r="B250" s="445" t="s">
        <v>380</v>
      </c>
      <c r="C250" s="437" t="s">
        <v>381</v>
      </c>
      <c r="D250" s="437" t="s">
        <v>65</v>
      </c>
      <c r="E250" s="431"/>
      <c r="F250" s="177"/>
    </row>
    <row r="251" spans="1:6" s="19" customFormat="1" ht="55.2">
      <c r="A251" s="432">
        <v>10.130000000000001</v>
      </c>
      <c r="B251" s="187" t="s">
        <v>668</v>
      </c>
      <c r="C251" s="421" t="s">
        <v>53</v>
      </c>
      <c r="D251" s="421">
        <v>4</v>
      </c>
      <c r="E251" s="422"/>
      <c r="F251" s="70"/>
    </row>
    <row r="252" spans="1:6" s="19" customFormat="1">
      <c r="A252" s="931"/>
      <c r="B252" s="932"/>
      <c r="C252" s="933"/>
      <c r="D252" s="936"/>
      <c r="E252" s="912"/>
      <c r="F252" s="77"/>
    </row>
    <row r="253" spans="1:6" s="19" customFormat="1" ht="27.6">
      <c r="A253" s="937">
        <v>10.14</v>
      </c>
      <c r="B253" s="938" t="s">
        <v>382</v>
      </c>
      <c r="C253" s="939" t="s">
        <v>381</v>
      </c>
      <c r="D253" s="939" t="s">
        <v>65</v>
      </c>
      <c r="E253" s="912"/>
      <c r="F253" s="77"/>
    </row>
    <row r="254" spans="1:6" s="19" customFormat="1">
      <c r="A254" s="931"/>
      <c r="B254" s="932"/>
      <c r="C254" s="933"/>
      <c r="D254" s="936"/>
      <c r="E254" s="912"/>
      <c r="F254" s="77"/>
    </row>
    <row r="255" spans="1:6" s="19" customFormat="1" ht="69">
      <c r="A255" s="931">
        <v>10.15</v>
      </c>
      <c r="B255" s="935" t="s">
        <v>383</v>
      </c>
      <c r="C255" s="933" t="s">
        <v>41</v>
      </c>
      <c r="D255" s="933">
        <v>70</v>
      </c>
      <c r="E255" s="912"/>
      <c r="F255" s="77"/>
    </row>
    <row r="256" spans="1:6" s="19" customFormat="1">
      <c r="A256" s="931"/>
      <c r="B256" s="932"/>
      <c r="C256" s="933"/>
      <c r="D256" s="936"/>
      <c r="E256" s="912"/>
      <c r="F256" s="77"/>
    </row>
    <row r="257" spans="1:6" s="19" customFormat="1">
      <c r="A257" s="937">
        <v>10.16</v>
      </c>
      <c r="B257" s="938" t="s">
        <v>384</v>
      </c>
      <c r="C257" s="939" t="s">
        <v>41</v>
      </c>
      <c r="D257" s="939">
        <v>10</v>
      </c>
      <c r="E257" s="912"/>
      <c r="F257" s="77"/>
    </row>
    <row r="258" spans="1:6" s="19" customFormat="1">
      <c r="A258" s="931"/>
      <c r="B258" s="932"/>
      <c r="C258" s="933"/>
      <c r="D258" s="936"/>
      <c r="E258" s="912"/>
      <c r="F258" s="77"/>
    </row>
    <row r="259" spans="1:6" s="19" customFormat="1" ht="96.6">
      <c r="A259" s="931">
        <v>10.17</v>
      </c>
      <c r="B259" s="599" t="s">
        <v>669</v>
      </c>
      <c r="C259" s="933" t="s">
        <v>53</v>
      </c>
      <c r="D259" s="933">
        <v>2</v>
      </c>
      <c r="E259" s="912"/>
      <c r="F259" s="77"/>
    </row>
    <row r="260" spans="1:6" s="19" customFormat="1">
      <c r="A260" s="931"/>
      <c r="B260" s="932"/>
      <c r="C260" s="933"/>
      <c r="D260" s="936"/>
      <c r="E260" s="912"/>
      <c r="F260" s="77"/>
    </row>
    <row r="261" spans="1:6" s="19" customFormat="1" ht="41.4">
      <c r="A261" s="931">
        <v>10.18</v>
      </c>
      <c r="B261" s="599" t="s">
        <v>670</v>
      </c>
      <c r="C261" s="933" t="s">
        <v>53</v>
      </c>
      <c r="D261" s="933">
        <v>2</v>
      </c>
      <c r="E261" s="912"/>
      <c r="F261" s="77"/>
    </row>
    <row r="262" spans="1:6" s="19" customFormat="1">
      <c r="A262" s="931"/>
      <c r="B262" s="932"/>
      <c r="C262" s="933"/>
      <c r="D262" s="936"/>
      <c r="E262" s="912"/>
      <c r="F262" s="77"/>
    </row>
    <row r="263" spans="1:6" s="19" customFormat="1" ht="27.6">
      <c r="A263" s="931">
        <v>10.19</v>
      </c>
      <c r="B263" s="956" t="s">
        <v>671</v>
      </c>
      <c r="C263" s="933" t="s">
        <v>53</v>
      </c>
      <c r="D263" s="933">
        <v>2</v>
      </c>
      <c r="E263" s="912"/>
      <c r="F263" s="77"/>
    </row>
    <row r="264" spans="1:6" s="19" customFormat="1">
      <c r="A264" s="931"/>
      <c r="B264" s="932"/>
      <c r="C264" s="933"/>
      <c r="D264" s="936"/>
      <c r="E264" s="912"/>
      <c r="F264" s="77"/>
    </row>
    <row r="265" spans="1:6" s="446" customFormat="1" ht="41.4">
      <c r="A265" s="960">
        <v>10.199999999999999</v>
      </c>
      <c r="B265" s="956" t="s">
        <v>942</v>
      </c>
      <c r="C265" s="933" t="s">
        <v>53</v>
      </c>
      <c r="D265" s="933">
        <v>2</v>
      </c>
      <c r="E265" s="912"/>
      <c r="F265" s="77"/>
    </row>
    <row r="266" spans="1:6" s="19" customFormat="1">
      <c r="A266" s="931"/>
      <c r="B266" s="932"/>
      <c r="C266" s="933"/>
      <c r="D266" s="936"/>
      <c r="E266" s="912"/>
      <c r="F266" s="77"/>
    </row>
    <row r="267" spans="1:6" s="19" customFormat="1" ht="69">
      <c r="A267" s="960">
        <v>10.210000000000001</v>
      </c>
      <c r="B267" s="935" t="s">
        <v>385</v>
      </c>
      <c r="C267" s="933" t="s">
        <v>381</v>
      </c>
      <c r="D267" s="933" t="s">
        <v>65</v>
      </c>
      <c r="E267" s="912"/>
      <c r="F267" s="77"/>
    </row>
    <row r="268" spans="1:6" s="19" customFormat="1">
      <c r="A268" s="931"/>
      <c r="B268" s="932"/>
      <c r="C268" s="933"/>
      <c r="D268" s="936"/>
      <c r="E268" s="912"/>
      <c r="F268" s="77"/>
    </row>
    <row r="269" spans="1:6" s="19" customFormat="1" ht="41.4">
      <c r="A269" s="947">
        <v>10.220000000000001</v>
      </c>
      <c r="B269" s="938" t="s">
        <v>943</v>
      </c>
      <c r="C269" s="939" t="s">
        <v>381</v>
      </c>
      <c r="D269" s="939" t="s">
        <v>65</v>
      </c>
      <c r="E269" s="912"/>
      <c r="F269" s="77"/>
    </row>
    <row r="270" spans="1:6" s="19" customFormat="1">
      <c r="A270" s="931"/>
      <c r="B270" s="932"/>
      <c r="C270" s="933"/>
      <c r="D270" s="936"/>
      <c r="E270" s="912"/>
      <c r="F270" s="77"/>
    </row>
    <row r="271" spans="1:6" s="19" customFormat="1" ht="69">
      <c r="A271" s="423">
        <v>10.25</v>
      </c>
      <c r="B271" s="154" t="s">
        <v>672</v>
      </c>
      <c r="C271" s="933" t="s">
        <v>53</v>
      </c>
      <c r="D271" s="447">
        <v>19</v>
      </c>
      <c r="E271" s="912"/>
      <c r="F271" s="77"/>
    </row>
    <row r="272" spans="1:6" s="19" customFormat="1" ht="14.4" thickBot="1">
      <c r="A272" s="435"/>
      <c r="B272" s="436"/>
      <c r="C272" s="437"/>
      <c r="D272" s="438"/>
      <c r="E272" s="431"/>
      <c r="F272" s="177"/>
    </row>
    <row r="273" spans="1:6" s="19" customFormat="1" ht="55.2">
      <c r="A273" s="448">
        <v>10.26</v>
      </c>
      <c r="B273" s="188" t="s">
        <v>673</v>
      </c>
      <c r="C273" s="421" t="s">
        <v>367</v>
      </c>
      <c r="D273" s="449">
        <v>30</v>
      </c>
      <c r="E273" s="422"/>
      <c r="F273" s="70"/>
    </row>
    <row r="274" spans="1:6" s="19" customFormat="1">
      <c r="A274" s="931"/>
      <c r="B274" s="932"/>
      <c r="C274" s="933"/>
      <c r="D274" s="936"/>
      <c r="E274" s="912"/>
      <c r="F274" s="77"/>
    </row>
    <row r="275" spans="1:6" s="19" customFormat="1" ht="55.2">
      <c r="A275" s="423">
        <v>10.27</v>
      </c>
      <c r="B275" s="450" t="s">
        <v>386</v>
      </c>
      <c r="C275" s="933" t="s">
        <v>367</v>
      </c>
      <c r="D275" s="447">
        <v>201</v>
      </c>
      <c r="E275" s="912"/>
      <c r="F275" s="77"/>
    </row>
    <row r="276" spans="1:6" s="19" customFormat="1" ht="21.9" customHeight="1" thickBot="1">
      <c r="A276" s="1179" t="s">
        <v>36</v>
      </c>
      <c r="B276" s="1180"/>
      <c r="C276" s="1180"/>
      <c r="D276" s="1180"/>
      <c r="E276" s="1181"/>
      <c r="F276" s="152"/>
    </row>
    <row r="277" spans="1:6" s="19" customFormat="1">
      <c r="A277" s="948">
        <v>11</v>
      </c>
      <c r="B277" s="441" t="s">
        <v>172</v>
      </c>
      <c r="C277" s="442"/>
      <c r="D277" s="443"/>
      <c r="E277" s="462"/>
      <c r="F277" s="64"/>
    </row>
    <row r="278" spans="1:6" s="19" customFormat="1" ht="55.2">
      <c r="A278" s="931"/>
      <c r="B278" s="964" t="s">
        <v>387</v>
      </c>
      <c r="C278" s="933"/>
      <c r="D278" s="933"/>
      <c r="E278" s="912"/>
      <c r="F278" s="77"/>
    </row>
    <row r="279" spans="1:6" s="19" customFormat="1" ht="41.4">
      <c r="A279" s="931"/>
      <c r="B279" s="965" t="s">
        <v>674</v>
      </c>
      <c r="C279" s="933"/>
      <c r="D279" s="933"/>
      <c r="E279" s="912"/>
      <c r="F279" s="77"/>
    </row>
    <row r="280" spans="1:6" s="19" customFormat="1">
      <c r="A280" s="931"/>
      <c r="B280" s="932"/>
      <c r="C280" s="933"/>
      <c r="D280" s="936"/>
      <c r="E280" s="912"/>
      <c r="F280" s="77"/>
    </row>
    <row r="281" spans="1:6" s="19" customFormat="1">
      <c r="A281" s="931"/>
      <c r="B281" s="959" t="s">
        <v>388</v>
      </c>
      <c r="C281" s="933"/>
      <c r="D281" s="933"/>
      <c r="E281" s="912"/>
      <c r="F281" s="77"/>
    </row>
    <row r="282" spans="1:6" s="19" customFormat="1">
      <c r="A282" s="931"/>
      <c r="B282" s="932"/>
      <c r="C282" s="933"/>
      <c r="D282" s="936"/>
      <c r="E282" s="912"/>
      <c r="F282" s="77"/>
    </row>
    <row r="283" spans="1:6" s="19" customFormat="1" ht="55.2">
      <c r="A283" s="931">
        <v>11.1</v>
      </c>
      <c r="B283" s="935" t="s">
        <v>389</v>
      </c>
      <c r="C283" s="933" t="s">
        <v>53</v>
      </c>
      <c r="D283" s="933">
        <v>2</v>
      </c>
      <c r="E283" s="912"/>
      <c r="F283" s="77"/>
    </row>
    <row r="284" spans="1:6" s="19" customFormat="1">
      <c r="A284" s="931"/>
      <c r="B284" s="932"/>
      <c r="C284" s="933"/>
      <c r="D284" s="936"/>
      <c r="E284" s="912"/>
      <c r="F284" s="77"/>
    </row>
    <row r="285" spans="1:6" s="19" customFormat="1" ht="27.6">
      <c r="A285" s="454"/>
      <c r="B285" s="700" t="s">
        <v>390</v>
      </c>
      <c r="C285" s="420"/>
      <c r="D285" s="421"/>
      <c r="E285" s="422"/>
      <c r="F285" s="77"/>
    </row>
    <row r="286" spans="1:6" s="19" customFormat="1">
      <c r="A286" s="931"/>
      <c r="B286" s="932"/>
      <c r="C286" s="933"/>
      <c r="D286" s="936"/>
      <c r="E286" s="912"/>
      <c r="F286" s="77"/>
    </row>
    <row r="287" spans="1:6" s="19" customFormat="1" ht="69">
      <c r="A287" s="931">
        <v>11.2</v>
      </c>
      <c r="B287" s="599" t="s">
        <v>391</v>
      </c>
      <c r="C287" s="933" t="s">
        <v>53</v>
      </c>
      <c r="D287" s="933">
        <v>2</v>
      </c>
      <c r="E287" s="912"/>
      <c r="F287" s="77"/>
    </row>
    <row r="288" spans="1:6" s="19" customFormat="1">
      <c r="A288" s="931"/>
      <c r="B288" s="935"/>
      <c r="C288" s="933"/>
      <c r="D288" s="933"/>
      <c r="E288" s="912"/>
      <c r="F288" s="77"/>
    </row>
    <row r="289" spans="1:6" s="19" customFormat="1" ht="42.9" customHeight="1">
      <c r="A289" s="931">
        <v>11.3</v>
      </c>
      <c r="B289" s="935" t="s">
        <v>392</v>
      </c>
      <c r="C289" s="933" t="s">
        <v>53</v>
      </c>
      <c r="D289" s="933">
        <v>2</v>
      </c>
      <c r="E289" s="912"/>
      <c r="F289" s="77"/>
    </row>
    <row r="290" spans="1:6" s="19" customFormat="1">
      <c r="A290" s="966"/>
      <c r="B290" s="967"/>
      <c r="C290" s="968"/>
      <c r="D290" s="969"/>
      <c r="E290" s="912"/>
      <c r="F290" s="77"/>
    </row>
    <row r="291" spans="1:6" s="19" customFormat="1" ht="55.2">
      <c r="A291" s="931">
        <v>11.4</v>
      </c>
      <c r="B291" s="935" t="s">
        <v>393</v>
      </c>
      <c r="C291" s="933" t="s">
        <v>53</v>
      </c>
      <c r="D291" s="933">
        <v>2</v>
      </c>
      <c r="E291" s="912"/>
      <c r="F291" s="77"/>
    </row>
    <row r="292" spans="1:6" s="19" customFormat="1">
      <c r="A292" s="970"/>
      <c r="B292" s="935"/>
      <c r="C292" s="933"/>
      <c r="D292" s="933"/>
      <c r="E292" s="912"/>
      <c r="F292" s="77"/>
    </row>
    <row r="293" spans="1:6" s="19" customFormat="1" ht="27.6">
      <c r="A293" s="971">
        <v>11.5</v>
      </c>
      <c r="B293" s="938" t="s">
        <v>394</v>
      </c>
      <c r="C293" s="939" t="s">
        <v>53</v>
      </c>
      <c r="D293" s="939">
        <v>2</v>
      </c>
      <c r="E293" s="912"/>
      <c r="F293" s="77"/>
    </row>
    <row r="294" spans="1:6" s="19" customFormat="1">
      <c r="A294" s="972"/>
      <c r="B294" s="935"/>
      <c r="C294" s="933"/>
      <c r="D294" s="933"/>
      <c r="E294" s="912"/>
      <c r="F294" s="77"/>
    </row>
    <row r="295" spans="1:6" s="19" customFormat="1">
      <c r="A295" s="971">
        <v>11.6</v>
      </c>
      <c r="B295" s="938" t="s">
        <v>682</v>
      </c>
      <c r="C295" s="939" t="s">
        <v>53</v>
      </c>
      <c r="D295" s="939">
        <v>6</v>
      </c>
      <c r="E295" s="912"/>
      <c r="F295" s="973"/>
    </row>
    <row r="296" spans="1:6" s="19" customFormat="1">
      <c r="A296" s="972"/>
      <c r="B296" s="935"/>
      <c r="C296" s="933"/>
      <c r="D296" s="933"/>
      <c r="E296" s="912"/>
      <c r="F296" s="77"/>
    </row>
    <row r="297" spans="1:6" s="446" customFormat="1" ht="27.6">
      <c r="A297" s="971">
        <v>11.7</v>
      </c>
      <c r="B297" s="938" t="s">
        <v>395</v>
      </c>
      <c r="C297" s="939" t="s">
        <v>53</v>
      </c>
      <c r="D297" s="939">
        <v>2</v>
      </c>
      <c r="E297" s="912"/>
      <c r="F297" s="77"/>
    </row>
    <row r="298" spans="1:6" s="446" customFormat="1">
      <c r="A298" s="963"/>
      <c r="B298" s="932"/>
      <c r="C298" s="933"/>
      <c r="D298" s="933"/>
      <c r="E298" s="912"/>
      <c r="F298" s="77"/>
    </row>
    <row r="299" spans="1:6" s="446" customFormat="1">
      <c r="A299" s="971">
        <v>11.8</v>
      </c>
      <c r="B299" s="938" t="s">
        <v>396</v>
      </c>
      <c r="C299" s="939" t="s">
        <v>53</v>
      </c>
      <c r="D299" s="939">
        <v>2</v>
      </c>
      <c r="E299" s="912"/>
      <c r="F299" s="77"/>
    </row>
    <row r="300" spans="1:6" s="446" customFormat="1" ht="14.4" thickBot="1">
      <c r="A300" s="698"/>
      <c r="B300" s="436"/>
      <c r="C300" s="437"/>
      <c r="D300" s="437"/>
      <c r="E300" s="431"/>
      <c r="F300" s="177"/>
    </row>
    <row r="301" spans="1:6" s="446" customFormat="1" ht="58.5" customHeight="1">
      <c r="A301" s="451">
        <v>11.9</v>
      </c>
      <c r="B301" s="452" t="s">
        <v>397</v>
      </c>
      <c r="C301" s="421" t="s">
        <v>53</v>
      </c>
      <c r="D301" s="421">
        <v>2</v>
      </c>
      <c r="E301" s="912"/>
      <c r="F301" s="70"/>
    </row>
    <row r="302" spans="1:6" s="446" customFormat="1">
      <c r="A302" s="931"/>
      <c r="B302" s="932"/>
      <c r="C302" s="933"/>
      <c r="D302" s="933"/>
      <c r="E302" s="912"/>
      <c r="F302" s="77"/>
    </row>
    <row r="303" spans="1:6" s="446" customFormat="1">
      <c r="A303" s="947">
        <v>11.1</v>
      </c>
      <c r="B303" s="938" t="s">
        <v>398</v>
      </c>
      <c r="C303" s="939" t="s">
        <v>53</v>
      </c>
      <c r="D303" s="939">
        <v>2</v>
      </c>
      <c r="E303" s="912"/>
      <c r="F303" s="77"/>
    </row>
    <row r="304" spans="1:6" s="446" customFormat="1">
      <c r="A304" s="931"/>
      <c r="B304" s="932"/>
      <c r="C304" s="933"/>
      <c r="D304" s="933"/>
      <c r="E304" s="912"/>
      <c r="F304" s="77"/>
    </row>
    <row r="305" spans="1:9" s="446" customFormat="1" ht="27.6">
      <c r="A305" s="947">
        <v>11.11</v>
      </c>
      <c r="B305" s="938" t="s">
        <v>399</v>
      </c>
      <c r="C305" s="939" t="s">
        <v>53</v>
      </c>
      <c r="D305" s="939">
        <v>2</v>
      </c>
      <c r="E305" s="912"/>
      <c r="F305" s="77"/>
      <c r="I305" s="699">
        <f>E305*2</f>
        <v>0</v>
      </c>
    </row>
    <row r="306" spans="1:9" s="446" customFormat="1">
      <c r="A306" s="931"/>
      <c r="B306" s="932"/>
      <c r="C306" s="933"/>
      <c r="D306" s="933"/>
      <c r="E306" s="912"/>
      <c r="F306" s="77"/>
    </row>
    <row r="307" spans="1:9" s="446" customFormat="1">
      <c r="A307" s="947">
        <v>11.12</v>
      </c>
      <c r="B307" s="938" t="s">
        <v>400</v>
      </c>
      <c r="C307" s="939" t="s">
        <v>53</v>
      </c>
      <c r="D307" s="939">
        <v>2</v>
      </c>
      <c r="E307" s="912"/>
      <c r="F307" s="77"/>
    </row>
    <row r="308" spans="1:9" s="446" customFormat="1">
      <c r="A308" s="931"/>
      <c r="B308" s="932"/>
      <c r="C308" s="933"/>
      <c r="D308" s="933"/>
      <c r="E308" s="912"/>
      <c r="F308" s="77"/>
    </row>
    <row r="309" spans="1:9" s="446" customFormat="1" ht="27.6">
      <c r="A309" s="947">
        <v>11.13</v>
      </c>
      <c r="B309" s="938" t="s">
        <v>675</v>
      </c>
      <c r="C309" s="939" t="s">
        <v>53</v>
      </c>
      <c r="D309" s="939">
        <v>2</v>
      </c>
      <c r="E309" s="912"/>
      <c r="F309" s="77"/>
    </row>
    <row r="310" spans="1:9" s="446" customFormat="1">
      <c r="A310" s="931"/>
      <c r="B310" s="932"/>
      <c r="C310" s="933"/>
      <c r="D310" s="933"/>
      <c r="E310" s="912"/>
      <c r="F310" s="77"/>
    </row>
    <row r="311" spans="1:9" s="446" customFormat="1" ht="29.4" customHeight="1">
      <c r="A311" s="931">
        <v>11.14</v>
      </c>
      <c r="B311" s="935" t="s">
        <v>402</v>
      </c>
      <c r="C311" s="933" t="s">
        <v>53</v>
      </c>
      <c r="D311" s="933">
        <v>2</v>
      </c>
      <c r="E311" s="912"/>
      <c r="F311" s="77"/>
    </row>
    <row r="312" spans="1:9" s="446" customFormat="1">
      <c r="A312" s="931"/>
      <c r="B312" s="932"/>
      <c r="C312" s="933"/>
      <c r="D312" s="933"/>
      <c r="E312" s="912"/>
      <c r="F312" s="77"/>
    </row>
    <row r="313" spans="1:9" s="446" customFormat="1">
      <c r="A313" s="947">
        <v>11.15</v>
      </c>
      <c r="B313" s="938" t="s">
        <v>403</v>
      </c>
      <c r="C313" s="939" t="s">
        <v>53</v>
      </c>
      <c r="D313" s="939">
        <v>2</v>
      </c>
      <c r="E313" s="912"/>
      <c r="F313" s="77"/>
    </row>
    <row r="314" spans="1:9" s="446" customFormat="1">
      <c r="A314" s="931"/>
      <c r="B314" s="932"/>
      <c r="C314" s="933"/>
      <c r="D314" s="933"/>
      <c r="E314" s="912"/>
      <c r="F314" s="77"/>
    </row>
    <row r="315" spans="1:9" s="446" customFormat="1" ht="27.6">
      <c r="A315" s="947">
        <v>11.16</v>
      </c>
      <c r="B315" s="938" t="s">
        <v>404</v>
      </c>
      <c r="C315" s="939" t="s">
        <v>53</v>
      </c>
      <c r="D315" s="939">
        <v>2</v>
      </c>
      <c r="E315" s="912"/>
      <c r="F315" s="77"/>
    </row>
    <row r="316" spans="1:9" s="446" customFormat="1">
      <c r="A316" s="931"/>
      <c r="B316" s="932"/>
      <c r="C316" s="933"/>
      <c r="D316" s="933"/>
      <c r="E316" s="912"/>
      <c r="F316" s="77"/>
    </row>
    <row r="317" spans="1:9" s="446" customFormat="1">
      <c r="A317" s="947">
        <v>11.17</v>
      </c>
      <c r="B317" s="938" t="s">
        <v>405</v>
      </c>
      <c r="C317" s="939" t="s">
        <v>53</v>
      </c>
      <c r="D317" s="939">
        <v>2</v>
      </c>
      <c r="E317" s="912"/>
      <c r="F317" s="77"/>
    </row>
    <row r="318" spans="1:9" s="446" customFormat="1">
      <c r="A318" s="931"/>
      <c r="B318" s="932"/>
      <c r="C318" s="933"/>
      <c r="D318" s="933"/>
      <c r="E318" s="912"/>
      <c r="F318" s="77"/>
    </row>
    <row r="319" spans="1:9" s="446" customFormat="1" ht="27.6">
      <c r="A319" s="947">
        <v>11.18</v>
      </c>
      <c r="B319" s="938" t="s">
        <v>676</v>
      </c>
      <c r="C319" s="939" t="s">
        <v>53</v>
      </c>
      <c r="D319" s="939">
        <v>2</v>
      </c>
      <c r="E319" s="912"/>
      <c r="F319" s="77"/>
    </row>
    <row r="320" spans="1:9" s="446" customFormat="1">
      <c r="A320" s="931"/>
      <c r="B320" s="932"/>
      <c r="C320" s="933"/>
      <c r="D320" s="933"/>
      <c r="E320" s="912"/>
      <c r="F320" s="77"/>
    </row>
    <row r="321" spans="1:6" s="446" customFormat="1" ht="27.6">
      <c r="A321" s="947">
        <v>11.19</v>
      </c>
      <c r="B321" s="938" t="s">
        <v>407</v>
      </c>
      <c r="C321" s="939" t="s">
        <v>53</v>
      </c>
      <c r="D321" s="939">
        <v>2</v>
      </c>
      <c r="E321" s="912"/>
      <c r="F321" s="77"/>
    </row>
    <row r="322" spans="1:6" s="446" customFormat="1">
      <c r="A322" s="931"/>
      <c r="B322" s="932"/>
      <c r="C322" s="933"/>
      <c r="D322" s="936"/>
      <c r="E322" s="912"/>
      <c r="F322" s="77"/>
    </row>
    <row r="323" spans="1:6" s="446" customFormat="1" ht="27.6">
      <c r="A323" s="931"/>
      <c r="B323" s="964" t="s">
        <v>408</v>
      </c>
      <c r="C323" s="933"/>
      <c r="D323" s="933"/>
      <c r="E323" s="912"/>
      <c r="F323" s="77"/>
    </row>
    <row r="324" spans="1:6" s="446" customFormat="1">
      <c r="A324" s="931"/>
      <c r="B324" s="932"/>
      <c r="C324" s="933"/>
      <c r="D324" s="936"/>
      <c r="E324" s="912"/>
      <c r="F324" s="77"/>
    </row>
    <row r="325" spans="1:6" s="446" customFormat="1" ht="41.4">
      <c r="A325" s="947">
        <v>11.2</v>
      </c>
      <c r="B325" s="938" t="s">
        <v>409</v>
      </c>
      <c r="C325" s="933" t="s">
        <v>53</v>
      </c>
      <c r="D325" s="933">
        <v>2</v>
      </c>
      <c r="E325" s="912"/>
      <c r="F325" s="77"/>
    </row>
    <row r="326" spans="1:6" s="446" customFormat="1">
      <c r="A326" s="931"/>
      <c r="B326" s="932"/>
      <c r="C326" s="933"/>
      <c r="D326" s="936"/>
      <c r="E326" s="912"/>
      <c r="F326" s="77"/>
    </row>
    <row r="327" spans="1:6" s="446" customFormat="1" ht="41.4">
      <c r="A327" s="931">
        <v>11.19</v>
      </c>
      <c r="B327" s="938" t="s">
        <v>410</v>
      </c>
      <c r="C327" s="933" t="s">
        <v>53</v>
      </c>
      <c r="D327" s="933">
        <v>2</v>
      </c>
      <c r="E327" s="912"/>
      <c r="F327" s="77"/>
    </row>
    <row r="328" spans="1:6" s="446" customFormat="1">
      <c r="A328" s="931"/>
      <c r="B328" s="932"/>
      <c r="C328" s="933"/>
      <c r="D328" s="936"/>
      <c r="E328" s="912"/>
      <c r="F328" s="77"/>
    </row>
    <row r="329" spans="1:6" s="446" customFormat="1" ht="27.6">
      <c r="A329" s="960">
        <v>11.2</v>
      </c>
      <c r="B329" s="938" t="s">
        <v>411</v>
      </c>
      <c r="C329" s="933" t="s">
        <v>53</v>
      </c>
      <c r="D329" s="933">
        <v>2</v>
      </c>
      <c r="E329" s="912"/>
      <c r="F329" s="77"/>
    </row>
    <row r="330" spans="1:6" s="446" customFormat="1">
      <c r="A330" s="931"/>
      <c r="B330" s="932"/>
      <c r="C330" s="933"/>
      <c r="D330" s="936"/>
      <c r="E330" s="912"/>
      <c r="F330" s="77"/>
    </row>
    <row r="331" spans="1:6" s="446" customFormat="1" ht="27.6">
      <c r="A331" s="937">
        <v>11.21</v>
      </c>
      <c r="B331" s="938" t="s">
        <v>412</v>
      </c>
      <c r="C331" s="939" t="s">
        <v>53</v>
      </c>
      <c r="D331" s="939">
        <v>4</v>
      </c>
      <c r="E331" s="912"/>
      <c r="F331" s="77"/>
    </row>
    <row r="332" spans="1:6" s="446" customFormat="1">
      <c r="A332" s="931"/>
      <c r="B332" s="932"/>
      <c r="C332" s="933"/>
      <c r="D332" s="936"/>
      <c r="E332" s="912"/>
      <c r="F332" s="77"/>
    </row>
    <row r="333" spans="1:6" s="446" customFormat="1" ht="41.4">
      <c r="A333" s="937">
        <v>11.22</v>
      </c>
      <c r="B333" s="935" t="s">
        <v>437</v>
      </c>
      <c r="C333" s="933" t="s">
        <v>53</v>
      </c>
      <c r="D333" s="933">
        <v>2</v>
      </c>
      <c r="E333" s="912"/>
      <c r="F333" s="77"/>
    </row>
    <row r="334" spans="1:6" s="446" customFormat="1">
      <c r="A334" s="931"/>
      <c r="B334" s="932"/>
      <c r="C334" s="933"/>
      <c r="D334" s="936"/>
      <c r="E334" s="912"/>
      <c r="F334" s="77"/>
    </row>
    <row r="335" spans="1:6" s="446" customFormat="1">
      <c r="A335" s="960">
        <v>11.23</v>
      </c>
      <c r="B335" s="938" t="s">
        <v>683</v>
      </c>
      <c r="C335" s="933" t="s">
        <v>53</v>
      </c>
      <c r="D335" s="933">
        <v>2</v>
      </c>
      <c r="E335" s="912"/>
      <c r="F335" s="77"/>
    </row>
    <row r="336" spans="1:6" s="446" customFormat="1">
      <c r="A336" s="931"/>
      <c r="B336" s="932"/>
      <c r="C336" s="933"/>
      <c r="D336" s="936"/>
      <c r="E336" s="912"/>
      <c r="F336" s="77"/>
    </row>
    <row r="337" spans="1:6" s="446" customFormat="1" ht="41.4">
      <c r="A337" s="960">
        <v>11.24</v>
      </c>
      <c r="B337" s="935" t="s">
        <v>413</v>
      </c>
      <c r="C337" s="933" t="s">
        <v>53</v>
      </c>
      <c r="D337" s="933">
        <v>2</v>
      </c>
      <c r="E337" s="912"/>
      <c r="F337" s="77"/>
    </row>
    <row r="338" spans="1:6" s="446" customFormat="1">
      <c r="A338" s="960"/>
      <c r="B338" s="932"/>
      <c r="C338" s="933"/>
      <c r="D338" s="936"/>
      <c r="E338" s="912"/>
      <c r="F338" s="77"/>
    </row>
    <row r="339" spans="1:6" s="446" customFormat="1">
      <c r="A339" s="947">
        <v>11.25</v>
      </c>
      <c r="B339" s="938" t="s">
        <v>414</v>
      </c>
      <c r="C339" s="939" t="s">
        <v>53</v>
      </c>
      <c r="D339" s="939">
        <v>2</v>
      </c>
      <c r="E339" s="912"/>
      <c r="F339" s="77"/>
    </row>
    <row r="340" spans="1:6" s="446" customFormat="1">
      <c r="A340" s="931"/>
      <c r="B340" s="932"/>
      <c r="C340" s="933"/>
      <c r="D340" s="936"/>
      <c r="E340" s="912"/>
      <c r="F340" s="77"/>
    </row>
    <row r="341" spans="1:6" s="446" customFormat="1" ht="41.4">
      <c r="A341" s="960">
        <v>11.26</v>
      </c>
      <c r="B341" s="932" t="s">
        <v>415</v>
      </c>
      <c r="C341" s="933" t="s">
        <v>53</v>
      </c>
      <c r="D341" s="933">
        <v>2</v>
      </c>
      <c r="E341" s="912"/>
      <c r="F341" s="77"/>
    </row>
    <row r="342" spans="1:6" s="446" customFormat="1">
      <c r="A342" s="931"/>
      <c r="B342" s="932"/>
      <c r="C342" s="933"/>
      <c r="D342" s="936"/>
      <c r="E342" s="912"/>
      <c r="F342" s="77"/>
    </row>
    <row r="343" spans="1:6" s="446" customFormat="1" ht="27.6">
      <c r="A343" s="448"/>
      <c r="B343" s="453" t="s">
        <v>416</v>
      </c>
      <c r="C343" s="421"/>
      <c r="D343" s="421"/>
      <c r="E343" s="422"/>
      <c r="F343" s="77"/>
    </row>
    <row r="344" spans="1:6" s="446" customFormat="1">
      <c r="A344" s="931"/>
      <c r="B344" s="932"/>
      <c r="C344" s="933"/>
      <c r="D344" s="936"/>
      <c r="E344" s="912"/>
      <c r="F344" s="77"/>
    </row>
    <row r="345" spans="1:6" s="446" customFormat="1" ht="57.6" customHeight="1">
      <c r="A345" s="960">
        <v>11.27</v>
      </c>
      <c r="B345" s="935" t="s">
        <v>417</v>
      </c>
      <c r="C345" s="933" t="s">
        <v>53</v>
      </c>
      <c r="D345" s="933">
        <v>2</v>
      </c>
      <c r="E345" s="912"/>
      <c r="F345" s="77"/>
    </row>
    <row r="346" spans="1:6" s="446" customFormat="1">
      <c r="A346" s="931"/>
      <c r="B346" s="932"/>
      <c r="C346" s="933"/>
      <c r="D346" s="936"/>
      <c r="E346" s="912"/>
      <c r="F346" s="77"/>
    </row>
    <row r="347" spans="1:6" s="446" customFormat="1" ht="27.6">
      <c r="A347" s="937">
        <v>11.28</v>
      </c>
      <c r="B347" s="938" t="s">
        <v>418</v>
      </c>
      <c r="C347" s="939" t="s">
        <v>53</v>
      </c>
      <c r="D347" s="939">
        <v>4</v>
      </c>
      <c r="E347" s="912"/>
      <c r="F347" s="77"/>
    </row>
    <row r="348" spans="1:6" s="446" customFormat="1">
      <c r="A348" s="931"/>
      <c r="B348" s="932"/>
      <c r="C348" s="933"/>
      <c r="D348" s="936"/>
      <c r="E348" s="912"/>
      <c r="F348" s="77"/>
    </row>
    <row r="349" spans="1:6" s="446" customFormat="1" ht="27.6">
      <c r="A349" s="937">
        <v>11.29</v>
      </c>
      <c r="B349" s="938" t="s">
        <v>419</v>
      </c>
      <c r="C349" s="939" t="s">
        <v>53</v>
      </c>
      <c r="D349" s="939">
        <v>2</v>
      </c>
      <c r="E349" s="912"/>
      <c r="F349" s="77"/>
    </row>
    <row r="350" spans="1:6" s="446" customFormat="1">
      <c r="A350" s="931"/>
      <c r="B350" s="932"/>
      <c r="C350" s="933"/>
      <c r="D350" s="936"/>
      <c r="E350" s="912"/>
      <c r="F350" s="77"/>
    </row>
    <row r="351" spans="1:6" s="446" customFormat="1" ht="27.6">
      <c r="A351" s="960">
        <v>11.3</v>
      </c>
      <c r="B351" s="938" t="s">
        <v>420</v>
      </c>
      <c r="C351" s="939" t="s">
        <v>53</v>
      </c>
      <c r="D351" s="939">
        <v>2</v>
      </c>
      <c r="E351" s="912"/>
      <c r="F351" s="77"/>
    </row>
    <row r="352" spans="1:6" s="446" customFormat="1">
      <c r="A352" s="931"/>
      <c r="B352" s="932"/>
      <c r="C352" s="933"/>
      <c r="D352" s="936"/>
      <c r="E352" s="912"/>
      <c r="F352" s="77"/>
    </row>
    <row r="353" spans="1:6" s="446" customFormat="1">
      <c r="A353" s="937">
        <v>11.31</v>
      </c>
      <c r="B353" s="938" t="s">
        <v>421</v>
      </c>
      <c r="C353" s="939" t="s">
        <v>53</v>
      </c>
      <c r="D353" s="939">
        <v>1</v>
      </c>
      <c r="E353" s="912"/>
      <c r="F353" s="77"/>
    </row>
    <row r="354" spans="1:6" s="446" customFormat="1">
      <c r="A354" s="931"/>
      <c r="B354" s="932"/>
      <c r="C354" s="933"/>
      <c r="D354" s="936"/>
      <c r="E354" s="912"/>
      <c r="F354" s="77"/>
    </row>
    <row r="355" spans="1:6" s="446" customFormat="1" ht="27.6">
      <c r="A355" s="937">
        <v>11.32</v>
      </c>
      <c r="B355" s="938" t="s">
        <v>422</v>
      </c>
      <c r="C355" s="939" t="s">
        <v>53</v>
      </c>
      <c r="D355" s="939">
        <v>2</v>
      </c>
      <c r="E355" s="912"/>
      <c r="F355" s="77"/>
    </row>
    <row r="356" spans="1:6" s="446" customFormat="1">
      <c r="A356" s="931"/>
      <c r="B356" s="932"/>
      <c r="C356" s="933"/>
      <c r="D356" s="936"/>
      <c r="E356" s="912"/>
      <c r="F356" s="77"/>
    </row>
    <row r="357" spans="1:6" s="446" customFormat="1" ht="27.6">
      <c r="A357" s="937">
        <v>11.33</v>
      </c>
      <c r="B357" s="938" t="s">
        <v>423</v>
      </c>
      <c r="C357" s="939" t="s">
        <v>53</v>
      </c>
      <c r="D357" s="939">
        <v>1</v>
      </c>
      <c r="E357" s="912"/>
      <c r="F357" s="77"/>
    </row>
    <row r="358" spans="1:6" s="446" customFormat="1">
      <c r="A358" s="931"/>
      <c r="B358" s="932"/>
      <c r="C358" s="933"/>
      <c r="D358" s="936"/>
      <c r="E358" s="912"/>
      <c r="F358" s="77"/>
    </row>
    <row r="359" spans="1:6" s="446" customFormat="1" ht="27.6">
      <c r="A359" s="937">
        <v>11.34</v>
      </c>
      <c r="B359" s="938" t="s">
        <v>442</v>
      </c>
      <c r="C359" s="939" t="s">
        <v>53</v>
      </c>
      <c r="D359" s="939">
        <v>1</v>
      </c>
      <c r="E359" s="912"/>
      <c r="F359" s="77"/>
    </row>
    <row r="360" spans="1:6" s="446" customFormat="1">
      <c r="A360" s="931"/>
      <c r="B360" s="932"/>
      <c r="C360" s="933"/>
      <c r="D360" s="936"/>
      <c r="E360" s="912"/>
      <c r="F360" s="77"/>
    </row>
    <row r="361" spans="1:6" s="446" customFormat="1" ht="27.6">
      <c r="A361" s="931">
        <v>11.35</v>
      </c>
      <c r="B361" s="935" t="s">
        <v>424</v>
      </c>
      <c r="C361" s="933" t="s">
        <v>53</v>
      </c>
      <c r="D361" s="933">
        <v>1</v>
      </c>
      <c r="E361" s="912"/>
      <c r="F361" s="77"/>
    </row>
    <row r="362" spans="1:6" s="446" customFormat="1">
      <c r="A362" s="931"/>
      <c r="B362" s="932"/>
      <c r="C362" s="933"/>
      <c r="D362" s="936"/>
      <c r="E362" s="912"/>
      <c r="F362" s="77"/>
    </row>
    <row r="363" spans="1:6" s="446" customFormat="1">
      <c r="A363" s="947">
        <v>11.36</v>
      </c>
      <c r="B363" s="938" t="s">
        <v>425</v>
      </c>
      <c r="C363" s="939" t="s">
        <v>53</v>
      </c>
      <c r="D363" s="939">
        <v>1</v>
      </c>
      <c r="E363" s="912"/>
      <c r="F363" s="77"/>
    </row>
    <row r="364" spans="1:6" s="446" customFormat="1">
      <c r="A364" s="931"/>
      <c r="B364" s="932"/>
      <c r="C364" s="933"/>
      <c r="D364" s="936"/>
      <c r="E364" s="912"/>
      <c r="F364" s="77"/>
    </row>
    <row r="365" spans="1:6" s="446" customFormat="1" ht="27.6">
      <c r="A365" s="937">
        <v>11.37</v>
      </c>
      <c r="B365" s="938" t="s">
        <v>426</v>
      </c>
      <c r="C365" s="939" t="s">
        <v>53</v>
      </c>
      <c r="D365" s="939">
        <v>1</v>
      </c>
      <c r="E365" s="912"/>
      <c r="F365" s="77"/>
    </row>
    <row r="366" spans="1:6" s="446" customFormat="1">
      <c r="A366" s="931"/>
      <c r="B366" s="932"/>
      <c r="C366" s="933"/>
      <c r="D366" s="936"/>
      <c r="E366" s="912"/>
      <c r="F366" s="77"/>
    </row>
    <row r="367" spans="1:6" s="446" customFormat="1">
      <c r="A367" s="937">
        <v>11.38</v>
      </c>
      <c r="B367" s="938" t="s">
        <v>427</v>
      </c>
      <c r="C367" s="939" t="s">
        <v>53</v>
      </c>
      <c r="D367" s="939">
        <v>1</v>
      </c>
      <c r="E367" s="912"/>
      <c r="F367" s="77"/>
    </row>
    <row r="368" spans="1:6" s="446" customFormat="1" ht="14.4" thickBot="1">
      <c r="A368" s="435"/>
      <c r="B368" s="436"/>
      <c r="C368" s="437"/>
      <c r="D368" s="438"/>
      <c r="E368" s="431"/>
      <c r="F368" s="177"/>
    </row>
    <row r="369" spans="1:6" s="446" customFormat="1" ht="27.6">
      <c r="A369" s="432"/>
      <c r="B369" s="453" t="s">
        <v>428</v>
      </c>
      <c r="C369" s="421"/>
      <c r="D369" s="421"/>
      <c r="E369" s="422"/>
      <c r="F369" s="70"/>
    </row>
    <row r="370" spans="1:6" s="446" customFormat="1">
      <c r="A370" s="931"/>
      <c r="B370" s="932"/>
      <c r="C370" s="933"/>
      <c r="D370" s="936"/>
      <c r="E370" s="912"/>
      <c r="F370" s="77"/>
    </row>
    <row r="371" spans="1:6" s="446" customFormat="1" ht="41.4">
      <c r="A371" s="931">
        <v>11.39</v>
      </c>
      <c r="B371" s="935" t="s">
        <v>429</v>
      </c>
      <c r="C371" s="933" t="s">
        <v>53</v>
      </c>
      <c r="D371" s="933">
        <v>2</v>
      </c>
      <c r="E371" s="912"/>
      <c r="F371" s="77"/>
    </row>
    <row r="372" spans="1:6" s="446" customFormat="1">
      <c r="A372" s="931"/>
      <c r="B372" s="932"/>
      <c r="C372" s="933"/>
      <c r="D372" s="936"/>
      <c r="E372" s="912"/>
      <c r="F372" s="77"/>
    </row>
    <row r="373" spans="1:6" s="446" customFormat="1" ht="27.6">
      <c r="A373" s="947">
        <v>11.4</v>
      </c>
      <c r="B373" s="935" t="s">
        <v>684</v>
      </c>
      <c r="C373" s="939" t="s">
        <v>53</v>
      </c>
      <c r="D373" s="939">
        <v>2</v>
      </c>
      <c r="E373" s="912"/>
      <c r="F373" s="77"/>
    </row>
    <row r="374" spans="1:6" s="446" customFormat="1">
      <c r="A374" s="931"/>
      <c r="B374" s="932"/>
      <c r="C374" s="933"/>
      <c r="D374" s="936"/>
      <c r="E374" s="912"/>
      <c r="F374" s="77"/>
    </row>
    <row r="375" spans="1:6" s="446" customFormat="1" ht="55.2">
      <c r="A375" s="931">
        <v>11.41</v>
      </c>
      <c r="B375" s="935" t="s">
        <v>430</v>
      </c>
      <c r="C375" s="933" t="s">
        <v>53</v>
      </c>
      <c r="D375" s="933">
        <v>2</v>
      </c>
      <c r="E375" s="912"/>
      <c r="F375" s="77"/>
    </row>
    <row r="376" spans="1:6" s="446" customFormat="1">
      <c r="A376" s="931"/>
      <c r="B376" s="932"/>
      <c r="C376" s="933"/>
      <c r="D376" s="936"/>
      <c r="E376" s="912"/>
      <c r="F376" s="77"/>
    </row>
    <row r="377" spans="1:6" s="446" customFormat="1" ht="31.5" customHeight="1">
      <c r="A377" s="931">
        <v>11.42</v>
      </c>
      <c r="B377" s="935" t="s">
        <v>431</v>
      </c>
      <c r="C377" s="933" t="s">
        <v>53</v>
      </c>
      <c r="D377" s="933">
        <v>2</v>
      </c>
      <c r="E377" s="912"/>
      <c r="F377" s="77"/>
    </row>
    <row r="378" spans="1:6" s="446" customFormat="1">
      <c r="A378" s="931"/>
      <c r="B378" s="932"/>
      <c r="C378" s="933"/>
      <c r="D378" s="936"/>
      <c r="E378" s="912"/>
      <c r="F378" s="77"/>
    </row>
    <row r="379" spans="1:6" s="446" customFormat="1" ht="27.6">
      <c r="A379" s="432"/>
      <c r="B379" s="419" t="s">
        <v>432</v>
      </c>
      <c r="C379" s="421"/>
      <c r="D379" s="421"/>
      <c r="E379" s="422"/>
      <c r="F379" s="77"/>
    </row>
    <row r="380" spans="1:6" s="446" customFormat="1">
      <c r="A380" s="931"/>
      <c r="B380" s="932"/>
      <c r="C380" s="933"/>
      <c r="D380" s="936"/>
      <c r="E380" s="912"/>
      <c r="F380" s="77"/>
    </row>
    <row r="381" spans="1:6" s="446" customFormat="1" ht="41.4">
      <c r="A381" s="931">
        <v>11.43</v>
      </c>
      <c r="B381" s="935" t="s">
        <v>433</v>
      </c>
      <c r="C381" s="933" t="s">
        <v>53</v>
      </c>
      <c r="D381" s="933">
        <v>2</v>
      </c>
      <c r="E381" s="912"/>
      <c r="F381" s="77"/>
    </row>
    <row r="382" spans="1:6" s="446" customFormat="1">
      <c r="A382" s="931"/>
      <c r="B382" s="932"/>
      <c r="C382" s="933"/>
      <c r="D382" s="936"/>
      <c r="E382" s="912"/>
      <c r="F382" s="77"/>
    </row>
    <row r="383" spans="1:6" s="446" customFormat="1">
      <c r="A383" s="937">
        <v>11.44</v>
      </c>
      <c r="B383" s="938" t="s">
        <v>685</v>
      </c>
      <c r="C383" s="939" t="s">
        <v>53</v>
      </c>
      <c r="D383" s="939">
        <v>2</v>
      </c>
      <c r="E383" s="912"/>
      <c r="F383" s="77"/>
    </row>
    <row r="384" spans="1:6" s="446" customFormat="1">
      <c r="A384" s="931"/>
      <c r="B384" s="932"/>
      <c r="C384" s="933"/>
      <c r="D384" s="936"/>
      <c r="E384" s="912"/>
      <c r="F384" s="77"/>
    </row>
    <row r="385" spans="1:6" s="446" customFormat="1" ht="27.6">
      <c r="A385" s="937">
        <v>11.45</v>
      </c>
      <c r="B385" s="938" t="s">
        <v>435</v>
      </c>
      <c r="C385" s="939" t="s">
        <v>53</v>
      </c>
      <c r="D385" s="939">
        <v>2</v>
      </c>
      <c r="E385" s="912"/>
      <c r="F385" s="77"/>
    </row>
    <row r="386" spans="1:6" s="446" customFormat="1">
      <c r="A386" s="931"/>
      <c r="B386" s="932"/>
      <c r="C386" s="933"/>
      <c r="D386" s="936"/>
      <c r="E386" s="912"/>
      <c r="F386" s="77"/>
    </row>
    <row r="387" spans="1:6" s="446" customFormat="1" ht="27.6">
      <c r="A387" s="931"/>
      <c r="B387" s="964" t="s">
        <v>436</v>
      </c>
      <c r="C387" s="933"/>
      <c r="D387" s="933"/>
      <c r="E387" s="912"/>
      <c r="F387" s="77"/>
    </row>
    <row r="388" spans="1:6" s="446" customFormat="1" ht="42.9" customHeight="1">
      <c r="A388" s="960">
        <v>11.46</v>
      </c>
      <c r="B388" s="935" t="s">
        <v>687</v>
      </c>
      <c r="C388" s="933" t="s">
        <v>53</v>
      </c>
      <c r="D388" s="933">
        <v>1</v>
      </c>
      <c r="E388" s="912"/>
      <c r="F388" s="77"/>
    </row>
    <row r="389" spans="1:6" s="446" customFormat="1">
      <c r="A389" s="931"/>
      <c r="B389" s="932"/>
      <c r="C389" s="933"/>
      <c r="D389" s="936"/>
      <c r="E389" s="912"/>
      <c r="F389" s="77"/>
    </row>
    <row r="390" spans="1:6" s="446" customFormat="1">
      <c r="A390" s="937">
        <v>11.47</v>
      </c>
      <c r="B390" s="938" t="s">
        <v>688</v>
      </c>
      <c r="C390" s="939" t="s">
        <v>53</v>
      </c>
      <c r="D390" s="939">
        <v>1</v>
      </c>
      <c r="E390" s="912"/>
      <c r="F390" s="77"/>
    </row>
    <row r="391" spans="1:6" s="446" customFormat="1">
      <c r="A391" s="931"/>
      <c r="B391" s="932"/>
      <c r="C391" s="933"/>
      <c r="D391" s="936"/>
      <c r="E391" s="912"/>
      <c r="F391" s="77"/>
    </row>
    <row r="392" spans="1:6" s="446" customFormat="1" ht="27.6">
      <c r="A392" s="926"/>
      <c r="B392" s="964" t="s">
        <v>77</v>
      </c>
      <c r="C392" s="928"/>
      <c r="D392" s="933"/>
      <c r="E392" s="912"/>
      <c r="F392" s="77"/>
    </row>
    <row r="393" spans="1:6" s="446" customFormat="1">
      <c r="A393" s="931"/>
      <c r="B393" s="932"/>
      <c r="C393" s="933"/>
      <c r="D393" s="936"/>
      <c r="E393" s="912"/>
      <c r="F393" s="77"/>
    </row>
    <row r="394" spans="1:6" s="446" customFormat="1">
      <c r="A394" s="931"/>
      <c r="B394" s="959" t="s">
        <v>388</v>
      </c>
      <c r="C394" s="933"/>
      <c r="D394" s="933"/>
      <c r="E394" s="912"/>
      <c r="F394" s="77"/>
    </row>
    <row r="395" spans="1:6" s="446" customFormat="1">
      <c r="A395" s="931"/>
      <c r="B395" s="932"/>
      <c r="C395" s="933"/>
      <c r="D395" s="936"/>
      <c r="E395" s="912"/>
      <c r="F395" s="77"/>
    </row>
    <row r="396" spans="1:6" s="446" customFormat="1" ht="55.2">
      <c r="A396" s="931">
        <v>11.48</v>
      </c>
      <c r="B396" s="935" t="s">
        <v>389</v>
      </c>
      <c r="C396" s="933" t="s">
        <v>53</v>
      </c>
      <c r="D396" s="933">
        <v>2</v>
      </c>
      <c r="E396" s="912"/>
      <c r="F396" s="77"/>
    </row>
    <row r="397" spans="1:6" s="446" customFormat="1" ht="14.4" thickBot="1">
      <c r="A397" s="435"/>
      <c r="B397" s="436"/>
      <c r="C397" s="437"/>
      <c r="D397" s="438"/>
      <c r="E397" s="431"/>
      <c r="F397" s="177"/>
    </row>
    <row r="398" spans="1:6" s="446" customFormat="1" ht="27.6">
      <c r="A398" s="454"/>
      <c r="B398" s="700" t="s">
        <v>390</v>
      </c>
      <c r="C398" s="420"/>
      <c r="D398" s="421"/>
      <c r="E398" s="422"/>
      <c r="F398" s="70"/>
    </row>
    <row r="399" spans="1:6" s="446" customFormat="1">
      <c r="A399" s="931"/>
      <c r="B399" s="932"/>
      <c r="C399" s="933"/>
      <c r="D399" s="933"/>
      <c r="E399" s="912"/>
      <c r="F399" s="77"/>
    </row>
    <row r="400" spans="1:6" s="446" customFormat="1" ht="69">
      <c r="A400" s="931">
        <v>11.49</v>
      </c>
      <c r="B400" s="935" t="s">
        <v>391</v>
      </c>
      <c r="C400" s="933" t="s">
        <v>53</v>
      </c>
      <c r="D400" s="933">
        <v>2</v>
      </c>
      <c r="E400" s="912"/>
      <c r="F400" s="77"/>
    </row>
    <row r="401" spans="1:6" s="446" customFormat="1" ht="41.4">
      <c r="A401" s="960">
        <v>11.5</v>
      </c>
      <c r="B401" s="935" t="s">
        <v>392</v>
      </c>
      <c r="C401" s="933" t="s">
        <v>53</v>
      </c>
      <c r="D401" s="933">
        <v>2</v>
      </c>
      <c r="E401" s="912"/>
      <c r="F401" s="77"/>
    </row>
    <row r="402" spans="1:6" s="446" customFormat="1">
      <c r="A402" s="974"/>
      <c r="B402" s="967"/>
      <c r="C402" s="968"/>
      <c r="D402" s="969"/>
      <c r="E402" s="912"/>
      <c r="F402" s="77"/>
    </row>
    <row r="403" spans="1:6" s="446" customFormat="1" ht="55.2">
      <c r="A403" s="931">
        <v>11.51</v>
      </c>
      <c r="B403" s="935" t="s">
        <v>393</v>
      </c>
      <c r="C403" s="933" t="s">
        <v>53</v>
      </c>
      <c r="D403" s="933">
        <v>2</v>
      </c>
      <c r="E403" s="912"/>
      <c r="F403" s="77"/>
    </row>
    <row r="404" spans="1:6" s="446" customFormat="1">
      <c r="A404" s="931"/>
      <c r="B404" s="935"/>
      <c r="C404" s="933"/>
      <c r="D404" s="933"/>
      <c r="E404" s="912"/>
      <c r="F404" s="77"/>
    </row>
    <row r="405" spans="1:6" s="446" customFormat="1" ht="27.6">
      <c r="A405" s="947">
        <v>11.52</v>
      </c>
      <c r="B405" s="938" t="s">
        <v>394</v>
      </c>
      <c r="C405" s="939" t="s">
        <v>53</v>
      </c>
      <c r="D405" s="939">
        <v>2</v>
      </c>
      <c r="E405" s="912"/>
      <c r="F405" s="77"/>
    </row>
    <row r="406" spans="1:6" s="446" customFormat="1">
      <c r="A406" s="931"/>
      <c r="B406" s="935"/>
      <c r="C406" s="933"/>
      <c r="D406" s="933"/>
      <c r="E406" s="912"/>
      <c r="F406" s="77"/>
    </row>
    <row r="407" spans="1:6" s="446" customFormat="1">
      <c r="A407" s="947">
        <v>11.53</v>
      </c>
      <c r="B407" s="938" t="s">
        <v>682</v>
      </c>
      <c r="C407" s="939" t="s">
        <v>53</v>
      </c>
      <c r="D407" s="939">
        <v>3</v>
      </c>
      <c r="E407" s="912"/>
      <c r="F407" s="77"/>
    </row>
    <row r="408" spans="1:6" s="446" customFormat="1">
      <c r="A408" s="931"/>
      <c r="B408" s="935"/>
      <c r="C408" s="933"/>
      <c r="D408" s="933"/>
      <c r="E408" s="912"/>
      <c r="F408" s="77"/>
    </row>
    <row r="409" spans="1:6" s="446" customFormat="1" ht="27.6">
      <c r="A409" s="947">
        <v>11.54</v>
      </c>
      <c r="B409" s="938" t="s">
        <v>395</v>
      </c>
      <c r="C409" s="939" t="s">
        <v>53</v>
      </c>
      <c r="D409" s="939">
        <v>2</v>
      </c>
      <c r="E409" s="912"/>
      <c r="F409" s="77"/>
    </row>
    <row r="410" spans="1:6" s="446" customFormat="1">
      <c r="A410" s="931"/>
      <c r="B410" s="932"/>
      <c r="C410" s="933"/>
      <c r="D410" s="933"/>
      <c r="E410" s="912"/>
      <c r="F410" s="77"/>
    </row>
    <row r="411" spans="1:6" s="446" customFormat="1">
      <c r="A411" s="947">
        <v>11.55</v>
      </c>
      <c r="B411" s="938" t="s">
        <v>396</v>
      </c>
      <c r="C411" s="939" t="s">
        <v>53</v>
      </c>
      <c r="D411" s="939">
        <v>2</v>
      </c>
      <c r="E411" s="912"/>
      <c r="F411" s="77"/>
    </row>
    <row r="412" spans="1:6" s="446" customFormat="1">
      <c r="A412" s="931"/>
      <c r="B412" s="932"/>
      <c r="C412" s="933"/>
      <c r="D412" s="933"/>
      <c r="E412" s="912"/>
      <c r="F412" s="77"/>
    </row>
    <row r="413" spans="1:6" s="446" customFormat="1" ht="55.2">
      <c r="A413" s="931">
        <v>11.56</v>
      </c>
      <c r="B413" s="935" t="s">
        <v>397</v>
      </c>
      <c r="C413" s="933" t="s">
        <v>53</v>
      </c>
      <c r="D413" s="933">
        <v>2</v>
      </c>
      <c r="E413" s="912"/>
      <c r="F413" s="77"/>
    </row>
    <row r="414" spans="1:6" s="446" customFormat="1">
      <c r="A414" s="931"/>
      <c r="B414" s="932"/>
      <c r="C414" s="933"/>
      <c r="D414" s="933"/>
      <c r="E414" s="912"/>
      <c r="F414" s="77"/>
    </row>
    <row r="415" spans="1:6" s="446" customFormat="1">
      <c r="A415" s="947">
        <v>11.57</v>
      </c>
      <c r="B415" s="938" t="s">
        <v>398</v>
      </c>
      <c r="C415" s="939" t="s">
        <v>53</v>
      </c>
      <c r="D415" s="939">
        <v>2</v>
      </c>
      <c r="E415" s="912"/>
      <c r="F415" s="77"/>
    </row>
    <row r="416" spans="1:6" s="446" customFormat="1">
      <c r="A416" s="931"/>
      <c r="B416" s="932"/>
      <c r="C416" s="933"/>
      <c r="D416" s="933"/>
      <c r="E416" s="912"/>
      <c r="F416" s="77"/>
    </row>
    <row r="417" spans="1:6" s="446" customFormat="1" ht="27.6">
      <c r="A417" s="947">
        <v>11.58</v>
      </c>
      <c r="B417" s="938" t="s">
        <v>399</v>
      </c>
      <c r="C417" s="939" t="s">
        <v>53</v>
      </c>
      <c r="D417" s="939">
        <v>2</v>
      </c>
      <c r="E417" s="912"/>
      <c r="F417" s="77"/>
    </row>
    <row r="418" spans="1:6" s="446" customFormat="1">
      <c r="A418" s="931"/>
      <c r="B418" s="932"/>
      <c r="C418" s="933"/>
      <c r="D418" s="933"/>
      <c r="E418" s="912"/>
      <c r="F418" s="77"/>
    </row>
    <row r="419" spans="1:6" s="446" customFormat="1">
      <c r="A419" s="947">
        <v>11.59</v>
      </c>
      <c r="B419" s="938" t="s">
        <v>400</v>
      </c>
      <c r="C419" s="939" t="s">
        <v>53</v>
      </c>
      <c r="D419" s="939">
        <v>1</v>
      </c>
      <c r="E419" s="912"/>
      <c r="F419" s="77"/>
    </row>
    <row r="420" spans="1:6" s="446" customFormat="1">
      <c r="A420" s="931"/>
      <c r="B420" s="932"/>
      <c r="C420" s="933"/>
      <c r="D420" s="933"/>
      <c r="E420" s="912"/>
      <c r="F420" s="77"/>
    </row>
    <row r="421" spans="1:6" s="446" customFormat="1" ht="27.6">
      <c r="A421" s="947">
        <v>11.6</v>
      </c>
      <c r="B421" s="938" t="s">
        <v>401</v>
      </c>
      <c r="C421" s="939" t="s">
        <v>53</v>
      </c>
      <c r="D421" s="939">
        <v>1</v>
      </c>
      <c r="E421" s="912"/>
      <c r="F421" s="77"/>
    </row>
    <row r="422" spans="1:6" s="446" customFormat="1">
      <c r="A422" s="931"/>
      <c r="B422" s="932"/>
      <c r="C422" s="933"/>
      <c r="D422" s="933"/>
      <c r="E422" s="912"/>
      <c r="F422" s="77"/>
    </row>
    <row r="423" spans="1:6" s="446" customFormat="1" ht="27.6">
      <c r="A423" s="931">
        <v>11.61</v>
      </c>
      <c r="B423" s="935" t="s">
        <v>402</v>
      </c>
      <c r="C423" s="933" t="s">
        <v>53</v>
      </c>
      <c r="D423" s="933">
        <v>1</v>
      </c>
      <c r="E423" s="912"/>
      <c r="F423" s="77"/>
    </row>
    <row r="424" spans="1:6" s="446" customFormat="1">
      <c r="A424" s="931"/>
      <c r="B424" s="932"/>
      <c r="C424" s="933"/>
      <c r="D424" s="933"/>
      <c r="E424" s="912"/>
      <c r="F424" s="77"/>
    </row>
    <row r="425" spans="1:6" s="446" customFormat="1">
      <c r="A425" s="947">
        <v>11.62</v>
      </c>
      <c r="B425" s="938" t="s">
        <v>403</v>
      </c>
      <c r="C425" s="939" t="s">
        <v>53</v>
      </c>
      <c r="D425" s="939">
        <v>1</v>
      </c>
      <c r="E425" s="912"/>
      <c r="F425" s="77"/>
    </row>
    <row r="426" spans="1:6" s="446" customFormat="1">
      <c r="A426" s="931"/>
      <c r="B426" s="932"/>
      <c r="C426" s="933"/>
      <c r="D426" s="933"/>
      <c r="E426" s="912"/>
      <c r="F426" s="77"/>
    </row>
    <row r="427" spans="1:6" s="446" customFormat="1" ht="27.6">
      <c r="A427" s="947">
        <v>11.63</v>
      </c>
      <c r="B427" s="938" t="s">
        <v>404</v>
      </c>
      <c r="C427" s="939" t="s">
        <v>53</v>
      </c>
      <c r="D427" s="939">
        <v>1</v>
      </c>
      <c r="E427" s="912"/>
      <c r="F427" s="77"/>
    </row>
    <row r="428" spans="1:6" s="446" customFormat="1">
      <c r="A428" s="931"/>
      <c r="B428" s="932"/>
      <c r="C428" s="933"/>
      <c r="D428" s="933"/>
      <c r="E428" s="912"/>
      <c r="F428" s="77"/>
    </row>
    <row r="429" spans="1:6" s="446" customFormat="1">
      <c r="A429" s="947">
        <v>11.64</v>
      </c>
      <c r="B429" s="938" t="s">
        <v>405</v>
      </c>
      <c r="C429" s="939" t="s">
        <v>53</v>
      </c>
      <c r="D429" s="939">
        <v>1</v>
      </c>
      <c r="E429" s="912"/>
      <c r="F429" s="77"/>
    </row>
    <row r="430" spans="1:6" s="446" customFormat="1">
      <c r="A430" s="931"/>
      <c r="B430" s="932"/>
      <c r="C430" s="933"/>
      <c r="D430" s="933"/>
      <c r="E430" s="912"/>
      <c r="F430" s="77"/>
    </row>
    <row r="431" spans="1:6" s="446" customFormat="1" ht="27.6">
      <c r="A431" s="947"/>
      <c r="B431" s="938" t="s">
        <v>406</v>
      </c>
      <c r="C431" s="939" t="s">
        <v>53</v>
      </c>
      <c r="D431" s="939">
        <v>1</v>
      </c>
      <c r="E431" s="912"/>
      <c r="F431" s="77"/>
    </row>
    <row r="432" spans="1:6" s="446" customFormat="1">
      <c r="A432" s="931"/>
      <c r="B432" s="932"/>
      <c r="C432" s="933"/>
      <c r="D432" s="933"/>
      <c r="E432" s="912"/>
      <c r="F432" s="77"/>
    </row>
    <row r="433" spans="1:6" s="446" customFormat="1" ht="27.6">
      <c r="A433" s="947"/>
      <c r="B433" s="938" t="s">
        <v>407</v>
      </c>
      <c r="C433" s="939" t="s">
        <v>53</v>
      </c>
      <c r="D433" s="939">
        <v>1</v>
      </c>
      <c r="E433" s="912"/>
      <c r="F433" s="77"/>
    </row>
    <row r="434" spans="1:6" s="19" customFormat="1">
      <c r="A434" s="931"/>
      <c r="B434" s="932"/>
      <c r="C434" s="933"/>
      <c r="D434" s="936"/>
      <c r="E434" s="912"/>
      <c r="F434" s="77"/>
    </row>
    <row r="435" spans="1:6" s="19" customFormat="1" ht="27.6">
      <c r="A435" s="931"/>
      <c r="B435" s="964" t="s">
        <v>408</v>
      </c>
      <c r="C435" s="933"/>
      <c r="D435" s="933"/>
      <c r="E435" s="912"/>
      <c r="F435" s="77"/>
    </row>
    <row r="436" spans="1:6" s="19" customFormat="1">
      <c r="A436" s="931"/>
      <c r="B436" s="932"/>
      <c r="C436" s="933"/>
      <c r="D436" s="936"/>
      <c r="E436" s="912"/>
      <c r="F436" s="77"/>
    </row>
    <row r="437" spans="1:6" s="19" customFormat="1" ht="41.4">
      <c r="A437" s="931">
        <v>11.65</v>
      </c>
      <c r="B437" s="938" t="s">
        <v>409</v>
      </c>
      <c r="C437" s="933" t="s">
        <v>53</v>
      </c>
      <c r="D437" s="933">
        <v>2</v>
      </c>
      <c r="E437" s="912"/>
      <c r="F437" s="77"/>
    </row>
    <row r="438" spans="1:6" s="19" customFormat="1">
      <c r="A438" s="931"/>
      <c r="B438" s="932"/>
      <c r="C438" s="933"/>
      <c r="D438" s="936"/>
      <c r="E438" s="912"/>
      <c r="F438" s="77"/>
    </row>
    <row r="439" spans="1:6" s="19" customFormat="1" ht="41.4">
      <c r="A439" s="931">
        <v>11.66</v>
      </c>
      <c r="B439" s="938" t="s">
        <v>410</v>
      </c>
      <c r="C439" s="933" t="s">
        <v>53</v>
      </c>
      <c r="D439" s="933">
        <v>2</v>
      </c>
      <c r="E439" s="912"/>
      <c r="F439" s="77"/>
    </row>
    <row r="440" spans="1:6" s="19" customFormat="1">
      <c r="A440" s="931"/>
      <c r="B440" s="932"/>
      <c r="C440" s="933"/>
      <c r="D440" s="936"/>
      <c r="E440" s="912"/>
      <c r="F440" s="77"/>
    </row>
    <row r="441" spans="1:6" s="19" customFormat="1" ht="27.6">
      <c r="A441" s="960">
        <v>11.67</v>
      </c>
      <c r="B441" s="938" t="s">
        <v>411</v>
      </c>
      <c r="C441" s="933" t="s">
        <v>53</v>
      </c>
      <c r="D441" s="933">
        <v>2</v>
      </c>
      <c r="E441" s="912"/>
      <c r="F441" s="77"/>
    </row>
    <row r="442" spans="1:6" s="19" customFormat="1">
      <c r="A442" s="931"/>
      <c r="B442" s="932"/>
      <c r="C442" s="933"/>
      <c r="D442" s="936"/>
      <c r="E442" s="912"/>
      <c r="F442" s="77"/>
    </row>
    <row r="443" spans="1:6" s="19" customFormat="1" ht="27.6">
      <c r="A443" s="931">
        <v>11.68</v>
      </c>
      <c r="B443" s="938" t="s">
        <v>412</v>
      </c>
      <c r="C443" s="933" t="s">
        <v>53</v>
      </c>
      <c r="D443" s="933">
        <v>4</v>
      </c>
      <c r="E443" s="912"/>
      <c r="F443" s="77"/>
    </row>
    <row r="444" spans="1:6" s="19" customFormat="1">
      <c r="A444" s="931"/>
      <c r="B444" s="932"/>
      <c r="C444" s="933"/>
      <c r="D444" s="936"/>
      <c r="E444" s="912"/>
      <c r="F444" s="77"/>
    </row>
    <row r="445" spans="1:6" s="19" customFormat="1" ht="41.4">
      <c r="A445" s="960">
        <v>11.69</v>
      </c>
      <c r="B445" s="935" t="s">
        <v>437</v>
      </c>
      <c r="C445" s="933" t="s">
        <v>53</v>
      </c>
      <c r="D445" s="933">
        <v>2</v>
      </c>
      <c r="E445" s="912"/>
      <c r="F445" s="77"/>
    </row>
    <row r="446" spans="1:6" s="19" customFormat="1">
      <c r="A446" s="931"/>
      <c r="B446" s="932"/>
      <c r="C446" s="933"/>
      <c r="D446" s="936"/>
      <c r="E446" s="912"/>
      <c r="F446" s="77"/>
    </row>
    <row r="447" spans="1:6" s="19" customFormat="1">
      <c r="A447" s="947">
        <v>11.7</v>
      </c>
      <c r="B447" s="938" t="s">
        <v>683</v>
      </c>
      <c r="C447" s="939" t="s">
        <v>53</v>
      </c>
      <c r="D447" s="939">
        <v>2</v>
      </c>
      <c r="E447" s="912"/>
      <c r="F447" s="77"/>
    </row>
    <row r="448" spans="1:6" s="19" customFormat="1">
      <c r="A448" s="931"/>
      <c r="B448" s="932"/>
      <c r="C448" s="933"/>
      <c r="D448" s="936"/>
      <c r="E448" s="912"/>
      <c r="F448" s="77"/>
    </row>
    <row r="449" spans="1:6" s="19" customFormat="1" ht="41.4">
      <c r="A449" s="960">
        <v>11.71</v>
      </c>
      <c r="B449" s="935" t="s">
        <v>438</v>
      </c>
      <c r="C449" s="933" t="s">
        <v>53</v>
      </c>
      <c r="D449" s="933">
        <v>2</v>
      </c>
      <c r="E449" s="912"/>
      <c r="F449" s="77"/>
    </row>
    <row r="450" spans="1:6" s="19" customFormat="1">
      <c r="A450" s="931"/>
      <c r="B450" s="932"/>
      <c r="C450" s="933"/>
      <c r="D450" s="936"/>
      <c r="E450" s="912"/>
      <c r="F450" s="77"/>
    </row>
    <row r="451" spans="1:6" s="19" customFormat="1">
      <c r="A451" s="947">
        <v>11.72</v>
      </c>
      <c r="B451" s="938" t="s">
        <v>414</v>
      </c>
      <c r="C451" s="939" t="s">
        <v>53</v>
      </c>
      <c r="D451" s="939">
        <v>2</v>
      </c>
      <c r="E451" s="912"/>
      <c r="F451" s="77"/>
    </row>
    <row r="452" spans="1:6" s="19" customFormat="1">
      <c r="A452" s="931"/>
      <c r="B452" s="932"/>
      <c r="C452" s="933"/>
      <c r="D452" s="936"/>
      <c r="E452" s="912"/>
      <c r="F452" s="77"/>
    </row>
    <row r="453" spans="1:6" s="19" customFormat="1" ht="41.4">
      <c r="A453" s="960">
        <v>11.73</v>
      </c>
      <c r="B453" s="938" t="s">
        <v>415</v>
      </c>
      <c r="C453" s="933" t="s">
        <v>53</v>
      </c>
      <c r="D453" s="933">
        <v>2</v>
      </c>
      <c r="E453" s="912"/>
      <c r="F453" s="77"/>
    </row>
    <row r="454" spans="1:6" s="19" customFormat="1">
      <c r="A454" s="931"/>
      <c r="B454" s="932"/>
      <c r="C454" s="933"/>
      <c r="D454" s="936"/>
      <c r="E454" s="912"/>
      <c r="F454" s="77"/>
    </row>
    <row r="455" spans="1:6" s="19" customFormat="1" ht="27.6">
      <c r="A455" s="448"/>
      <c r="B455" s="943" t="s">
        <v>416</v>
      </c>
      <c r="C455" s="421"/>
      <c r="D455" s="421"/>
      <c r="E455" s="422"/>
      <c r="F455" s="77"/>
    </row>
    <row r="456" spans="1:6" s="19" customFormat="1">
      <c r="A456" s="931"/>
      <c r="B456" s="932"/>
      <c r="C456" s="933"/>
      <c r="D456" s="936"/>
      <c r="E456" s="912"/>
      <c r="F456" s="77"/>
    </row>
    <row r="457" spans="1:6" s="19" customFormat="1" ht="41.4">
      <c r="A457" s="960">
        <v>11.74</v>
      </c>
      <c r="B457" s="935" t="s">
        <v>439</v>
      </c>
      <c r="C457" s="933" t="s">
        <v>53</v>
      </c>
      <c r="D457" s="933">
        <v>2</v>
      </c>
      <c r="E457" s="912"/>
      <c r="F457" s="77"/>
    </row>
    <row r="458" spans="1:6" s="19" customFormat="1">
      <c r="A458" s="931"/>
      <c r="B458" s="932"/>
      <c r="C458" s="933"/>
      <c r="D458" s="936"/>
      <c r="E458" s="912"/>
      <c r="F458" s="77"/>
    </row>
    <row r="459" spans="1:6" s="19" customFormat="1" ht="27.6">
      <c r="A459" s="937">
        <v>11.75</v>
      </c>
      <c r="B459" s="935" t="s">
        <v>440</v>
      </c>
      <c r="C459" s="939" t="s">
        <v>53</v>
      </c>
      <c r="D459" s="939">
        <v>4</v>
      </c>
      <c r="E459" s="912"/>
      <c r="F459" s="77"/>
    </row>
    <row r="460" spans="1:6" s="19" customFormat="1">
      <c r="A460" s="931"/>
      <c r="B460" s="932"/>
      <c r="C460" s="933"/>
      <c r="D460" s="936"/>
      <c r="E460" s="912"/>
      <c r="F460" s="77"/>
    </row>
    <row r="461" spans="1:6" s="19" customFormat="1" ht="27.6">
      <c r="A461" s="937">
        <v>11.76</v>
      </c>
      <c r="B461" s="938" t="s">
        <v>419</v>
      </c>
      <c r="C461" s="939" t="s">
        <v>53</v>
      </c>
      <c r="D461" s="939">
        <v>2</v>
      </c>
      <c r="E461" s="912"/>
      <c r="F461" s="77"/>
    </row>
    <row r="462" spans="1:6" s="19" customFormat="1">
      <c r="A462" s="931"/>
      <c r="B462" s="932"/>
      <c r="C462" s="933"/>
      <c r="D462" s="936"/>
      <c r="E462" s="912"/>
      <c r="F462" s="77"/>
    </row>
    <row r="463" spans="1:6" s="19" customFormat="1" ht="27.6">
      <c r="A463" s="937">
        <v>11.77</v>
      </c>
      <c r="B463" s="938" t="s">
        <v>420</v>
      </c>
      <c r="C463" s="939" t="s">
        <v>53</v>
      </c>
      <c r="D463" s="939">
        <v>2</v>
      </c>
      <c r="E463" s="912"/>
      <c r="F463" s="77"/>
    </row>
    <row r="464" spans="1:6" s="19" customFormat="1">
      <c r="A464" s="931"/>
      <c r="B464" s="932"/>
      <c r="C464" s="933"/>
      <c r="D464" s="936"/>
      <c r="E464" s="912"/>
      <c r="F464" s="77"/>
    </row>
    <row r="465" spans="1:6" s="19" customFormat="1" ht="14.4" thickBot="1">
      <c r="A465" s="428">
        <v>11.78</v>
      </c>
      <c r="B465" s="429" t="s">
        <v>441</v>
      </c>
      <c r="C465" s="430" t="s">
        <v>53</v>
      </c>
      <c r="D465" s="430">
        <v>1</v>
      </c>
      <c r="E465" s="431"/>
      <c r="F465" s="177"/>
    </row>
    <row r="466" spans="1:6" s="19" customFormat="1">
      <c r="A466" s="432"/>
      <c r="B466" s="433"/>
      <c r="C466" s="421"/>
      <c r="D466" s="434"/>
      <c r="E466" s="422"/>
      <c r="F466" s="70"/>
    </row>
    <row r="467" spans="1:6" s="19" customFormat="1" ht="27.6">
      <c r="A467" s="937">
        <v>11.79</v>
      </c>
      <c r="B467" s="938" t="s">
        <v>422</v>
      </c>
      <c r="C467" s="939" t="s">
        <v>53</v>
      </c>
      <c r="D467" s="939">
        <v>2</v>
      </c>
      <c r="E467" s="912"/>
      <c r="F467" s="77"/>
    </row>
    <row r="468" spans="1:6" s="19" customFormat="1" ht="27.6">
      <c r="A468" s="947">
        <v>11.8</v>
      </c>
      <c r="B468" s="938" t="s">
        <v>423</v>
      </c>
      <c r="C468" s="939" t="s">
        <v>53</v>
      </c>
      <c r="D468" s="939">
        <v>1</v>
      </c>
      <c r="E468" s="912"/>
      <c r="F468" s="77"/>
    </row>
    <row r="469" spans="1:6" s="19" customFormat="1">
      <c r="A469" s="931"/>
      <c r="B469" s="932"/>
      <c r="C469" s="933"/>
      <c r="D469" s="936"/>
      <c r="E469" s="912"/>
      <c r="F469" s="77"/>
    </row>
    <row r="470" spans="1:6" s="19" customFormat="1" ht="27.6">
      <c r="A470" s="937">
        <v>11.81</v>
      </c>
      <c r="B470" s="938" t="s">
        <v>442</v>
      </c>
      <c r="C470" s="939" t="s">
        <v>53</v>
      </c>
      <c r="D470" s="939">
        <v>1</v>
      </c>
      <c r="E470" s="912"/>
      <c r="F470" s="77"/>
    </row>
    <row r="471" spans="1:6" s="19" customFormat="1">
      <c r="A471" s="931"/>
      <c r="B471" s="932"/>
      <c r="C471" s="933"/>
      <c r="D471" s="936"/>
      <c r="E471" s="912"/>
      <c r="F471" s="77"/>
    </row>
    <row r="472" spans="1:6" s="19" customFormat="1" ht="27.6">
      <c r="A472" s="960">
        <v>11.82</v>
      </c>
      <c r="B472" s="935" t="s">
        <v>424</v>
      </c>
      <c r="C472" s="933" t="s">
        <v>53</v>
      </c>
      <c r="D472" s="933">
        <v>1</v>
      </c>
      <c r="E472" s="912"/>
      <c r="F472" s="77"/>
    </row>
    <row r="473" spans="1:6" s="19" customFormat="1">
      <c r="A473" s="931"/>
      <c r="B473" s="932"/>
      <c r="C473" s="933"/>
      <c r="D473" s="936"/>
      <c r="E473" s="912"/>
      <c r="F473" s="77"/>
    </row>
    <row r="474" spans="1:6" s="19" customFormat="1">
      <c r="A474" s="937">
        <v>11.83</v>
      </c>
      <c r="B474" s="938" t="s">
        <v>425</v>
      </c>
      <c r="C474" s="939" t="s">
        <v>53</v>
      </c>
      <c r="D474" s="939">
        <v>1</v>
      </c>
      <c r="E474" s="912"/>
      <c r="F474" s="77"/>
    </row>
    <row r="475" spans="1:6" s="19" customFormat="1">
      <c r="A475" s="931"/>
      <c r="B475" s="932"/>
      <c r="C475" s="933"/>
      <c r="D475" s="936"/>
      <c r="E475" s="912"/>
      <c r="F475" s="77"/>
    </row>
    <row r="476" spans="1:6" s="19" customFormat="1" ht="27.6">
      <c r="A476" s="937">
        <v>11.84</v>
      </c>
      <c r="B476" s="938" t="s">
        <v>426</v>
      </c>
      <c r="C476" s="939" t="s">
        <v>53</v>
      </c>
      <c r="D476" s="939">
        <v>1</v>
      </c>
      <c r="E476" s="912"/>
      <c r="F476" s="77"/>
    </row>
    <row r="477" spans="1:6" s="19" customFormat="1">
      <c r="A477" s="931"/>
      <c r="B477" s="932"/>
      <c r="C477" s="933"/>
      <c r="D477" s="936"/>
      <c r="E477" s="912"/>
      <c r="F477" s="77"/>
    </row>
    <row r="478" spans="1:6" s="19" customFormat="1">
      <c r="A478" s="937">
        <v>11.85</v>
      </c>
      <c r="B478" s="938" t="s">
        <v>427</v>
      </c>
      <c r="C478" s="939" t="s">
        <v>53</v>
      </c>
      <c r="D478" s="939">
        <v>1</v>
      </c>
      <c r="E478" s="912"/>
      <c r="F478" s="77"/>
    </row>
    <row r="479" spans="1:6" s="19" customFormat="1">
      <c r="A479" s="931"/>
      <c r="B479" s="932"/>
      <c r="C479" s="933"/>
      <c r="D479" s="936"/>
      <c r="E479" s="912"/>
      <c r="F479" s="77"/>
    </row>
    <row r="480" spans="1:6" s="19" customFormat="1" ht="27.6">
      <c r="A480" s="432"/>
      <c r="B480" s="943" t="s">
        <v>428</v>
      </c>
      <c r="C480" s="421"/>
      <c r="D480" s="421"/>
      <c r="E480" s="422"/>
      <c r="F480" s="77"/>
    </row>
    <row r="481" spans="1:6" s="19" customFormat="1">
      <c r="A481" s="931"/>
      <c r="B481" s="932"/>
      <c r="C481" s="933"/>
      <c r="D481" s="936"/>
      <c r="E481" s="912"/>
      <c r="F481" s="77"/>
    </row>
    <row r="482" spans="1:6" s="19" customFormat="1" ht="41.4">
      <c r="A482" s="960">
        <v>11.86</v>
      </c>
      <c r="B482" s="935" t="s">
        <v>443</v>
      </c>
      <c r="C482" s="933" t="s">
        <v>53</v>
      </c>
      <c r="D482" s="933">
        <v>2</v>
      </c>
      <c r="E482" s="912"/>
      <c r="F482" s="77"/>
    </row>
    <row r="483" spans="1:6" s="19" customFormat="1">
      <c r="A483" s="931"/>
      <c r="B483" s="932"/>
      <c r="C483" s="933"/>
      <c r="D483" s="936"/>
      <c r="E483" s="912"/>
      <c r="F483" s="77"/>
    </row>
    <row r="484" spans="1:6" s="19" customFormat="1" ht="27.6">
      <c r="A484" s="937">
        <v>11.87</v>
      </c>
      <c r="B484" s="935" t="s">
        <v>444</v>
      </c>
      <c r="C484" s="939" t="s">
        <v>53</v>
      </c>
      <c r="D484" s="939">
        <v>2</v>
      </c>
      <c r="E484" s="912"/>
      <c r="F484" s="77"/>
    </row>
    <row r="485" spans="1:6" s="19" customFormat="1">
      <c r="A485" s="931"/>
      <c r="B485" s="932"/>
      <c r="C485" s="933"/>
      <c r="D485" s="936"/>
      <c r="E485" s="912"/>
      <c r="F485" s="77"/>
    </row>
    <row r="486" spans="1:6" s="19" customFormat="1" ht="55.2">
      <c r="A486" s="931">
        <v>11.88</v>
      </c>
      <c r="B486" s="935" t="s">
        <v>445</v>
      </c>
      <c r="C486" s="933" t="s">
        <v>53</v>
      </c>
      <c r="D486" s="933">
        <v>2</v>
      </c>
      <c r="E486" s="912"/>
      <c r="F486" s="77"/>
    </row>
    <row r="487" spans="1:6" s="19" customFormat="1">
      <c r="A487" s="931"/>
      <c r="B487" s="932"/>
      <c r="C487" s="933"/>
      <c r="D487" s="936"/>
      <c r="E487" s="912"/>
      <c r="F487" s="77"/>
    </row>
    <row r="488" spans="1:6" s="19" customFormat="1" ht="27.6">
      <c r="A488" s="937">
        <v>11.89</v>
      </c>
      <c r="B488" s="935" t="s">
        <v>686</v>
      </c>
      <c r="C488" s="939" t="s">
        <v>53</v>
      </c>
      <c r="D488" s="939">
        <v>2</v>
      </c>
      <c r="E488" s="912"/>
      <c r="F488" s="77"/>
    </row>
    <row r="489" spans="1:6" s="19" customFormat="1" ht="27.6">
      <c r="A489" s="931"/>
      <c r="B489" s="942" t="s">
        <v>432</v>
      </c>
      <c r="C489" s="933"/>
      <c r="D489" s="933"/>
      <c r="E489" s="912"/>
      <c r="F489" s="77"/>
    </row>
    <row r="490" spans="1:6" s="19" customFormat="1">
      <c r="A490" s="931"/>
      <c r="B490" s="932"/>
      <c r="C490" s="933"/>
      <c r="D490" s="936"/>
      <c r="E490" s="912"/>
      <c r="F490" s="77"/>
    </row>
    <row r="491" spans="1:6" s="19" customFormat="1" ht="41.4">
      <c r="A491" s="960">
        <v>11.9</v>
      </c>
      <c r="B491" s="935" t="s">
        <v>433</v>
      </c>
      <c r="C491" s="933" t="s">
        <v>53</v>
      </c>
      <c r="D491" s="933">
        <v>2</v>
      </c>
      <c r="E491" s="912"/>
      <c r="F491" s="77"/>
    </row>
    <row r="492" spans="1:6" s="19" customFormat="1">
      <c r="A492" s="931"/>
      <c r="B492" s="932"/>
      <c r="C492" s="933"/>
      <c r="D492" s="936"/>
      <c r="E492" s="912"/>
      <c r="F492" s="77"/>
    </row>
    <row r="493" spans="1:6" s="19" customFormat="1">
      <c r="A493" s="937">
        <v>11.91</v>
      </c>
      <c r="B493" s="938" t="s">
        <v>434</v>
      </c>
      <c r="C493" s="939" t="s">
        <v>53</v>
      </c>
      <c r="D493" s="939">
        <v>2</v>
      </c>
      <c r="E493" s="912"/>
      <c r="F493" s="77"/>
    </row>
    <row r="494" spans="1:6" s="19" customFormat="1">
      <c r="A494" s="931"/>
      <c r="B494" s="932"/>
      <c r="C494" s="933"/>
      <c r="D494" s="936"/>
      <c r="E494" s="912"/>
      <c r="F494" s="77"/>
    </row>
    <row r="495" spans="1:6" s="446" customFormat="1" ht="27.6">
      <c r="A495" s="947">
        <v>11.92</v>
      </c>
      <c r="B495" s="938" t="s">
        <v>435</v>
      </c>
      <c r="C495" s="939" t="s">
        <v>53</v>
      </c>
      <c r="D495" s="939">
        <v>2</v>
      </c>
      <c r="E495" s="912"/>
      <c r="F495" s="77"/>
    </row>
    <row r="496" spans="1:6" s="19" customFormat="1" ht="14.4" thickBot="1">
      <c r="A496" s="435"/>
      <c r="B496" s="436"/>
      <c r="C496" s="437"/>
      <c r="D496" s="438"/>
      <c r="E496" s="431"/>
      <c r="F496" s="177"/>
    </row>
    <row r="497" spans="1:6" s="19" customFormat="1" ht="27.6">
      <c r="A497" s="432"/>
      <c r="B497" s="419" t="s">
        <v>436</v>
      </c>
      <c r="C497" s="421"/>
      <c r="D497" s="421"/>
      <c r="E497" s="422"/>
      <c r="F497" s="70"/>
    </row>
    <row r="498" spans="1:6" s="19" customFormat="1">
      <c r="A498" s="931"/>
      <c r="B498" s="932"/>
      <c r="C498" s="933"/>
      <c r="D498" s="936"/>
      <c r="E498" s="912"/>
      <c r="F498" s="77"/>
    </row>
    <row r="499" spans="1:6" s="19" customFormat="1" ht="41.4">
      <c r="A499" s="937">
        <v>11.93</v>
      </c>
      <c r="B499" s="599" t="s">
        <v>689</v>
      </c>
      <c r="C499" s="939" t="s">
        <v>53</v>
      </c>
      <c r="D499" s="939">
        <v>1</v>
      </c>
      <c r="E499" s="912"/>
      <c r="F499" s="77"/>
    </row>
    <row r="500" spans="1:6" s="19" customFormat="1">
      <c r="A500" s="931"/>
      <c r="B500" s="932"/>
      <c r="C500" s="933"/>
      <c r="D500" s="936"/>
      <c r="E500" s="912"/>
      <c r="F500" s="77"/>
    </row>
    <row r="501" spans="1:6" s="19" customFormat="1">
      <c r="A501" s="937">
        <v>11.94</v>
      </c>
      <c r="B501" s="605" t="s">
        <v>688</v>
      </c>
      <c r="C501" s="939" t="s">
        <v>53</v>
      </c>
      <c r="D501" s="939">
        <v>1</v>
      </c>
      <c r="E501" s="912"/>
      <c r="F501" s="77"/>
    </row>
    <row r="502" spans="1:6" s="19" customFormat="1" ht="27.9" customHeight="1" thickBot="1">
      <c r="A502" s="1182" t="s">
        <v>36</v>
      </c>
      <c r="B502" s="1183"/>
      <c r="C502" s="1183"/>
      <c r="D502" s="1183"/>
      <c r="E502" s="1184"/>
      <c r="F502" s="185"/>
    </row>
    <row r="503" spans="1:6" s="19" customFormat="1" ht="14.4" thickBot="1">
      <c r="A503" s="455"/>
      <c r="B503" s="1185"/>
      <c r="C503" s="1186"/>
      <c r="D503" s="1186"/>
      <c r="E503" s="1187"/>
      <c r="F503" s="386"/>
    </row>
    <row r="504" spans="1:6" s="19" customFormat="1" ht="14.4" customHeight="1">
      <c r="A504" s="456"/>
      <c r="B504" s="1188" t="s">
        <v>677</v>
      </c>
      <c r="C504" s="1189"/>
      <c r="D504" s="1189"/>
      <c r="E504" s="1190"/>
      <c r="F504" s="94"/>
    </row>
    <row r="505" spans="1:6" s="19" customFormat="1" ht="6.6" customHeight="1">
      <c r="A505" s="423"/>
      <c r="B505" s="1191"/>
      <c r="C505" s="1192"/>
      <c r="D505" s="1192"/>
      <c r="E505" s="1193"/>
      <c r="F505" s="93"/>
    </row>
    <row r="506" spans="1:6" s="19" customFormat="1" ht="14.4" customHeight="1">
      <c r="A506" s="423"/>
      <c r="B506" s="1191" t="s">
        <v>488</v>
      </c>
      <c r="C506" s="1192"/>
      <c r="D506" s="1192"/>
      <c r="E506" s="1193"/>
      <c r="F506" s="93"/>
    </row>
    <row r="507" spans="1:6" s="19" customFormat="1" ht="14.4" customHeight="1">
      <c r="A507" s="423"/>
      <c r="B507" s="1170"/>
      <c r="C507" s="1171"/>
      <c r="D507" s="1171"/>
      <c r="E507" s="1172"/>
      <c r="F507" s="93"/>
    </row>
    <row r="508" spans="1:6" s="19" customFormat="1" ht="14.4" customHeight="1">
      <c r="A508" s="423"/>
      <c r="B508" s="1167" t="s">
        <v>698</v>
      </c>
      <c r="C508" s="1168"/>
      <c r="D508" s="1168"/>
      <c r="E508" s="1169"/>
      <c r="F508" s="93"/>
    </row>
    <row r="509" spans="1:6" s="19" customFormat="1" ht="14.4" customHeight="1">
      <c r="A509" s="423"/>
      <c r="B509" s="1167"/>
      <c r="C509" s="1168"/>
      <c r="D509" s="1168"/>
      <c r="E509" s="1169"/>
      <c r="F509" s="93"/>
    </row>
    <row r="510" spans="1:6" s="19" customFormat="1" ht="14.4" customHeight="1">
      <c r="A510" s="423"/>
      <c r="B510" s="1167" t="s">
        <v>697</v>
      </c>
      <c r="C510" s="1168"/>
      <c r="D510" s="1168"/>
      <c r="E510" s="1169"/>
      <c r="F510" s="93"/>
    </row>
    <row r="511" spans="1:6" s="19" customFormat="1" ht="14.4" customHeight="1">
      <c r="A511" s="423"/>
      <c r="B511" s="1167"/>
      <c r="C511" s="1168"/>
      <c r="D511" s="1168"/>
      <c r="E511" s="1169"/>
      <c r="F511" s="93"/>
    </row>
    <row r="512" spans="1:6" s="19" customFormat="1" ht="14.4" customHeight="1">
      <c r="A512" s="423"/>
      <c r="B512" s="1167" t="s">
        <v>696</v>
      </c>
      <c r="C512" s="1168"/>
      <c r="D512" s="1168"/>
      <c r="E512" s="1169"/>
      <c r="F512" s="93"/>
    </row>
    <row r="513" spans="1:6" s="19" customFormat="1" ht="14.4" customHeight="1">
      <c r="A513" s="423"/>
      <c r="B513" s="1167"/>
      <c r="C513" s="1168"/>
      <c r="D513" s="1168"/>
      <c r="E513" s="1169"/>
      <c r="F513" s="93"/>
    </row>
    <row r="514" spans="1:6" s="19" customFormat="1" ht="14.4" customHeight="1">
      <c r="A514" s="423"/>
      <c r="B514" s="1167" t="s">
        <v>695</v>
      </c>
      <c r="C514" s="1168"/>
      <c r="D514" s="1168"/>
      <c r="E514" s="1169"/>
      <c r="F514" s="93"/>
    </row>
    <row r="515" spans="1:6" s="19" customFormat="1" ht="14.4" customHeight="1">
      <c r="A515" s="423"/>
      <c r="B515" s="1167"/>
      <c r="C515" s="1168"/>
      <c r="D515" s="1168"/>
      <c r="E515" s="1169"/>
      <c r="F515" s="93"/>
    </row>
    <row r="516" spans="1:6" s="19" customFormat="1" ht="14.4" customHeight="1">
      <c r="A516" s="423"/>
      <c r="B516" s="1167" t="s">
        <v>888</v>
      </c>
      <c r="C516" s="1168"/>
      <c r="D516" s="1168"/>
      <c r="E516" s="1169"/>
      <c r="F516" s="93"/>
    </row>
    <row r="517" spans="1:6" s="19" customFormat="1" ht="14.4" customHeight="1">
      <c r="A517" s="423"/>
      <c r="B517" s="1167"/>
      <c r="C517" s="1168"/>
      <c r="D517" s="1168"/>
      <c r="E517" s="1169"/>
      <c r="F517" s="93"/>
    </row>
    <row r="518" spans="1:6" s="19" customFormat="1" ht="14.4" customHeight="1">
      <c r="A518" s="423"/>
      <c r="B518" s="1167" t="s">
        <v>889</v>
      </c>
      <c r="C518" s="1168"/>
      <c r="D518" s="1168"/>
      <c r="E518" s="1169"/>
      <c r="F518" s="93"/>
    </row>
    <row r="519" spans="1:6" s="19" customFormat="1" ht="14.4" customHeight="1">
      <c r="A519" s="423"/>
      <c r="B519" s="1167"/>
      <c r="C519" s="1168"/>
      <c r="D519" s="1168"/>
      <c r="E519" s="1169"/>
      <c r="F519" s="93"/>
    </row>
    <row r="520" spans="1:6" s="19" customFormat="1" ht="14.4" customHeight="1">
      <c r="A520" s="423"/>
      <c r="B520" s="1167" t="s">
        <v>890</v>
      </c>
      <c r="C520" s="1168"/>
      <c r="D520" s="1168"/>
      <c r="E520" s="1169"/>
      <c r="F520" s="93"/>
    </row>
    <row r="521" spans="1:6" s="19" customFormat="1" ht="14.4" customHeight="1">
      <c r="A521" s="423"/>
      <c r="B521" s="1170"/>
      <c r="C521" s="1171"/>
      <c r="D521" s="1171"/>
      <c r="E521" s="1172"/>
      <c r="F521" s="93"/>
    </row>
    <row r="522" spans="1:6" s="19" customFormat="1" ht="14.4" customHeight="1">
      <c r="A522" s="423"/>
      <c r="B522" s="1170"/>
      <c r="C522" s="1171"/>
      <c r="D522" s="1171"/>
      <c r="E522" s="1172"/>
      <c r="F522" s="93"/>
    </row>
    <row r="523" spans="1:6" s="19" customFormat="1" ht="14.4" customHeight="1">
      <c r="A523" s="423"/>
      <c r="B523" s="1176"/>
      <c r="C523" s="1177"/>
      <c r="D523" s="1177"/>
      <c r="E523" s="1178"/>
      <c r="F523" s="151"/>
    </row>
    <row r="524" spans="1:6" s="19" customFormat="1" ht="38.4" customHeight="1" thickBot="1">
      <c r="A524" s="1173" t="s">
        <v>692</v>
      </c>
      <c r="B524" s="1174"/>
      <c r="C524" s="1174"/>
      <c r="D524" s="1174"/>
      <c r="E524" s="1175"/>
      <c r="F524" s="189"/>
    </row>
  </sheetData>
  <mergeCells count="30">
    <mergeCell ref="B1:F1"/>
    <mergeCell ref="A32:E32"/>
    <mergeCell ref="A87:E87"/>
    <mergeCell ref="A164:E164"/>
    <mergeCell ref="A187:E187"/>
    <mergeCell ref="B505:E505"/>
    <mergeCell ref="B506:E506"/>
    <mergeCell ref="B507:E507"/>
    <mergeCell ref="B508:E508"/>
    <mergeCell ref="B509:E509"/>
    <mergeCell ref="A215:E215"/>
    <mergeCell ref="A276:E276"/>
    <mergeCell ref="A502:E502"/>
    <mergeCell ref="B503:E503"/>
    <mergeCell ref="B504:E504"/>
    <mergeCell ref="B519:E519"/>
    <mergeCell ref="B522:E522"/>
    <mergeCell ref="B520:E520"/>
    <mergeCell ref="B521:E521"/>
    <mergeCell ref="A524:E524"/>
    <mergeCell ref="B523:E523"/>
    <mergeCell ref="B510:E510"/>
    <mergeCell ref="B511:E511"/>
    <mergeCell ref="B512:E512"/>
    <mergeCell ref="B517:E517"/>
    <mergeCell ref="B518:E518"/>
    <mergeCell ref="B513:E513"/>
    <mergeCell ref="B514:E514"/>
    <mergeCell ref="B515:E515"/>
    <mergeCell ref="B516:E516"/>
  </mergeCells>
  <pageMargins left="0.7" right="0.7" top="0.75" bottom="0.75" header="0.3" footer="0.3"/>
  <pageSetup paperSize="9" scale="88" fitToHeight="0" orientation="portrait" r:id="rId1"/>
  <rowBreaks count="16" manualBreakCount="16">
    <brk id="32" max="5" man="1"/>
    <brk id="87" max="5" man="1"/>
    <brk id="128" max="5" man="1"/>
    <brk id="164" max="5" man="1"/>
    <brk id="187" max="5" man="1"/>
    <brk id="215" max="5" man="1"/>
    <brk id="227" max="5" man="1"/>
    <brk id="254" max="5" man="1"/>
    <brk id="276" max="5" man="1"/>
    <brk id="300" max="5" man="1"/>
    <brk id="334" max="5" man="1"/>
    <brk id="368" max="5" man="1"/>
    <brk id="397" max="5" man="1"/>
    <brk id="434" max="5" man="1"/>
    <brk id="465" max="5" man="1"/>
    <brk id="502"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06"/>
  <sheetViews>
    <sheetView view="pageBreakPreview" topLeftCell="A7" zoomScale="90" zoomScaleNormal="90" zoomScaleSheetLayoutView="90" workbookViewId="0">
      <selection activeCell="F15" sqref="F15"/>
    </sheetView>
  </sheetViews>
  <sheetFormatPr defaultColWidth="9.6640625" defaultRowHeight="15.6"/>
  <cols>
    <col min="1" max="1" width="9.6640625" style="707"/>
    <col min="2" max="2" width="47" style="707" customWidth="1"/>
    <col min="3" max="3" width="12" style="740" customWidth="1"/>
    <col min="4" max="4" width="14" style="741" customWidth="1"/>
    <col min="5" max="5" width="14.5546875" style="742" customWidth="1"/>
    <col min="6" max="6" width="15.88671875" style="743" customWidth="1"/>
    <col min="7" max="16384" width="9.6640625" style="707"/>
  </cols>
  <sheetData>
    <row r="1" spans="1:6">
      <c r="A1" s="889"/>
      <c r="B1" s="1207" t="s">
        <v>453</v>
      </c>
      <c r="C1" s="1207"/>
      <c r="D1" s="1207"/>
      <c r="E1" s="1207"/>
      <c r="F1" s="1208"/>
    </row>
    <row r="2" spans="1:6">
      <c r="A2" s="706"/>
      <c r="B2" s="709"/>
      <c r="C2" s="708"/>
      <c r="D2" s="709"/>
      <c r="E2" s="710"/>
      <c r="F2" s="852"/>
    </row>
    <row r="3" spans="1:6" ht="15.75" customHeight="1">
      <c r="A3" s="706"/>
      <c r="B3" s="709" t="s">
        <v>949</v>
      </c>
      <c r="C3" s="708"/>
      <c r="D3" s="709"/>
      <c r="E3" s="710"/>
      <c r="F3" s="852"/>
    </row>
    <row r="4" spans="1:6" ht="16.2" thickBot="1">
      <c r="A4" s="706"/>
      <c r="B4" s="709"/>
      <c r="C4" s="708"/>
      <c r="D4" s="709"/>
      <c r="E4" s="710"/>
      <c r="F4" s="852"/>
    </row>
    <row r="5" spans="1:6">
      <c r="A5" s="711" t="s">
        <v>0</v>
      </c>
      <c r="B5" s="712" t="s">
        <v>1</v>
      </c>
      <c r="C5" s="713" t="s">
        <v>2</v>
      </c>
      <c r="D5" s="714" t="s">
        <v>3</v>
      </c>
      <c r="E5" s="715" t="s">
        <v>4</v>
      </c>
      <c r="F5" s="716" t="s">
        <v>5</v>
      </c>
    </row>
    <row r="6" spans="1:6" ht="16.2" thickBot="1">
      <c r="A6" s="717" t="s">
        <v>6</v>
      </c>
      <c r="B6" s="718"/>
      <c r="C6" s="719"/>
      <c r="D6" s="720"/>
      <c r="E6" s="721" t="s">
        <v>203</v>
      </c>
      <c r="F6" s="722" t="s">
        <v>203</v>
      </c>
    </row>
    <row r="7" spans="1:6">
      <c r="A7" s="723"/>
      <c r="B7" s="724"/>
      <c r="C7" s="725"/>
      <c r="D7" s="726"/>
      <c r="E7" s="727"/>
      <c r="F7" s="728"/>
    </row>
    <row r="8" spans="1:6">
      <c r="A8" s="744"/>
      <c r="B8" s="745"/>
      <c r="C8" s="745"/>
      <c r="D8" s="746"/>
      <c r="E8" s="747"/>
      <c r="F8" s="748"/>
    </row>
    <row r="9" spans="1:6">
      <c r="A9" s="749"/>
      <c r="B9" s="750" t="s">
        <v>950</v>
      </c>
      <c r="C9" s="751"/>
      <c r="D9" s="752"/>
      <c r="E9" s="753"/>
      <c r="F9" s="754"/>
    </row>
    <row r="10" spans="1:6">
      <c r="A10" s="755" t="s">
        <v>951</v>
      </c>
      <c r="B10" s="756" t="s">
        <v>952</v>
      </c>
      <c r="C10" s="757" t="s">
        <v>953</v>
      </c>
      <c r="D10" s="752">
        <v>0.03</v>
      </c>
      <c r="E10" s="753"/>
      <c r="F10" s="754"/>
    </row>
    <row r="11" spans="1:6">
      <c r="A11" s="749"/>
      <c r="B11" s="758"/>
      <c r="C11" s="751"/>
      <c r="D11" s="752"/>
      <c r="E11" s="753"/>
      <c r="F11" s="754"/>
    </row>
    <row r="12" spans="1:6">
      <c r="A12" s="759"/>
      <c r="B12" s="760" t="s">
        <v>954</v>
      </c>
      <c r="C12" s="745"/>
      <c r="D12" s="746"/>
      <c r="E12" s="747"/>
      <c r="F12" s="761"/>
    </row>
    <row r="13" spans="1:6">
      <c r="A13" s="759"/>
      <c r="B13" s="762"/>
      <c r="C13" s="745"/>
      <c r="D13" s="746"/>
      <c r="E13" s="747"/>
      <c r="F13" s="761"/>
    </row>
    <row r="14" spans="1:6">
      <c r="A14" s="729"/>
      <c r="B14" s="763" t="s">
        <v>955</v>
      </c>
      <c r="C14" s="730"/>
      <c r="D14" s="731"/>
      <c r="E14" s="732"/>
      <c r="F14" s="733"/>
    </row>
    <row r="15" spans="1:6" ht="78">
      <c r="A15" s="764"/>
      <c r="B15" s="765" t="s">
        <v>956</v>
      </c>
      <c r="C15" s="766"/>
      <c r="D15" s="767"/>
      <c r="E15" s="768"/>
      <c r="F15" s="769"/>
    </row>
    <row r="16" spans="1:6">
      <c r="A16" s="764"/>
      <c r="B16" s="770"/>
      <c r="C16" s="766"/>
      <c r="D16" s="767"/>
      <c r="E16" s="768"/>
      <c r="F16" s="769"/>
    </row>
    <row r="17" spans="1:6" ht="31.2">
      <c r="A17" s="771" t="s">
        <v>957</v>
      </c>
      <c r="B17" s="765" t="s">
        <v>958</v>
      </c>
      <c r="C17" s="766" t="s">
        <v>1147</v>
      </c>
      <c r="D17" s="767">
        <v>19.7</v>
      </c>
      <c r="E17" s="772"/>
      <c r="F17" s="769"/>
    </row>
    <row r="18" spans="1:6">
      <c r="A18" s="771"/>
      <c r="B18" s="773"/>
      <c r="C18" s="766"/>
      <c r="D18" s="767"/>
      <c r="E18" s="772"/>
      <c r="F18" s="769"/>
    </row>
    <row r="19" spans="1:6" ht="18">
      <c r="A19" s="771" t="s">
        <v>959</v>
      </c>
      <c r="B19" s="773" t="s">
        <v>1148</v>
      </c>
      <c r="C19" s="766" t="s">
        <v>1147</v>
      </c>
      <c r="D19" s="767">
        <v>19.7</v>
      </c>
      <c r="E19" s="772"/>
      <c r="F19" s="769"/>
    </row>
    <row r="20" spans="1:6">
      <c r="A20" s="771"/>
      <c r="B20" s="773"/>
      <c r="C20" s="766"/>
      <c r="D20" s="767"/>
      <c r="E20" s="772"/>
      <c r="F20" s="769"/>
    </row>
    <row r="21" spans="1:6" ht="18">
      <c r="A21" s="771" t="s">
        <v>960</v>
      </c>
      <c r="B21" s="773" t="s">
        <v>1149</v>
      </c>
      <c r="C21" s="766" t="s">
        <v>1147</v>
      </c>
      <c r="D21" s="767">
        <v>39.25</v>
      </c>
      <c r="E21" s="772"/>
      <c r="F21" s="769"/>
    </row>
    <row r="22" spans="1:6">
      <c r="A22" s="771"/>
      <c r="B22" s="773"/>
      <c r="C22" s="766"/>
      <c r="D22" s="767"/>
      <c r="E22" s="772"/>
      <c r="F22" s="769"/>
    </row>
    <row r="23" spans="1:6" ht="18">
      <c r="A23" s="771" t="s">
        <v>961</v>
      </c>
      <c r="B23" s="773" t="s">
        <v>1150</v>
      </c>
      <c r="C23" s="766" t="s">
        <v>1147</v>
      </c>
      <c r="D23" s="774">
        <v>78.5</v>
      </c>
      <c r="E23" s="772"/>
      <c r="F23" s="769"/>
    </row>
    <row r="24" spans="1:6">
      <c r="A24" s="771"/>
      <c r="B24" s="773"/>
      <c r="C24" s="766"/>
      <c r="D24" s="767"/>
      <c r="E24" s="772"/>
      <c r="F24" s="769"/>
    </row>
    <row r="25" spans="1:6" ht="18">
      <c r="A25" s="771" t="s">
        <v>962</v>
      </c>
      <c r="B25" s="773" t="s">
        <v>1151</v>
      </c>
      <c r="C25" s="766" t="s">
        <v>1147</v>
      </c>
      <c r="D25" s="774">
        <f>D23</f>
        <v>78.5</v>
      </c>
      <c r="E25" s="772"/>
      <c r="F25" s="769"/>
    </row>
    <row r="26" spans="1:6">
      <c r="A26" s="771"/>
      <c r="B26" s="773"/>
      <c r="C26" s="766"/>
      <c r="D26" s="774"/>
      <c r="E26" s="772"/>
      <c r="F26" s="769"/>
    </row>
    <row r="27" spans="1:6">
      <c r="A27" s="764"/>
      <c r="B27" s="770" t="s">
        <v>1152</v>
      </c>
      <c r="C27" s="766"/>
      <c r="D27" s="767"/>
      <c r="E27" s="768"/>
      <c r="F27" s="769"/>
    </row>
    <row r="28" spans="1:6" ht="31.2">
      <c r="A28" s="775" t="s">
        <v>963</v>
      </c>
      <c r="B28" s="773" t="s">
        <v>1153</v>
      </c>
      <c r="C28" s="766" t="s">
        <v>1147</v>
      </c>
      <c r="D28" s="767">
        <v>11.78</v>
      </c>
      <c r="E28" s="768"/>
      <c r="F28" s="769"/>
    </row>
    <row r="29" spans="1:6">
      <c r="A29" s="771"/>
      <c r="B29" s="773"/>
      <c r="C29" s="766"/>
      <c r="D29" s="767"/>
      <c r="E29" s="768"/>
      <c r="F29" s="769"/>
    </row>
    <row r="30" spans="1:6" ht="31.2">
      <c r="A30" s="776" t="s">
        <v>964</v>
      </c>
      <c r="B30" s="777" t="s">
        <v>965</v>
      </c>
      <c r="C30" s="734" t="s">
        <v>1147</v>
      </c>
      <c r="D30" s="767">
        <v>23.55</v>
      </c>
      <c r="E30" s="768"/>
      <c r="F30" s="769"/>
    </row>
    <row r="31" spans="1:6">
      <c r="A31" s="776"/>
      <c r="B31" s="777"/>
      <c r="C31" s="734"/>
      <c r="D31" s="731"/>
      <c r="E31" s="732"/>
      <c r="F31" s="733"/>
    </row>
    <row r="32" spans="1:6" ht="18">
      <c r="A32" s="778" t="s">
        <v>966</v>
      </c>
      <c r="B32" s="777" t="s">
        <v>967</v>
      </c>
      <c r="C32" s="734" t="s">
        <v>1147</v>
      </c>
      <c r="D32" s="731">
        <v>4</v>
      </c>
      <c r="E32" s="768"/>
      <c r="F32" s="769"/>
    </row>
    <row r="33" spans="1:6">
      <c r="A33" s="778"/>
      <c r="B33" s="777"/>
      <c r="C33" s="734"/>
      <c r="D33" s="731"/>
      <c r="E33" s="768"/>
      <c r="F33" s="733"/>
    </row>
    <row r="34" spans="1:6">
      <c r="A34" s="729"/>
      <c r="B34" s="779" t="s">
        <v>1154</v>
      </c>
      <c r="C34" s="730"/>
      <c r="D34" s="731"/>
      <c r="E34" s="768"/>
      <c r="F34" s="733"/>
    </row>
    <row r="35" spans="1:6" ht="31.2">
      <c r="A35" s="780" t="s">
        <v>1155</v>
      </c>
      <c r="B35" s="781" t="s">
        <v>1156</v>
      </c>
      <c r="C35" s="730" t="s">
        <v>1157</v>
      </c>
      <c r="D35" s="774">
        <v>78.5</v>
      </c>
      <c r="E35" s="768"/>
      <c r="F35" s="769"/>
    </row>
    <row r="36" spans="1:6">
      <c r="A36" s="744"/>
      <c r="B36" s="762"/>
      <c r="C36" s="745"/>
      <c r="D36" s="746"/>
      <c r="E36" s="768"/>
      <c r="F36" s="748"/>
    </row>
    <row r="37" spans="1:6">
      <c r="A37" s="744"/>
      <c r="B37" s="760" t="s">
        <v>968</v>
      </c>
      <c r="C37" s="745"/>
      <c r="D37" s="746"/>
      <c r="E37" s="768"/>
      <c r="F37" s="748"/>
    </row>
    <row r="38" spans="1:6">
      <c r="A38" s="782"/>
      <c r="B38" s="770" t="s">
        <v>1158</v>
      </c>
      <c r="C38" s="766"/>
      <c r="D38" s="767"/>
      <c r="E38" s="768"/>
      <c r="F38" s="769"/>
    </row>
    <row r="39" spans="1:6" ht="31.2">
      <c r="A39" s="783" t="s">
        <v>969</v>
      </c>
      <c r="B39" s="784" t="s">
        <v>970</v>
      </c>
      <c r="C39" s="766" t="s">
        <v>1147</v>
      </c>
      <c r="D39" s="767">
        <v>3.7</v>
      </c>
      <c r="E39" s="768"/>
      <c r="F39" s="769"/>
    </row>
    <row r="40" spans="1:6">
      <c r="A40" s="785"/>
      <c r="B40" s="773"/>
      <c r="C40" s="766"/>
      <c r="D40" s="767"/>
      <c r="E40" s="768"/>
      <c r="F40" s="769"/>
    </row>
    <row r="41" spans="1:6" ht="18">
      <c r="A41" s="786" t="s">
        <v>971</v>
      </c>
      <c r="B41" s="765" t="s">
        <v>972</v>
      </c>
      <c r="C41" s="766" t="s">
        <v>1147</v>
      </c>
      <c r="D41" s="767">
        <v>26</v>
      </c>
      <c r="E41" s="768"/>
      <c r="F41" s="769"/>
    </row>
    <row r="42" spans="1:6">
      <c r="A42" s="785"/>
      <c r="B42" s="773"/>
      <c r="C42" s="766"/>
      <c r="D42" s="767"/>
      <c r="E42" s="768"/>
      <c r="F42" s="769"/>
    </row>
    <row r="43" spans="1:6" ht="18">
      <c r="A43" s="786" t="s">
        <v>971</v>
      </c>
      <c r="B43" s="765" t="s">
        <v>973</v>
      </c>
      <c r="C43" s="766" t="s">
        <v>1147</v>
      </c>
      <c r="D43" s="767">
        <v>10.4</v>
      </c>
      <c r="E43" s="768"/>
      <c r="F43" s="769"/>
    </row>
    <row r="44" spans="1:6">
      <c r="A44" s="785"/>
      <c r="B44" s="765"/>
      <c r="C44" s="766"/>
      <c r="D44" s="768"/>
      <c r="E44" s="768"/>
      <c r="F44" s="769"/>
    </row>
    <row r="45" spans="1:6" ht="18">
      <c r="A45" s="786" t="s">
        <v>971</v>
      </c>
      <c r="B45" s="784" t="s">
        <v>974</v>
      </c>
      <c r="C45" s="766" t="s">
        <v>1147</v>
      </c>
      <c r="D45" s="768">
        <v>0.3</v>
      </c>
      <c r="E45" s="768"/>
      <c r="F45" s="769"/>
    </row>
    <row r="46" spans="1:6" ht="16.2" thickBot="1">
      <c r="A46" s="1195" t="s">
        <v>36</v>
      </c>
      <c r="B46" s="1196"/>
      <c r="C46" s="1196"/>
      <c r="D46" s="1196"/>
      <c r="E46" s="1197"/>
      <c r="F46" s="787"/>
    </row>
    <row r="47" spans="1:6">
      <c r="A47" s="883"/>
      <c r="B47" s="884" t="s">
        <v>1159</v>
      </c>
      <c r="C47" s="885"/>
      <c r="D47" s="886"/>
      <c r="E47" s="887"/>
      <c r="F47" s="888"/>
    </row>
    <row r="48" spans="1:6">
      <c r="A48" s="782"/>
      <c r="B48" s="770" t="s">
        <v>1160</v>
      </c>
      <c r="C48" s="766"/>
      <c r="D48" s="767"/>
      <c r="E48" s="768"/>
      <c r="F48" s="769"/>
    </row>
    <row r="49" spans="1:6" ht="18">
      <c r="A49" s="786" t="s">
        <v>975</v>
      </c>
      <c r="B49" s="773" t="s">
        <v>1161</v>
      </c>
      <c r="C49" s="766" t="s">
        <v>1147</v>
      </c>
      <c r="D49" s="767">
        <v>3.7</v>
      </c>
      <c r="E49" s="768"/>
      <c r="F49" s="769"/>
    </row>
    <row r="50" spans="1:6" ht="18">
      <c r="A50" s="785" t="s">
        <v>976</v>
      </c>
      <c r="B50" s="773" t="s">
        <v>977</v>
      </c>
      <c r="C50" s="766" t="s">
        <v>1147</v>
      </c>
      <c r="D50" s="767">
        <v>26</v>
      </c>
      <c r="E50" s="768"/>
      <c r="F50" s="769"/>
    </row>
    <row r="51" spans="1:6">
      <c r="A51" s="785"/>
      <c r="B51" s="773"/>
      <c r="C51" s="766"/>
      <c r="D51" s="767"/>
      <c r="E51" s="768"/>
      <c r="F51" s="769"/>
    </row>
    <row r="52" spans="1:6" ht="18">
      <c r="A52" s="785" t="s">
        <v>978</v>
      </c>
      <c r="B52" s="773" t="s">
        <v>979</v>
      </c>
      <c r="C52" s="766" t="s">
        <v>1147</v>
      </c>
      <c r="D52" s="767">
        <v>10.4</v>
      </c>
      <c r="E52" s="768"/>
      <c r="F52" s="769"/>
    </row>
    <row r="53" spans="1:6">
      <c r="A53" s="785"/>
      <c r="B53" s="773"/>
      <c r="C53" s="766"/>
      <c r="D53" s="768"/>
      <c r="E53" s="768"/>
      <c r="F53" s="769"/>
    </row>
    <row r="54" spans="1:6">
      <c r="A54" s="785" t="s">
        <v>980</v>
      </c>
      <c r="B54" s="784" t="s">
        <v>981</v>
      </c>
      <c r="C54" s="766" t="s">
        <v>14</v>
      </c>
      <c r="D54" s="768">
        <v>0.3</v>
      </c>
      <c r="E54" s="768"/>
      <c r="F54" s="769"/>
    </row>
    <row r="55" spans="1:6">
      <c r="A55" s="785"/>
      <c r="B55" s="784"/>
      <c r="C55" s="766"/>
      <c r="D55" s="768"/>
      <c r="E55" s="768"/>
      <c r="F55" s="769"/>
    </row>
    <row r="56" spans="1:6">
      <c r="A56" s="783"/>
      <c r="B56" s="788" t="s">
        <v>982</v>
      </c>
      <c r="C56" s="766"/>
      <c r="D56" s="767"/>
      <c r="E56" s="768"/>
      <c r="F56" s="769"/>
    </row>
    <row r="57" spans="1:6" ht="18.600000000000001">
      <c r="A57" s="783" t="s">
        <v>983</v>
      </c>
      <c r="B57" s="784" t="s">
        <v>984</v>
      </c>
      <c r="C57" s="766" t="s">
        <v>1162</v>
      </c>
      <c r="D57" s="767">
        <v>25.4</v>
      </c>
      <c r="E57" s="768"/>
      <c r="F57" s="769"/>
    </row>
    <row r="58" spans="1:6" ht="18.600000000000001">
      <c r="A58" s="783" t="s">
        <v>985</v>
      </c>
      <c r="B58" s="784" t="s">
        <v>986</v>
      </c>
      <c r="C58" s="766" t="s">
        <v>1162</v>
      </c>
      <c r="D58" s="767">
        <v>10.9</v>
      </c>
      <c r="E58" s="768"/>
      <c r="F58" s="769"/>
    </row>
    <row r="59" spans="1:6">
      <c r="A59" s="783"/>
      <c r="B59" s="784"/>
      <c r="C59" s="766"/>
      <c r="D59" s="767"/>
      <c r="E59" s="768"/>
      <c r="F59" s="769"/>
    </row>
    <row r="60" spans="1:6" ht="18.600000000000001">
      <c r="A60" s="783" t="s">
        <v>987</v>
      </c>
      <c r="B60" s="784" t="s">
        <v>988</v>
      </c>
      <c r="C60" s="766" t="s">
        <v>1162</v>
      </c>
      <c r="D60" s="767">
        <v>72.5</v>
      </c>
      <c r="E60" s="768"/>
      <c r="F60" s="769"/>
    </row>
    <row r="61" spans="1:6">
      <c r="A61" s="783"/>
      <c r="B61" s="784"/>
      <c r="C61" s="766"/>
      <c r="D61" s="767"/>
      <c r="E61" s="768"/>
      <c r="F61" s="769"/>
    </row>
    <row r="62" spans="1:6" ht="18.600000000000001">
      <c r="A62" s="783" t="s">
        <v>989</v>
      </c>
      <c r="B62" s="784" t="s">
        <v>990</v>
      </c>
      <c r="C62" s="766" t="s">
        <v>1162</v>
      </c>
      <c r="D62" s="767">
        <v>3.5</v>
      </c>
      <c r="E62" s="768"/>
      <c r="F62" s="769"/>
    </row>
    <row r="63" spans="1:6">
      <c r="A63" s="783"/>
      <c r="B63" s="788"/>
      <c r="C63" s="766"/>
      <c r="D63" s="767"/>
      <c r="E63" s="768"/>
      <c r="F63" s="769"/>
    </row>
    <row r="64" spans="1:6">
      <c r="A64" s="782"/>
      <c r="B64" s="789" t="s">
        <v>141</v>
      </c>
      <c r="C64" s="766"/>
      <c r="D64" s="790"/>
      <c r="E64" s="768"/>
      <c r="F64" s="769"/>
    </row>
    <row r="65" spans="1:6">
      <c r="A65" s="783" t="s">
        <v>991</v>
      </c>
      <c r="B65" s="773" t="s">
        <v>992</v>
      </c>
      <c r="C65" s="766" t="s">
        <v>35</v>
      </c>
      <c r="D65" s="791">
        <v>346</v>
      </c>
      <c r="E65" s="768"/>
      <c r="F65" s="769"/>
    </row>
    <row r="66" spans="1:6">
      <c r="A66" s="786" t="s">
        <v>993</v>
      </c>
      <c r="B66" s="765" t="s">
        <v>994</v>
      </c>
      <c r="C66" s="766" t="s">
        <v>35</v>
      </c>
      <c r="D66" s="791">
        <v>3080</v>
      </c>
      <c r="E66" s="768"/>
      <c r="F66" s="769"/>
    </row>
    <row r="67" spans="1:6">
      <c r="A67" s="786" t="s">
        <v>995</v>
      </c>
      <c r="B67" s="773" t="s">
        <v>1163</v>
      </c>
      <c r="C67" s="766" t="s">
        <v>35</v>
      </c>
      <c r="D67" s="791">
        <v>2108</v>
      </c>
      <c r="E67" s="768"/>
      <c r="F67" s="769"/>
    </row>
    <row r="68" spans="1:6">
      <c r="A68" s="785"/>
      <c r="B68" s="773"/>
      <c r="C68" s="792"/>
      <c r="D68" s="767"/>
      <c r="E68" s="768"/>
      <c r="F68" s="769"/>
    </row>
    <row r="69" spans="1:6">
      <c r="A69" s="782"/>
      <c r="B69" s="770" t="s">
        <v>1164</v>
      </c>
      <c r="C69" s="766"/>
      <c r="D69" s="767"/>
      <c r="E69" s="768"/>
      <c r="F69" s="769"/>
    </row>
    <row r="70" spans="1:6" ht="18">
      <c r="A70" s="793" t="s">
        <v>996</v>
      </c>
      <c r="B70" s="773" t="s">
        <v>1165</v>
      </c>
      <c r="C70" s="766" t="s">
        <v>1157</v>
      </c>
      <c r="D70" s="767">
        <v>72.3</v>
      </c>
      <c r="E70" s="768"/>
      <c r="F70" s="769"/>
    </row>
    <row r="71" spans="1:6">
      <c r="A71" s="744"/>
      <c r="B71" s="762"/>
      <c r="C71" s="745"/>
      <c r="D71" s="746"/>
      <c r="E71" s="747"/>
      <c r="F71" s="748"/>
    </row>
    <row r="72" spans="1:6" ht="18">
      <c r="A72" s="794" t="s">
        <v>997</v>
      </c>
      <c r="B72" s="795" t="s">
        <v>998</v>
      </c>
      <c r="C72" s="766" t="s">
        <v>1157</v>
      </c>
      <c r="D72" s="767">
        <v>72.3</v>
      </c>
      <c r="E72" s="747"/>
      <c r="F72" s="769"/>
    </row>
    <row r="73" spans="1:6">
      <c r="A73" s="744"/>
      <c r="B73" s="762"/>
      <c r="C73" s="745"/>
      <c r="D73" s="746"/>
      <c r="E73" s="747"/>
      <c r="F73" s="748"/>
    </row>
    <row r="74" spans="1:6" ht="31.2">
      <c r="A74" s="735"/>
      <c r="B74" s="779" t="s">
        <v>1166</v>
      </c>
      <c r="C74" s="730"/>
      <c r="D74" s="731"/>
      <c r="E74" s="732"/>
      <c r="F74" s="733"/>
    </row>
    <row r="75" spans="1:6" ht="46.8">
      <c r="A75" s="793"/>
      <c r="B75" s="770" t="s">
        <v>999</v>
      </c>
      <c r="C75" s="766"/>
      <c r="D75" s="767"/>
      <c r="E75" s="768"/>
      <c r="F75" s="769"/>
    </row>
    <row r="76" spans="1:6" ht="18.600000000000001">
      <c r="A76" s="744" t="s">
        <v>1167</v>
      </c>
      <c r="B76" s="762" t="s">
        <v>1000</v>
      </c>
      <c r="C76" s="745" t="s">
        <v>1168</v>
      </c>
      <c r="D76" s="746">
        <v>58.5</v>
      </c>
      <c r="E76" s="747"/>
      <c r="F76" s="769"/>
    </row>
    <row r="77" spans="1:6">
      <c r="A77" s="794"/>
      <c r="B77" s="795"/>
      <c r="C77" s="766"/>
      <c r="D77" s="746"/>
      <c r="E77" s="747"/>
      <c r="F77" s="748"/>
    </row>
    <row r="78" spans="1:6" ht="18.600000000000001">
      <c r="A78" s="744" t="s">
        <v>1001</v>
      </c>
      <c r="B78" s="762" t="s">
        <v>1002</v>
      </c>
      <c r="C78" s="745" t="s">
        <v>1168</v>
      </c>
      <c r="D78" s="746">
        <v>35.1</v>
      </c>
      <c r="E78" s="747"/>
      <c r="F78" s="769"/>
    </row>
    <row r="79" spans="1:6">
      <c r="A79" s="759"/>
      <c r="B79" s="760"/>
      <c r="C79" s="745"/>
      <c r="D79" s="746"/>
      <c r="E79" s="747"/>
      <c r="F79" s="761"/>
    </row>
    <row r="80" spans="1:6">
      <c r="A80" s="759"/>
      <c r="B80" s="760" t="s">
        <v>1003</v>
      </c>
      <c r="C80" s="745"/>
      <c r="D80" s="746"/>
      <c r="E80" s="747"/>
      <c r="F80" s="761"/>
    </row>
    <row r="81" spans="1:6" ht="31.2">
      <c r="A81" s="794" t="s">
        <v>1004</v>
      </c>
      <c r="B81" s="762" t="s">
        <v>1005</v>
      </c>
      <c r="C81" s="745" t="s">
        <v>41</v>
      </c>
      <c r="D81" s="746">
        <v>29.3</v>
      </c>
      <c r="E81" s="747"/>
      <c r="F81" s="748"/>
    </row>
    <row r="82" spans="1:6">
      <c r="A82" s="744"/>
      <c r="B82" s="762"/>
      <c r="C82" s="745"/>
      <c r="D82" s="746"/>
      <c r="E82" s="747"/>
      <c r="F82" s="748"/>
    </row>
    <row r="83" spans="1:6" ht="31.2">
      <c r="A83" s="794" t="s">
        <v>1006</v>
      </c>
      <c r="B83" s="762" t="s">
        <v>1007</v>
      </c>
      <c r="C83" s="745" t="s">
        <v>1168</v>
      </c>
      <c r="D83" s="746">
        <v>17.600000000000001</v>
      </c>
      <c r="E83" s="747"/>
      <c r="F83" s="748"/>
    </row>
    <row r="84" spans="1:6">
      <c r="A84" s="744"/>
      <c r="B84" s="762"/>
      <c r="C84" s="745"/>
      <c r="D84" s="746"/>
      <c r="E84" s="747"/>
      <c r="F84" s="748"/>
    </row>
    <row r="85" spans="1:6">
      <c r="A85" s="744"/>
      <c r="B85" s="760" t="s">
        <v>1008</v>
      </c>
      <c r="C85" s="745"/>
      <c r="D85" s="746"/>
      <c r="E85" s="747"/>
      <c r="F85" s="748"/>
    </row>
    <row r="86" spans="1:6" ht="46.8">
      <c r="A86" s="794" t="s">
        <v>1009</v>
      </c>
      <c r="B86" s="762" t="s">
        <v>1010</v>
      </c>
      <c r="C86" s="745" t="s">
        <v>1168</v>
      </c>
      <c r="D86" s="746">
        <v>86</v>
      </c>
      <c r="E86" s="747"/>
      <c r="F86" s="748"/>
    </row>
    <row r="87" spans="1:6">
      <c r="A87" s="744"/>
      <c r="B87" s="762"/>
      <c r="C87" s="745"/>
      <c r="D87" s="746"/>
      <c r="E87" s="747"/>
      <c r="F87" s="748"/>
    </row>
    <row r="88" spans="1:6" ht="46.8">
      <c r="A88" s="794" t="s">
        <v>1011</v>
      </c>
      <c r="B88" s="762" t="s">
        <v>1012</v>
      </c>
      <c r="C88" s="745" t="s">
        <v>1168</v>
      </c>
      <c r="D88" s="746">
        <v>93.5</v>
      </c>
      <c r="E88" s="747"/>
      <c r="F88" s="796"/>
    </row>
    <row r="89" spans="1:6">
      <c r="A89" s="744"/>
      <c r="B89" s="762"/>
      <c r="C89" s="745"/>
      <c r="D89" s="746"/>
      <c r="E89" s="747"/>
      <c r="F89" s="748"/>
    </row>
    <row r="90" spans="1:6" ht="46.8">
      <c r="A90" s="794" t="s">
        <v>1013</v>
      </c>
      <c r="B90" s="762" t="s">
        <v>1014</v>
      </c>
      <c r="C90" s="745" t="s">
        <v>1168</v>
      </c>
      <c r="D90" s="746">
        <v>57.4</v>
      </c>
      <c r="E90" s="747"/>
      <c r="F90" s="796"/>
    </row>
    <row r="91" spans="1:6" ht="16.2" thickBot="1">
      <c r="A91" s="1195" t="s">
        <v>36</v>
      </c>
      <c r="B91" s="1196"/>
      <c r="C91" s="1196"/>
      <c r="D91" s="1196"/>
      <c r="E91" s="1197"/>
      <c r="F91" s="787">
        <f>SUM(F48:F90)</f>
        <v>0</v>
      </c>
    </row>
    <row r="92" spans="1:6">
      <c r="A92" s="877"/>
      <c r="B92" s="878" t="s">
        <v>1015</v>
      </c>
      <c r="C92" s="879"/>
      <c r="D92" s="880"/>
      <c r="E92" s="881"/>
      <c r="F92" s="882"/>
    </row>
    <row r="93" spans="1:6">
      <c r="A93" s="759"/>
      <c r="B93" s="762"/>
      <c r="C93" s="745"/>
      <c r="D93" s="746"/>
      <c r="E93" s="747"/>
      <c r="F93" s="761"/>
    </row>
    <row r="94" spans="1:6" ht="31.2">
      <c r="A94" s="755" t="s">
        <v>1016</v>
      </c>
      <c r="B94" s="750" t="s">
        <v>1017</v>
      </c>
      <c r="C94" s="751"/>
      <c r="D94" s="797"/>
      <c r="E94" s="753"/>
      <c r="F94" s="754"/>
    </row>
    <row r="95" spans="1:6" ht="46.8">
      <c r="A95" s="749"/>
      <c r="B95" s="758" t="s">
        <v>1018</v>
      </c>
      <c r="C95" s="751"/>
      <c r="D95" s="797"/>
      <c r="E95" s="753"/>
      <c r="F95" s="754"/>
    </row>
    <row r="96" spans="1:6" ht="156">
      <c r="A96" s="749"/>
      <c r="B96" s="798" t="s">
        <v>1169</v>
      </c>
      <c r="C96" s="751"/>
      <c r="D96" s="797"/>
      <c r="E96" s="753"/>
      <c r="F96" s="799"/>
    </row>
    <row r="97" spans="1:6" ht="156">
      <c r="A97" s="800" t="s">
        <v>1019</v>
      </c>
      <c r="B97" s="801" t="s">
        <v>1020</v>
      </c>
      <c r="C97" s="802"/>
      <c r="D97" s="803"/>
      <c r="E97" s="804"/>
      <c r="F97" s="805"/>
    </row>
    <row r="98" spans="1:6">
      <c r="A98" s="800"/>
      <c r="B98" s="801"/>
      <c r="C98" s="802"/>
      <c r="D98" s="803"/>
      <c r="E98" s="804"/>
      <c r="F98" s="805"/>
    </row>
    <row r="99" spans="1:6">
      <c r="A99" s="800"/>
      <c r="B99" s="802"/>
      <c r="C99" s="802"/>
      <c r="D99" s="803"/>
      <c r="E99" s="804"/>
      <c r="F99" s="806"/>
    </row>
    <row r="100" spans="1:6">
      <c r="A100" s="800" t="s">
        <v>1021</v>
      </c>
      <c r="B100" s="802" t="s">
        <v>1022</v>
      </c>
      <c r="C100" s="802" t="s">
        <v>1023</v>
      </c>
      <c r="D100" s="807">
        <v>3</v>
      </c>
      <c r="E100" s="808"/>
      <c r="F100" s="748"/>
    </row>
    <row r="101" spans="1:6">
      <c r="A101" s="759"/>
      <c r="B101" s="762"/>
      <c r="C101" s="745"/>
      <c r="D101" s="746"/>
      <c r="E101" s="747"/>
      <c r="F101" s="761"/>
    </row>
    <row r="102" spans="1:6" ht="31.2">
      <c r="A102" s="759"/>
      <c r="B102" s="809" t="s">
        <v>1024</v>
      </c>
      <c r="C102" s="745"/>
      <c r="D102" s="746"/>
      <c r="E102" s="747"/>
      <c r="F102" s="761"/>
    </row>
    <row r="103" spans="1:6">
      <c r="A103" s="759"/>
      <c r="B103" s="810"/>
      <c r="C103" s="745"/>
      <c r="D103" s="746"/>
      <c r="E103" s="747"/>
      <c r="F103" s="761"/>
    </row>
    <row r="104" spans="1:6" ht="62.4">
      <c r="A104" s="759"/>
      <c r="B104" s="762" t="s">
        <v>1025</v>
      </c>
      <c r="C104" s="745"/>
      <c r="D104" s="746"/>
      <c r="E104" s="747"/>
      <c r="F104" s="761"/>
    </row>
    <row r="105" spans="1:6">
      <c r="A105" s="759"/>
      <c r="B105" s="810"/>
      <c r="C105" s="745"/>
      <c r="D105" s="746"/>
      <c r="E105" s="747"/>
      <c r="F105" s="761"/>
    </row>
    <row r="106" spans="1:6">
      <c r="A106" s="759"/>
      <c r="B106" s="809" t="s">
        <v>1026</v>
      </c>
      <c r="C106" s="811"/>
      <c r="D106" s="812"/>
      <c r="E106" s="813"/>
      <c r="F106" s="761"/>
    </row>
    <row r="107" spans="1:6">
      <c r="A107" s="759"/>
      <c r="B107" s="814"/>
      <c r="C107" s="811"/>
      <c r="D107" s="812"/>
      <c r="E107" s="813"/>
      <c r="F107" s="815"/>
    </row>
    <row r="108" spans="1:6">
      <c r="A108" s="744" t="s">
        <v>1209</v>
      </c>
      <c r="B108" s="762" t="s">
        <v>1178</v>
      </c>
      <c r="C108" s="745" t="s">
        <v>1023</v>
      </c>
      <c r="D108" s="746">
        <v>1</v>
      </c>
      <c r="E108" s="860"/>
      <c r="F108" s="748"/>
    </row>
    <row r="109" spans="1:6">
      <c r="A109" s="823"/>
      <c r="B109" s="810"/>
      <c r="C109" s="745"/>
      <c r="D109" s="746"/>
      <c r="E109" s="747"/>
      <c r="F109" s="815"/>
    </row>
    <row r="110" spans="1:6">
      <c r="A110" s="744" t="s">
        <v>1028</v>
      </c>
      <c r="B110" s="810" t="s">
        <v>1179</v>
      </c>
      <c r="C110" s="745" t="s">
        <v>1023</v>
      </c>
      <c r="D110" s="746">
        <v>2</v>
      </c>
      <c r="E110" s="1039"/>
      <c r="F110" s="748"/>
    </row>
    <row r="111" spans="1:6">
      <c r="A111" s="831"/>
      <c r="B111" s="773"/>
      <c r="C111" s="792"/>
      <c r="D111" s="791"/>
      <c r="E111" s="832"/>
      <c r="F111" s="833"/>
    </row>
    <row r="112" spans="1:6">
      <c r="A112" s="785" t="s">
        <v>1216</v>
      </c>
      <c r="B112" s="773" t="s">
        <v>1180</v>
      </c>
      <c r="C112" s="792" t="s">
        <v>1023</v>
      </c>
      <c r="D112" s="791">
        <v>1</v>
      </c>
      <c r="E112" s="772"/>
      <c r="F112" s="859"/>
    </row>
    <row r="113" spans="1:6">
      <c r="A113" s="831"/>
      <c r="B113" s="773"/>
      <c r="C113" s="792"/>
      <c r="D113" s="791"/>
      <c r="E113" s="832"/>
      <c r="F113" s="833"/>
    </row>
    <row r="114" spans="1:6">
      <c r="A114" s="785" t="s">
        <v>1210</v>
      </c>
      <c r="B114" s="773" t="s">
        <v>1181</v>
      </c>
      <c r="C114" s="792" t="s">
        <v>1023</v>
      </c>
      <c r="D114" s="791">
        <v>4</v>
      </c>
      <c r="E114" s="772"/>
      <c r="F114" s="859"/>
    </row>
    <row r="115" spans="1:6">
      <c r="A115" s="785"/>
      <c r="B115" s="773"/>
      <c r="C115" s="792"/>
      <c r="D115" s="791"/>
      <c r="E115" s="772"/>
      <c r="F115" s="859"/>
    </row>
    <row r="116" spans="1:6">
      <c r="A116" s="785" t="s">
        <v>1211</v>
      </c>
      <c r="B116" s="773" t="s">
        <v>1187</v>
      </c>
      <c r="C116" s="792" t="s">
        <v>1023</v>
      </c>
      <c r="D116" s="791">
        <v>4</v>
      </c>
      <c r="E116" s="772"/>
      <c r="F116" s="859"/>
    </row>
    <row r="117" spans="1:6">
      <c r="A117" s="831"/>
      <c r="B117" s="773"/>
      <c r="C117" s="792"/>
      <c r="D117" s="791"/>
      <c r="E117" s="832"/>
      <c r="F117" s="833"/>
    </row>
    <row r="118" spans="1:6" ht="18.600000000000001">
      <c r="A118" s="785" t="s">
        <v>1032</v>
      </c>
      <c r="B118" s="773" t="s">
        <v>1186</v>
      </c>
      <c r="C118" s="792" t="s">
        <v>1023</v>
      </c>
      <c r="D118" s="791">
        <v>2</v>
      </c>
      <c r="E118" s="772"/>
      <c r="F118" s="859"/>
    </row>
    <row r="119" spans="1:6">
      <c r="A119" s="831"/>
      <c r="B119" s="773"/>
      <c r="C119" s="792"/>
      <c r="D119" s="791"/>
      <c r="E119" s="832"/>
      <c r="F119" s="833"/>
    </row>
    <row r="120" spans="1:6" ht="31.2">
      <c r="A120" s="785" t="s">
        <v>1223</v>
      </c>
      <c r="B120" s="773" t="s">
        <v>1182</v>
      </c>
      <c r="C120" s="792" t="s">
        <v>1023</v>
      </c>
      <c r="D120" s="791">
        <v>1</v>
      </c>
      <c r="E120" s="772"/>
      <c r="F120" s="859"/>
    </row>
    <row r="121" spans="1:6">
      <c r="A121" s="785"/>
      <c r="B121" s="773"/>
      <c r="C121" s="792"/>
      <c r="D121" s="791"/>
      <c r="E121" s="772"/>
      <c r="F121" s="859"/>
    </row>
    <row r="122" spans="1:6">
      <c r="A122" s="785" t="s">
        <v>1033</v>
      </c>
      <c r="B122" s="773" t="s">
        <v>1208</v>
      </c>
      <c r="C122" s="792" t="s">
        <v>1023</v>
      </c>
      <c r="D122" s="791">
        <v>1</v>
      </c>
      <c r="E122" s="772"/>
      <c r="F122" s="859"/>
    </row>
    <row r="123" spans="1:6">
      <c r="A123" s="785"/>
      <c r="B123" s="773"/>
      <c r="C123" s="792"/>
      <c r="D123" s="791"/>
      <c r="E123" s="832"/>
      <c r="F123" s="833"/>
    </row>
    <row r="124" spans="1:6">
      <c r="A124" s="785" t="s">
        <v>1222</v>
      </c>
      <c r="B124" s="773" t="s">
        <v>1188</v>
      </c>
      <c r="C124" s="792" t="s">
        <v>1023</v>
      </c>
      <c r="D124" s="791">
        <v>1</v>
      </c>
      <c r="E124" s="772"/>
      <c r="F124" s="859"/>
    </row>
    <row r="125" spans="1:6">
      <c r="A125" s="831"/>
      <c r="B125" s="773"/>
      <c r="C125" s="792"/>
      <c r="D125" s="791"/>
      <c r="E125" s="832"/>
      <c r="F125" s="833"/>
    </row>
    <row r="126" spans="1:6" ht="34.200000000000003">
      <c r="A126" s="785" t="s">
        <v>1034</v>
      </c>
      <c r="B126" s="773" t="s">
        <v>1189</v>
      </c>
      <c r="C126" s="792" t="s">
        <v>1023</v>
      </c>
      <c r="D126" s="791">
        <v>1</v>
      </c>
      <c r="E126" s="772"/>
      <c r="F126" s="859"/>
    </row>
    <row r="127" spans="1:6">
      <c r="A127" s="831"/>
      <c r="B127" s="773"/>
      <c r="C127" s="792"/>
      <c r="D127" s="791"/>
      <c r="E127" s="832"/>
      <c r="F127" s="833"/>
    </row>
    <row r="128" spans="1:6" ht="34.200000000000003">
      <c r="A128" s="785" t="s">
        <v>1040</v>
      </c>
      <c r="B128" s="773" t="s">
        <v>1192</v>
      </c>
      <c r="C128" s="792" t="s">
        <v>1023</v>
      </c>
      <c r="D128" s="791">
        <v>1</v>
      </c>
      <c r="E128" s="772"/>
      <c r="F128" s="859"/>
    </row>
    <row r="129" spans="1:6">
      <c r="A129" s="831"/>
      <c r="B129" s="773"/>
      <c r="C129" s="792"/>
      <c r="D129" s="791"/>
      <c r="E129" s="832"/>
      <c r="F129" s="833"/>
    </row>
    <row r="130" spans="1:6" ht="31.2">
      <c r="A130" s="785" t="s">
        <v>1217</v>
      </c>
      <c r="B130" s="773" t="s">
        <v>1191</v>
      </c>
      <c r="C130" s="792" t="s">
        <v>1023</v>
      </c>
      <c r="D130" s="791">
        <v>1</v>
      </c>
      <c r="E130" s="772"/>
      <c r="F130" s="859"/>
    </row>
    <row r="131" spans="1:6">
      <c r="A131" s="831"/>
      <c r="B131" s="773"/>
      <c r="C131" s="792"/>
      <c r="D131" s="791"/>
      <c r="E131" s="832"/>
      <c r="F131" s="833"/>
    </row>
    <row r="132" spans="1:6">
      <c r="A132" s="785" t="s">
        <v>1219</v>
      </c>
      <c r="B132" s="773" t="s">
        <v>1193</v>
      </c>
      <c r="C132" s="792" t="s">
        <v>1023</v>
      </c>
      <c r="D132" s="791">
        <v>1</v>
      </c>
      <c r="E132" s="772"/>
      <c r="F132" s="859"/>
    </row>
    <row r="133" spans="1:6">
      <c r="A133" s="831"/>
      <c r="B133" s="773"/>
      <c r="C133" s="792"/>
      <c r="D133" s="791"/>
      <c r="E133" s="832"/>
      <c r="F133" s="833"/>
    </row>
    <row r="134" spans="1:6">
      <c r="A134" s="744" t="s">
        <v>1212</v>
      </c>
      <c r="B134" s="745" t="s">
        <v>1190</v>
      </c>
      <c r="C134" s="745" t="s">
        <v>1023</v>
      </c>
      <c r="D134" s="746">
        <v>1</v>
      </c>
      <c r="E134" s="860"/>
      <c r="F134" s="748"/>
    </row>
    <row r="135" spans="1:6">
      <c r="A135" s="831"/>
      <c r="B135" s="773"/>
      <c r="C135" s="792"/>
      <c r="D135" s="791"/>
      <c r="E135" s="832"/>
      <c r="F135" s="833"/>
    </row>
    <row r="136" spans="1:6">
      <c r="A136" s="744" t="s">
        <v>1213</v>
      </c>
      <c r="B136" s="745" t="s">
        <v>1183</v>
      </c>
      <c r="C136" s="745" t="s">
        <v>1023</v>
      </c>
      <c r="D136" s="746">
        <v>1</v>
      </c>
      <c r="E136" s="860"/>
      <c r="F136" s="748"/>
    </row>
    <row r="137" spans="1:6">
      <c r="A137" s="823"/>
      <c r="B137" s="745"/>
      <c r="C137" s="745"/>
      <c r="D137" s="746"/>
      <c r="E137" s="829"/>
      <c r="F137" s="827"/>
    </row>
    <row r="138" spans="1:6">
      <c r="A138" s="744" t="s">
        <v>1220</v>
      </c>
      <c r="B138" s="745" t="s">
        <v>1184</v>
      </c>
      <c r="C138" s="745" t="s">
        <v>1023</v>
      </c>
      <c r="D138" s="746">
        <v>1</v>
      </c>
      <c r="E138" s="747"/>
      <c r="F138" s="748"/>
    </row>
    <row r="139" spans="1:6">
      <c r="A139" s="823"/>
      <c r="B139" s="745"/>
      <c r="C139" s="745"/>
      <c r="D139" s="746"/>
      <c r="E139" s="829"/>
      <c r="F139" s="834"/>
    </row>
    <row r="140" spans="1:6">
      <c r="A140" s="744" t="s">
        <v>1214</v>
      </c>
      <c r="B140" s="810" t="s">
        <v>1185</v>
      </c>
      <c r="C140" s="745" t="s">
        <v>1023</v>
      </c>
      <c r="D140" s="746">
        <v>1</v>
      </c>
      <c r="E140" s="861"/>
      <c r="F140" s="748"/>
    </row>
    <row r="141" spans="1:6">
      <c r="A141" s="823"/>
      <c r="B141" s="810"/>
      <c r="C141" s="745"/>
      <c r="D141" s="746"/>
      <c r="E141" s="829"/>
      <c r="F141" s="834"/>
    </row>
    <row r="142" spans="1:6" ht="31.2">
      <c r="A142" s="744" t="s">
        <v>1218</v>
      </c>
      <c r="B142" s="810" t="s">
        <v>1194</v>
      </c>
      <c r="C142" s="745" t="s">
        <v>1023</v>
      </c>
      <c r="D142" s="746">
        <v>1</v>
      </c>
      <c r="E142" s="1039"/>
      <c r="F142" s="748"/>
    </row>
    <row r="143" spans="1:6">
      <c r="A143" s="823"/>
      <c r="B143" s="828"/>
      <c r="C143" s="824"/>
      <c r="D143" s="825"/>
      <c r="E143" s="829"/>
      <c r="F143" s="834"/>
    </row>
    <row r="144" spans="1:6">
      <c r="A144" s="794"/>
      <c r="B144" s="814"/>
      <c r="C144" s="811"/>
      <c r="D144" s="812"/>
      <c r="E144" s="813"/>
      <c r="F144" s="761"/>
    </row>
    <row r="145" spans="1:6">
      <c r="A145" s="794"/>
      <c r="B145" s="809" t="s">
        <v>1038</v>
      </c>
      <c r="C145" s="811"/>
      <c r="D145" s="812"/>
      <c r="E145" s="813"/>
      <c r="F145" s="761"/>
    </row>
    <row r="146" spans="1:6" s="836" customFormat="1">
      <c r="A146" s="823"/>
      <c r="B146" s="835"/>
      <c r="C146" s="824"/>
      <c r="D146" s="825"/>
      <c r="E146" s="829"/>
      <c r="F146" s="834"/>
    </row>
    <row r="147" spans="1:6" s="836" customFormat="1" ht="31.2">
      <c r="A147" s="744" t="s">
        <v>1035</v>
      </c>
      <c r="B147" s="810" t="s">
        <v>1195</v>
      </c>
      <c r="C147" s="745" t="s">
        <v>1023</v>
      </c>
      <c r="D147" s="746">
        <v>2</v>
      </c>
      <c r="E147" s="747"/>
      <c r="F147" s="748"/>
    </row>
    <row r="148" spans="1:6" s="836" customFormat="1">
      <c r="A148" s="823"/>
      <c r="B148" s="809"/>
      <c r="C148" s="745"/>
      <c r="D148" s="746"/>
      <c r="E148" s="829"/>
      <c r="F148" s="834"/>
    </row>
    <row r="149" spans="1:6" s="836" customFormat="1" ht="18.600000000000001">
      <c r="A149" s="785" t="s">
        <v>1042</v>
      </c>
      <c r="B149" s="773" t="s">
        <v>1206</v>
      </c>
      <c r="C149" s="792" t="s">
        <v>1023</v>
      </c>
      <c r="D149" s="791">
        <v>1</v>
      </c>
      <c r="E149" s="772"/>
      <c r="F149" s="859"/>
    </row>
    <row r="150" spans="1:6" s="836" customFormat="1">
      <c r="A150" s="831"/>
      <c r="B150" s="773"/>
      <c r="C150" s="792"/>
      <c r="D150" s="791"/>
      <c r="E150" s="832"/>
      <c r="F150" s="833"/>
    </row>
    <row r="151" spans="1:6" s="836" customFormat="1">
      <c r="A151" s="785" t="s">
        <v>1027</v>
      </c>
      <c r="B151" s="773" t="s">
        <v>1196</v>
      </c>
      <c r="C151" s="792" t="s">
        <v>1023</v>
      </c>
      <c r="D151" s="791">
        <v>1</v>
      </c>
      <c r="E151" s="772"/>
      <c r="F151" s="859"/>
    </row>
    <row r="152" spans="1:6" s="836" customFormat="1">
      <c r="A152" s="831"/>
      <c r="B152" s="773"/>
      <c r="C152" s="792"/>
      <c r="D152" s="791"/>
      <c r="E152" s="832"/>
      <c r="F152" s="833"/>
    </row>
    <row r="153" spans="1:6" s="836" customFormat="1">
      <c r="A153" s="785" t="s">
        <v>1037</v>
      </c>
      <c r="B153" s="773" t="s">
        <v>1197</v>
      </c>
      <c r="C153" s="792" t="s">
        <v>1023</v>
      </c>
      <c r="D153" s="791">
        <v>1</v>
      </c>
      <c r="E153" s="772"/>
      <c r="F153" s="859"/>
    </row>
    <row r="154" spans="1:6" s="836" customFormat="1">
      <c r="A154" s="831"/>
      <c r="B154" s="773"/>
      <c r="C154" s="792"/>
      <c r="D154" s="791"/>
      <c r="E154" s="832"/>
      <c r="F154" s="833"/>
    </row>
    <row r="155" spans="1:6" s="836" customFormat="1" ht="18.600000000000001">
      <c r="A155" s="785" t="s">
        <v>1221</v>
      </c>
      <c r="B155" s="773" t="s">
        <v>1207</v>
      </c>
      <c r="C155" s="792" t="s">
        <v>1023</v>
      </c>
      <c r="D155" s="791">
        <v>1</v>
      </c>
      <c r="E155" s="772"/>
      <c r="F155" s="859"/>
    </row>
    <row r="156" spans="1:6" s="836" customFormat="1">
      <c r="A156" s="831"/>
      <c r="B156" s="773"/>
      <c r="C156" s="792"/>
      <c r="D156" s="791"/>
      <c r="E156" s="832"/>
      <c r="F156" s="833"/>
    </row>
    <row r="157" spans="1:6" s="836" customFormat="1" ht="31.2">
      <c r="A157" s="785" t="s">
        <v>1039</v>
      </c>
      <c r="B157" s="773" t="s">
        <v>1198</v>
      </c>
      <c r="C157" s="792" t="s">
        <v>1023</v>
      </c>
      <c r="D157" s="791">
        <v>1</v>
      </c>
      <c r="E157" s="772"/>
      <c r="F157" s="859"/>
    </row>
    <row r="158" spans="1:6" s="836" customFormat="1">
      <c r="A158" s="831"/>
      <c r="B158" s="773"/>
      <c r="C158" s="792"/>
      <c r="D158" s="791"/>
      <c r="E158" s="832"/>
      <c r="F158" s="833"/>
    </row>
    <row r="159" spans="1:6" s="836" customFormat="1" ht="31.2">
      <c r="A159" s="785" t="s">
        <v>1041</v>
      </c>
      <c r="B159" s="773" t="s">
        <v>1199</v>
      </c>
      <c r="C159" s="792" t="s">
        <v>1023</v>
      </c>
      <c r="D159" s="791">
        <v>1</v>
      </c>
      <c r="E159" s="772"/>
      <c r="F159" s="859"/>
    </row>
    <row r="160" spans="1:6" s="836" customFormat="1">
      <c r="A160" s="831"/>
      <c r="B160" s="773"/>
      <c r="C160" s="792"/>
      <c r="D160" s="791"/>
      <c r="E160" s="832"/>
      <c r="F160" s="833"/>
    </row>
    <row r="161" spans="1:6" s="836" customFormat="1">
      <c r="A161" s="785" t="s">
        <v>1030</v>
      </c>
      <c r="B161" s="773" t="s">
        <v>1203</v>
      </c>
      <c r="C161" s="792" t="s">
        <v>1023</v>
      </c>
      <c r="D161" s="791">
        <v>1</v>
      </c>
      <c r="E161" s="772"/>
      <c r="F161" s="859"/>
    </row>
    <row r="162" spans="1:6" s="836" customFormat="1">
      <c r="A162" s="785"/>
      <c r="B162" s="773"/>
      <c r="C162" s="792"/>
      <c r="D162" s="791"/>
      <c r="E162" s="832"/>
      <c r="F162" s="833"/>
    </row>
    <row r="163" spans="1:6" s="836" customFormat="1">
      <c r="A163" s="785" t="s">
        <v>1036</v>
      </c>
      <c r="B163" s="773" t="s">
        <v>1204</v>
      </c>
      <c r="C163" s="792" t="s">
        <v>1023</v>
      </c>
      <c r="D163" s="791">
        <v>1</v>
      </c>
      <c r="E163" s="772"/>
      <c r="F163" s="859"/>
    </row>
    <row r="164" spans="1:6" s="836" customFormat="1">
      <c r="A164" s="831"/>
      <c r="B164" s="773"/>
      <c r="C164" s="792"/>
      <c r="D164" s="791"/>
      <c r="E164" s="832"/>
      <c r="F164" s="833"/>
    </row>
    <row r="165" spans="1:6" s="836" customFormat="1">
      <c r="A165" s="744" t="s">
        <v>1031</v>
      </c>
      <c r="B165" s="810" t="s">
        <v>1201</v>
      </c>
      <c r="C165" s="745" t="s">
        <v>1023</v>
      </c>
      <c r="D165" s="746">
        <v>1</v>
      </c>
      <c r="E165" s="860"/>
      <c r="F165" s="748"/>
    </row>
    <row r="166" spans="1:6" s="836" customFormat="1">
      <c r="A166" s="823"/>
      <c r="B166" s="810"/>
      <c r="C166" s="745"/>
      <c r="D166" s="746"/>
      <c r="E166" s="830"/>
      <c r="F166" s="827"/>
    </row>
    <row r="167" spans="1:6">
      <c r="A167" s="744" t="s">
        <v>1043</v>
      </c>
      <c r="B167" s="810" t="s">
        <v>1205</v>
      </c>
      <c r="C167" s="745" t="s">
        <v>1023</v>
      </c>
      <c r="D167" s="746">
        <v>1</v>
      </c>
      <c r="E167" s="1039"/>
      <c r="F167" s="748"/>
    </row>
    <row r="168" spans="1:6">
      <c r="A168" s="823"/>
      <c r="B168" s="810"/>
      <c r="C168" s="745"/>
      <c r="D168" s="746"/>
      <c r="E168" s="1039"/>
      <c r="F168" s="748"/>
    </row>
    <row r="169" spans="1:6">
      <c r="A169" s="744" t="s">
        <v>1044</v>
      </c>
      <c r="B169" s="810" t="s">
        <v>1029</v>
      </c>
      <c r="C169" s="745" t="s">
        <v>1023</v>
      </c>
      <c r="D169" s="746">
        <v>1</v>
      </c>
      <c r="E169" s="1039"/>
      <c r="F169" s="748"/>
    </row>
    <row r="170" spans="1:6" s="836" customFormat="1">
      <c r="A170" s="823"/>
      <c r="B170" s="810"/>
      <c r="C170" s="745"/>
      <c r="D170" s="746"/>
      <c r="E170" s="826"/>
      <c r="F170" s="827"/>
    </row>
    <row r="171" spans="1:6" s="836" customFormat="1">
      <c r="A171" s="744" t="s">
        <v>1215</v>
      </c>
      <c r="B171" s="810" t="s">
        <v>1202</v>
      </c>
      <c r="C171" s="745" t="s">
        <v>1023</v>
      </c>
      <c r="D171" s="746">
        <v>1</v>
      </c>
      <c r="E171" s="860"/>
      <c r="F171" s="748"/>
    </row>
    <row r="172" spans="1:6" s="836" customFormat="1">
      <c r="A172" s="744" t="s">
        <v>1045</v>
      </c>
      <c r="B172" s="810" t="s">
        <v>1200</v>
      </c>
      <c r="C172" s="745" t="s">
        <v>41</v>
      </c>
      <c r="D172" s="746">
        <v>6</v>
      </c>
      <c r="E172" s="753"/>
      <c r="F172" s="748"/>
    </row>
    <row r="173" spans="1:6">
      <c r="A173" s="794"/>
      <c r="B173" s="760"/>
      <c r="C173" s="745"/>
      <c r="D173" s="746"/>
      <c r="E173" s="747"/>
      <c r="F173" s="761"/>
    </row>
    <row r="174" spans="1:6" s="836" customFormat="1">
      <c r="A174" s="823"/>
      <c r="B174" s="760" t="s">
        <v>1046</v>
      </c>
      <c r="C174" s="745"/>
      <c r="D174" s="746"/>
      <c r="E174" s="829"/>
      <c r="F174" s="834"/>
    </row>
    <row r="175" spans="1:6" s="836" customFormat="1" ht="31.2">
      <c r="A175" s="744" t="s">
        <v>1047</v>
      </c>
      <c r="B175" s="762" t="s">
        <v>1048</v>
      </c>
      <c r="C175" s="745" t="s">
        <v>1023</v>
      </c>
      <c r="D175" s="746">
        <v>2</v>
      </c>
      <c r="E175" s="747"/>
      <c r="F175" s="748"/>
    </row>
    <row r="176" spans="1:6" s="836" customFormat="1">
      <c r="A176" s="870"/>
      <c r="B176" s="871"/>
      <c r="C176" s="872"/>
      <c r="D176" s="873"/>
      <c r="E176" s="874"/>
      <c r="F176" s="822"/>
    </row>
    <row r="177" spans="1:6" ht="16.2" thickBot="1">
      <c r="A177" s="1195" t="s">
        <v>36</v>
      </c>
      <c r="B177" s="1196"/>
      <c r="C177" s="1196"/>
      <c r="D177" s="1196"/>
      <c r="E177" s="1197"/>
      <c r="F177" s="787"/>
    </row>
    <row r="178" spans="1:6">
      <c r="A178" s="744"/>
      <c r="B178" s="760" t="s">
        <v>1049</v>
      </c>
      <c r="C178" s="745"/>
      <c r="D178" s="746"/>
      <c r="E178" s="747"/>
      <c r="F178" s="748"/>
    </row>
    <row r="179" spans="1:6">
      <c r="A179" s="759"/>
      <c r="B179" s="762"/>
      <c r="C179" s="745"/>
      <c r="D179" s="746"/>
      <c r="E179" s="747"/>
      <c r="F179" s="761"/>
    </row>
    <row r="180" spans="1:6" ht="31.2">
      <c r="A180" s="744"/>
      <c r="B180" s="762" t="s">
        <v>1050</v>
      </c>
      <c r="C180" s="745"/>
      <c r="D180" s="746"/>
      <c r="E180" s="747"/>
      <c r="F180" s="748"/>
    </row>
    <row r="181" spans="1:6">
      <c r="A181" s="759"/>
      <c r="B181" s="762"/>
      <c r="C181" s="745"/>
      <c r="D181" s="746"/>
      <c r="E181" s="747"/>
      <c r="F181" s="761"/>
    </row>
    <row r="182" spans="1:6" ht="46.8">
      <c r="A182" s="794" t="s">
        <v>1051</v>
      </c>
      <c r="B182" s="762" t="s">
        <v>1052</v>
      </c>
      <c r="C182" s="745" t="s">
        <v>1023</v>
      </c>
      <c r="D182" s="746">
        <v>1</v>
      </c>
      <c r="E182" s="747"/>
      <c r="F182" s="748"/>
    </row>
    <row r="183" spans="1:6">
      <c r="A183" s="744"/>
      <c r="B183" s="762"/>
      <c r="C183" s="745"/>
      <c r="D183" s="746"/>
      <c r="E183" s="747"/>
      <c r="F183" s="748"/>
    </row>
    <row r="184" spans="1:6" ht="46.8">
      <c r="A184" s="794" t="s">
        <v>1051</v>
      </c>
      <c r="B184" s="762" t="s">
        <v>1053</v>
      </c>
      <c r="C184" s="745" t="s">
        <v>1023</v>
      </c>
      <c r="D184" s="746">
        <v>1</v>
      </c>
      <c r="E184" s="747"/>
      <c r="F184" s="748"/>
    </row>
    <row r="185" spans="1:6">
      <c r="A185" s="744"/>
      <c r="B185" s="762"/>
      <c r="C185" s="745"/>
      <c r="D185" s="746"/>
      <c r="E185" s="747"/>
      <c r="F185" s="748"/>
    </row>
    <row r="186" spans="1:6">
      <c r="A186" s="744"/>
      <c r="B186" s="760" t="s">
        <v>1054</v>
      </c>
      <c r="C186" s="745"/>
      <c r="D186" s="746"/>
      <c r="E186" s="747"/>
      <c r="F186" s="748"/>
    </row>
    <row r="187" spans="1:6">
      <c r="A187" s="759"/>
      <c r="B187" s="816"/>
      <c r="C187" s="745"/>
      <c r="D187" s="746"/>
      <c r="E187" s="747"/>
      <c r="F187" s="748"/>
    </row>
    <row r="188" spans="1:6" ht="46.8">
      <c r="A188" s="794" t="s">
        <v>1055</v>
      </c>
      <c r="B188" s="762" t="s">
        <v>1056</v>
      </c>
      <c r="C188" s="745" t="s">
        <v>41</v>
      </c>
      <c r="D188" s="746">
        <v>76</v>
      </c>
      <c r="E188" s="747"/>
      <c r="F188" s="748"/>
    </row>
    <row r="189" spans="1:6">
      <c r="A189" s="759"/>
      <c r="B189" s="762"/>
      <c r="C189" s="745"/>
      <c r="D189" s="746"/>
      <c r="E189" s="747"/>
      <c r="F189" s="761"/>
    </row>
    <row r="190" spans="1:6">
      <c r="A190" s="794" t="s">
        <v>1057</v>
      </c>
      <c r="B190" s="762" t="s">
        <v>1058</v>
      </c>
      <c r="C190" s="745" t="s">
        <v>1023</v>
      </c>
      <c r="D190" s="746">
        <v>1</v>
      </c>
      <c r="E190" s="747"/>
      <c r="F190" s="748"/>
    </row>
    <row r="191" spans="1:6">
      <c r="A191" s="817"/>
      <c r="B191" s="818"/>
      <c r="C191" s="819"/>
      <c r="D191" s="820"/>
      <c r="E191" s="821"/>
      <c r="F191" s="822"/>
    </row>
    <row r="192" spans="1:6" ht="16.2" thickBot="1">
      <c r="A192" s="1195" t="s">
        <v>36</v>
      </c>
      <c r="B192" s="1196"/>
      <c r="C192" s="1196"/>
      <c r="D192" s="1196"/>
      <c r="E192" s="1197"/>
      <c r="F192" s="787"/>
    </row>
    <row r="193" spans="1:6" ht="16.2">
      <c r="A193" s="875"/>
      <c r="B193" s="1212" t="s">
        <v>887</v>
      </c>
      <c r="C193" s="1213"/>
      <c r="D193" s="1213"/>
      <c r="E193" s="1214"/>
      <c r="F193" s="876"/>
    </row>
    <row r="194" spans="1:6">
      <c r="A194" s="736"/>
      <c r="B194" s="1215"/>
      <c r="C194" s="1216"/>
      <c r="D194" s="1216"/>
      <c r="E194" s="1217"/>
      <c r="F194" s="737"/>
    </row>
    <row r="195" spans="1:6">
      <c r="A195" s="736"/>
      <c r="B195" s="1215" t="s">
        <v>694</v>
      </c>
      <c r="C195" s="1216"/>
      <c r="D195" s="1216"/>
      <c r="E195" s="1217"/>
      <c r="F195" s="737"/>
    </row>
    <row r="196" spans="1:6">
      <c r="A196" s="736"/>
      <c r="B196" s="1209" t="s">
        <v>698</v>
      </c>
      <c r="C196" s="1210"/>
      <c r="D196" s="1210"/>
      <c r="E196" s="1211"/>
      <c r="F196" s="737"/>
    </row>
    <row r="197" spans="1:6">
      <c r="A197" s="736"/>
      <c r="B197" s="1209"/>
      <c r="C197" s="1210"/>
      <c r="D197" s="1210"/>
      <c r="E197" s="1211"/>
      <c r="F197" s="737"/>
    </row>
    <row r="198" spans="1:6">
      <c r="A198" s="736"/>
      <c r="B198" s="1209" t="s">
        <v>697</v>
      </c>
      <c r="C198" s="1210"/>
      <c r="D198" s="1210"/>
      <c r="E198" s="1211"/>
      <c r="F198" s="737"/>
    </row>
    <row r="199" spans="1:6">
      <c r="A199" s="736"/>
      <c r="B199" s="1209"/>
      <c r="C199" s="1210"/>
      <c r="D199" s="1210"/>
      <c r="E199" s="1211"/>
      <c r="F199" s="737"/>
    </row>
    <row r="200" spans="1:6">
      <c r="A200" s="736"/>
      <c r="B200" s="1209" t="s">
        <v>696</v>
      </c>
      <c r="C200" s="1210"/>
      <c r="D200" s="1210"/>
      <c r="E200" s="1211"/>
      <c r="F200" s="737"/>
    </row>
    <row r="201" spans="1:6">
      <c r="A201" s="736"/>
      <c r="B201" s="1209"/>
      <c r="C201" s="1210"/>
      <c r="D201" s="1210"/>
      <c r="E201" s="1211"/>
      <c r="F201" s="737"/>
    </row>
    <row r="202" spans="1:6">
      <c r="A202" s="736"/>
      <c r="B202" s="1209" t="s">
        <v>695</v>
      </c>
      <c r="C202" s="1210"/>
      <c r="D202" s="1210"/>
      <c r="E202" s="1211"/>
      <c r="F202" s="737"/>
    </row>
    <row r="203" spans="1:6">
      <c r="A203" s="736"/>
      <c r="B203" s="1209"/>
      <c r="C203" s="1210"/>
      <c r="D203" s="1210"/>
      <c r="E203" s="1211"/>
      <c r="F203" s="737"/>
    </row>
    <row r="204" spans="1:6">
      <c r="A204" s="736"/>
      <c r="B204" s="1204"/>
      <c r="C204" s="1205"/>
      <c r="D204" s="1205"/>
      <c r="E204" s="1206"/>
      <c r="F204" s="737"/>
    </row>
    <row r="205" spans="1:6">
      <c r="A205" s="738"/>
      <c r="B205" s="1198"/>
      <c r="C205" s="1199"/>
      <c r="D205" s="1199"/>
      <c r="E205" s="1200"/>
      <c r="F205" s="739"/>
    </row>
    <row r="206" spans="1:6" ht="24.75" customHeight="1" thickBot="1">
      <c r="A206" s="1201" t="s">
        <v>1093</v>
      </c>
      <c r="B206" s="1202"/>
      <c r="C206" s="1202"/>
      <c r="D206" s="1202"/>
      <c r="E206" s="1203"/>
      <c r="F206" s="365"/>
    </row>
  </sheetData>
  <sheetProtection formatCells="0" formatColumns="0" formatRows="0" selectLockedCells="1" sort="0" autoFilter="0" pivotTables="0"/>
  <mergeCells count="19">
    <mergeCell ref="B1:F1"/>
    <mergeCell ref="B200:E200"/>
    <mergeCell ref="B201:E201"/>
    <mergeCell ref="B202:E202"/>
    <mergeCell ref="B203:E203"/>
    <mergeCell ref="B197:E197"/>
    <mergeCell ref="B198:E198"/>
    <mergeCell ref="B199:E199"/>
    <mergeCell ref="B193:E193"/>
    <mergeCell ref="B194:E194"/>
    <mergeCell ref="B195:E195"/>
    <mergeCell ref="B196:E196"/>
    <mergeCell ref="A91:E91"/>
    <mergeCell ref="A177:E177"/>
    <mergeCell ref="A192:E192"/>
    <mergeCell ref="A46:E46"/>
    <mergeCell ref="B205:E205"/>
    <mergeCell ref="A206:E206"/>
    <mergeCell ref="B204:E204"/>
  </mergeCells>
  <pageMargins left="0.70866141732283472" right="0.51181102362204722" top="0.70866141732283472" bottom="0.51181102362204722" header="0.35433070866141736" footer="0.35433070866141736"/>
  <pageSetup paperSize="9" scale="79" fitToHeight="0" orientation="portrait" r:id="rId1"/>
  <headerFooter alignWithMargins="0"/>
  <rowBreaks count="5" manualBreakCount="5">
    <brk id="46" max="5" man="1"/>
    <brk id="91" max="5" man="1"/>
    <brk id="125" max="5" man="1"/>
    <brk id="177" max="5" man="1"/>
    <brk id="192" max="16383" man="1"/>
  </rowBreaks>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75"/>
  <sheetViews>
    <sheetView view="pageBreakPreview" zoomScaleNormal="100" zoomScaleSheetLayoutView="100" workbookViewId="0">
      <selection activeCell="F475" sqref="F475"/>
    </sheetView>
  </sheetViews>
  <sheetFormatPr defaultColWidth="9.109375" defaultRowHeight="13.8"/>
  <cols>
    <col min="1" max="1" width="8.109375" style="346" customWidth="1"/>
    <col min="2" max="2" width="56.5546875" style="251" customWidth="1"/>
    <col min="3" max="3" width="6.44140625" style="347" customWidth="1"/>
    <col min="4" max="4" width="10" style="348" customWidth="1"/>
    <col min="5" max="5" width="12.44140625" style="364" customWidth="1"/>
    <col min="6" max="6" width="20.5546875" style="349" customWidth="1"/>
    <col min="7" max="7" width="3.44140625" style="251" hidden="1" customWidth="1"/>
    <col min="8" max="8" width="9.109375" style="251"/>
    <col min="9" max="9" width="12" style="251" customWidth="1"/>
    <col min="10" max="10" width="10.6640625" style="251" customWidth="1"/>
    <col min="11" max="256" width="9.109375" style="251"/>
    <col min="257" max="257" width="6.33203125" style="251" customWidth="1"/>
    <col min="258" max="258" width="44.88671875" style="251" customWidth="1"/>
    <col min="259" max="259" width="4" style="251" customWidth="1"/>
    <col min="260" max="260" width="8.88671875" style="251" customWidth="1"/>
    <col min="261" max="261" width="7.5546875" style="251" customWidth="1"/>
    <col min="262" max="262" width="9.6640625" style="251" customWidth="1"/>
    <col min="263" max="263" width="0" style="251" hidden="1" customWidth="1"/>
    <col min="264" max="264" width="9.109375" style="251"/>
    <col min="265" max="265" width="12" style="251" customWidth="1"/>
    <col min="266" max="266" width="10.6640625" style="251" customWidth="1"/>
    <col min="267" max="512" width="9.109375" style="251"/>
    <col min="513" max="513" width="6.33203125" style="251" customWidth="1"/>
    <col min="514" max="514" width="44.88671875" style="251" customWidth="1"/>
    <col min="515" max="515" width="4" style="251" customWidth="1"/>
    <col min="516" max="516" width="8.88671875" style="251" customWidth="1"/>
    <col min="517" max="517" width="7.5546875" style="251" customWidth="1"/>
    <col min="518" max="518" width="9.6640625" style="251" customWidth="1"/>
    <col min="519" max="519" width="0" style="251" hidden="1" customWidth="1"/>
    <col min="520" max="520" width="9.109375" style="251"/>
    <col min="521" max="521" width="12" style="251" customWidth="1"/>
    <col min="522" max="522" width="10.6640625" style="251" customWidth="1"/>
    <col min="523" max="768" width="9.109375" style="251"/>
    <col min="769" max="769" width="6.33203125" style="251" customWidth="1"/>
    <col min="770" max="770" width="44.88671875" style="251" customWidth="1"/>
    <col min="771" max="771" width="4" style="251" customWidth="1"/>
    <col min="772" max="772" width="8.88671875" style="251" customWidth="1"/>
    <col min="773" max="773" width="7.5546875" style="251" customWidth="1"/>
    <col min="774" max="774" width="9.6640625" style="251" customWidth="1"/>
    <col min="775" max="775" width="0" style="251" hidden="1" customWidth="1"/>
    <col min="776" max="776" width="9.109375" style="251"/>
    <col min="777" max="777" width="12" style="251" customWidth="1"/>
    <col min="778" max="778" width="10.6640625" style="251" customWidth="1"/>
    <col min="779" max="1024" width="9.109375" style="251"/>
    <col min="1025" max="1025" width="6.33203125" style="251" customWidth="1"/>
    <col min="1026" max="1026" width="44.88671875" style="251" customWidth="1"/>
    <col min="1027" max="1027" width="4" style="251" customWidth="1"/>
    <col min="1028" max="1028" width="8.88671875" style="251" customWidth="1"/>
    <col min="1029" max="1029" width="7.5546875" style="251" customWidth="1"/>
    <col min="1030" max="1030" width="9.6640625" style="251" customWidth="1"/>
    <col min="1031" max="1031" width="0" style="251" hidden="1" customWidth="1"/>
    <col min="1032" max="1032" width="9.109375" style="251"/>
    <col min="1033" max="1033" width="12" style="251" customWidth="1"/>
    <col min="1034" max="1034" width="10.6640625" style="251" customWidth="1"/>
    <col min="1035" max="1280" width="9.109375" style="251"/>
    <col min="1281" max="1281" width="6.33203125" style="251" customWidth="1"/>
    <col min="1282" max="1282" width="44.88671875" style="251" customWidth="1"/>
    <col min="1283" max="1283" width="4" style="251" customWidth="1"/>
    <col min="1284" max="1284" width="8.88671875" style="251" customWidth="1"/>
    <col min="1285" max="1285" width="7.5546875" style="251" customWidth="1"/>
    <col min="1286" max="1286" width="9.6640625" style="251" customWidth="1"/>
    <col min="1287" max="1287" width="0" style="251" hidden="1" customWidth="1"/>
    <col min="1288" max="1288" width="9.109375" style="251"/>
    <col min="1289" max="1289" width="12" style="251" customWidth="1"/>
    <col min="1290" max="1290" width="10.6640625" style="251" customWidth="1"/>
    <col min="1291" max="1536" width="9.109375" style="251"/>
    <col min="1537" max="1537" width="6.33203125" style="251" customWidth="1"/>
    <col min="1538" max="1538" width="44.88671875" style="251" customWidth="1"/>
    <col min="1539" max="1539" width="4" style="251" customWidth="1"/>
    <col min="1540" max="1540" width="8.88671875" style="251" customWidth="1"/>
    <col min="1541" max="1541" width="7.5546875" style="251" customWidth="1"/>
    <col min="1542" max="1542" width="9.6640625" style="251" customWidth="1"/>
    <col min="1543" max="1543" width="0" style="251" hidden="1" customWidth="1"/>
    <col min="1544" max="1544" width="9.109375" style="251"/>
    <col min="1545" max="1545" width="12" style="251" customWidth="1"/>
    <col min="1546" max="1546" width="10.6640625" style="251" customWidth="1"/>
    <col min="1547" max="1792" width="9.109375" style="251"/>
    <col min="1793" max="1793" width="6.33203125" style="251" customWidth="1"/>
    <col min="1794" max="1794" width="44.88671875" style="251" customWidth="1"/>
    <col min="1795" max="1795" width="4" style="251" customWidth="1"/>
    <col min="1796" max="1796" width="8.88671875" style="251" customWidth="1"/>
    <col min="1797" max="1797" width="7.5546875" style="251" customWidth="1"/>
    <col min="1798" max="1798" width="9.6640625" style="251" customWidth="1"/>
    <col min="1799" max="1799" width="0" style="251" hidden="1" customWidth="1"/>
    <col min="1800" max="1800" width="9.109375" style="251"/>
    <col min="1801" max="1801" width="12" style="251" customWidth="1"/>
    <col min="1802" max="1802" width="10.6640625" style="251" customWidth="1"/>
    <col min="1803" max="2048" width="9.109375" style="251"/>
    <col min="2049" max="2049" width="6.33203125" style="251" customWidth="1"/>
    <col min="2050" max="2050" width="44.88671875" style="251" customWidth="1"/>
    <col min="2051" max="2051" width="4" style="251" customWidth="1"/>
    <col min="2052" max="2052" width="8.88671875" style="251" customWidth="1"/>
    <col min="2053" max="2053" width="7.5546875" style="251" customWidth="1"/>
    <col min="2054" max="2054" width="9.6640625" style="251" customWidth="1"/>
    <col min="2055" max="2055" width="0" style="251" hidden="1" customWidth="1"/>
    <col min="2056" max="2056" width="9.109375" style="251"/>
    <col min="2057" max="2057" width="12" style="251" customWidth="1"/>
    <col min="2058" max="2058" width="10.6640625" style="251" customWidth="1"/>
    <col min="2059" max="2304" width="9.109375" style="251"/>
    <col min="2305" max="2305" width="6.33203125" style="251" customWidth="1"/>
    <col min="2306" max="2306" width="44.88671875" style="251" customWidth="1"/>
    <col min="2307" max="2307" width="4" style="251" customWidth="1"/>
    <col min="2308" max="2308" width="8.88671875" style="251" customWidth="1"/>
    <col min="2309" max="2309" width="7.5546875" style="251" customWidth="1"/>
    <col min="2310" max="2310" width="9.6640625" style="251" customWidth="1"/>
    <col min="2311" max="2311" width="0" style="251" hidden="1" customWidth="1"/>
    <col min="2312" max="2312" width="9.109375" style="251"/>
    <col min="2313" max="2313" width="12" style="251" customWidth="1"/>
    <col min="2314" max="2314" width="10.6640625" style="251" customWidth="1"/>
    <col min="2315" max="2560" width="9.109375" style="251"/>
    <col min="2561" max="2561" width="6.33203125" style="251" customWidth="1"/>
    <col min="2562" max="2562" width="44.88671875" style="251" customWidth="1"/>
    <col min="2563" max="2563" width="4" style="251" customWidth="1"/>
    <col min="2564" max="2564" width="8.88671875" style="251" customWidth="1"/>
    <col min="2565" max="2565" width="7.5546875" style="251" customWidth="1"/>
    <col min="2566" max="2566" width="9.6640625" style="251" customWidth="1"/>
    <col min="2567" max="2567" width="0" style="251" hidden="1" customWidth="1"/>
    <col min="2568" max="2568" width="9.109375" style="251"/>
    <col min="2569" max="2569" width="12" style="251" customWidth="1"/>
    <col min="2570" max="2570" width="10.6640625" style="251" customWidth="1"/>
    <col min="2571" max="2816" width="9.109375" style="251"/>
    <col min="2817" max="2817" width="6.33203125" style="251" customWidth="1"/>
    <col min="2818" max="2818" width="44.88671875" style="251" customWidth="1"/>
    <col min="2819" max="2819" width="4" style="251" customWidth="1"/>
    <col min="2820" max="2820" width="8.88671875" style="251" customWidth="1"/>
    <col min="2821" max="2821" width="7.5546875" style="251" customWidth="1"/>
    <col min="2822" max="2822" width="9.6640625" style="251" customWidth="1"/>
    <col min="2823" max="2823" width="0" style="251" hidden="1" customWidth="1"/>
    <col min="2824" max="2824" width="9.109375" style="251"/>
    <col min="2825" max="2825" width="12" style="251" customWidth="1"/>
    <col min="2826" max="2826" width="10.6640625" style="251" customWidth="1"/>
    <col min="2827" max="3072" width="9.109375" style="251"/>
    <col min="3073" max="3073" width="6.33203125" style="251" customWidth="1"/>
    <col min="3074" max="3074" width="44.88671875" style="251" customWidth="1"/>
    <col min="3075" max="3075" width="4" style="251" customWidth="1"/>
    <col min="3076" max="3076" width="8.88671875" style="251" customWidth="1"/>
    <col min="3077" max="3077" width="7.5546875" style="251" customWidth="1"/>
    <col min="3078" max="3078" width="9.6640625" style="251" customWidth="1"/>
    <col min="3079" max="3079" width="0" style="251" hidden="1" customWidth="1"/>
    <col min="3080" max="3080" width="9.109375" style="251"/>
    <col min="3081" max="3081" width="12" style="251" customWidth="1"/>
    <col min="3082" max="3082" width="10.6640625" style="251" customWidth="1"/>
    <col min="3083" max="3328" width="9.109375" style="251"/>
    <col min="3329" max="3329" width="6.33203125" style="251" customWidth="1"/>
    <col min="3330" max="3330" width="44.88671875" style="251" customWidth="1"/>
    <col min="3331" max="3331" width="4" style="251" customWidth="1"/>
    <col min="3332" max="3332" width="8.88671875" style="251" customWidth="1"/>
    <col min="3333" max="3333" width="7.5546875" style="251" customWidth="1"/>
    <col min="3334" max="3334" width="9.6640625" style="251" customWidth="1"/>
    <col min="3335" max="3335" width="0" style="251" hidden="1" customWidth="1"/>
    <col min="3336" max="3336" width="9.109375" style="251"/>
    <col min="3337" max="3337" width="12" style="251" customWidth="1"/>
    <col min="3338" max="3338" width="10.6640625" style="251" customWidth="1"/>
    <col min="3339" max="3584" width="9.109375" style="251"/>
    <col min="3585" max="3585" width="6.33203125" style="251" customWidth="1"/>
    <col min="3586" max="3586" width="44.88671875" style="251" customWidth="1"/>
    <col min="3587" max="3587" width="4" style="251" customWidth="1"/>
    <col min="3588" max="3588" width="8.88671875" style="251" customWidth="1"/>
    <col min="3589" max="3589" width="7.5546875" style="251" customWidth="1"/>
    <col min="3590" max="3590" width="9.6640625" style="251" customWidth="1"/>
    <col min="3591" max="3591" width="0" style="251" hidden="1" customWidth="1"/>
    <col min="3592" max="3592" width="9.109375" style="251"/>
    <col min="3593" max="3593" width="12" style="251" customWidth="1"/>
    <col min="3594" max="3594" width="10.6640625" style="251" customWidth="1"/>
    <col min="3595" max="3840" width="9.109375" style="251"/>
    <col min="3841" max="3841" width="6.33203125" style="251" customWidth="1"/>
    <col min="3842" max="3842" width="44.88671875" style="251" customWidth="1"/>
    <col min="3843" max="3843" width="4" style="251" customWidth="1"/>
    <col min="3844" max="3844" width="8.88671875" style="251" customWidth="1"/>
    <col min="3845" max="3845" width="7.5546875" style="251" customWidth="1"/>
    <col min="3846" max="3846" width="9.6640625" style="251" customWidth="1"/>
    <col min="3847" max="3847" width="0" style="251" hidden="1" customWidth="1"/>
    <col min="3848" max="3848" width="9.109375" style="251"/>
    <col min="3849" max="3849" width="12" style="251" customWidth="1"/>
    <col min="3850" max="3850" width="10.6640625" style="251" customWidth="1"/>
    <col min="3851" max="4096" width="9.109375" style="251"/>
    <col min="4097" max="4097" width="6.33203125" style="251" customWidth="1"/>
    <col min="4098" max="4098" width="44.88671875" style="251" customWidth="1"/>
    <col min="4099" max="4099" width="4" style="251" customWidth="1"/>
    <col min="4100" max="4100" width="8.88671875" style="251" customWidth="1"/>
    <col min="4101" max="4101" width="7.5546875" style="251" customWidth="1"/>
    <col min="4102" max="4102" width="9.6640625" style="251" customWidth="1"/>
    <col min="4103" max="4103" width="0" style="251" hidden="1" customWidth="1"/>
    <col min="4104" max="4104" width="9.109375" style="251"/>
    <col min="4105" max="4105" width="12" style="251" customWidth="1"/>
    <col min="4106" max="4106" width="10.6640625" style="251" customWidth="1"/>
    <col min="4107" max="4352" width="9.109375" style="251"/>
    <col min="4353" max="4353" width="6.33203125" style="251" customWidth="1"/>
    <col min="4354" max="4354" width="44.88671875" style="251" customWidth="1"/>
    <col min="4355" max="4355" width="4" style="251" customWidth="1"/>
    <col min="4356" max="4356" width="8.88671875" style="251" customWidth="1"/>
    <col min="4357" max="4357" width="7.5546875" style="251" customWidth="1"/>
    <col min="4358" max="4358" width="9.6640625" style="251" customWidth="1"/>
    <col min="4359" max="4359" width="0" style="251" hidden="1" customWidth="1"/>
    <col min="4360" max="4360" width="9.109375" style="251"/>
    <col min="4361" max="4361" width="12" style="251" customWidth="1"/>
    <col min="4362" max="4362" width="10.6640625" style="251" customWidth="1"/>
    <col min="4363" max="4608" width="9.109375" style="251"/>
    <col min="4609" max="4609" width="6.33203125" style="251" customWidth="1"/>
    <col min="4610" max="4610" width="44.88671875" style="251" customWidth="1"/>
    <col min="4611" max="4611" width="4" style="251" customWidth="1"/>
    <col min="4612" max="4612" width="8.88671875" style="251" customWidth="1"/>
    <col min="4613" max="4613" width="7.5546875" style="251" customWidth="1"/>
    <col min="4614" max="4614" width="9.6640625" style="251" customWidth="1"/>
    <col min="4615" max="4615" width="0" style="251" hidden="1" customWidth="1"/>
    <col min="4616" max="4616" width="9.109375" style="251"/>
    <col min="4617" max="4617" width="12" style="251" customWidth="1"/>
    <col min="4618" max="4618" width="10.6640625" style="251" customWidth="1"/>
    <col min="4619" max="4864" width="9.109375" style="251"/>
    <col min="4865" max="4865" width="6.33203125" style="251" customWidth="1"/>
    <col min="4866" max="4866" width="44.88671875" style="251" customWidth="1"/>
    <col min="4867" max="4867" width="4" style="251" customWidth="1"/>
    <col min="4868" max="4868" width="8.88671875" style="251" customWidth="1"/>
    <col min="4869" max="4869" width="7.5546875" style="251" customWidth="1"/>
    <col min="4870" max="4870" width="9.6640625" style="251" customWidth="1"/>
    <col min="4871" max="4871" width="0" style="251" hidden="1" customWidth="1"/>
    <col min="4872" max="4872" width="9.109375" style="251"/>
    <col min="4873" max="4873" width="12" style="251" customWidth="1"/>
    <col min="4874" max="4874" width="10.6640625" style="251" customWidth="1"/>
    <col min="4875" max="5120" width="9.109375" style="251"/>
    <col min="5121" max="5121" width="6.33203125" style="251" customWidth="1"/>
    <col min="5122" max="5122" width="44.88671875" style="251" customWidth="1"/>
    <col min="5123" max="5123" width="4" style="251" customWidth="1"/>
    <col min="5124" max="5124" width="8.88671875" style="251" customWidth="1"/>
    <col min="5125" max="5125" width="7.5546875" style="251" customWidth="1"/>
    <col min="5126" max="5126" width="9.6640625" style="251" customWidth="1"/>
    <col min="5127" max="5127" width="0" style="251" hidden="1" customWidth="1"/>
    <col min="5128" max="5128" width="9.109375" style="251"/>
    <col min="5129" max="5129" width="12" style="251" customWidth="1"/>
    <col min="5130" max="5130" width="10.6640625" style="251" customWidth="1"/>
    <col min="5131" max="5376" width="9.109375" style="251"/>
    <col min="5377" max="5377" width="6.33203125" style="251" customWidth="1"/>
    <col min="5378" max="5378" width="44.88671875" style="251" customWidth="1"/>
    <col min="5379" max="5379" width="4" style="251" customWidth="1"/>
    <col min="5380" max="5380" width="8.88671875" style="251" customWidth="1"/>
    <col min="5381" max="5381" width="7.5546875" style="251" customWidth="1"/>
    <col min="5382" max="5382" width="9.6640625" style="251" customWidth="1"/>
    <col min="5383" max="5383" width="0" style="251" hidden="1" customWidth="1"/>
    <col min="5384" max="5384" width="9.109375" style="251"/>
    <col min="5385" max="5385" width="12" style="251" customWidth="1"/>
    <col min="5386" max="5386" width="10.6640625" style="251" customWidth="1"/>
    <col min="5387" max="5632" width="9.109375" style="251"/>
    <col min="5633" max="5633" width="6.33203125" style="251" customWidth="1"/>
    <col min="5634" max="5634" width="44.88671875" style="251" customWidth="1"/>
    <col min="5635" max="5635" width="4" style="251" customWidth="1"/>
    <col min="5636" max="5636" width="8.88671875" style="251" customWidth="1"/>
    <col min="5637" max="5637" width="7.5546875" style="251" customWidth="1"/>
    <col min="5638" max="5638" width="9.6640625" style="251" customWidth="1"/>
    <col min="5639" max="5639" width="0" style="251" hidden="1" customWidth="1"/>
    <col min="5640" max="5640" width="9.109375" style="251"/>
    <col min="5641" max="5641" width="12" style="251" customWidth="1"/>
    <col min="5642" max="5642" width="10.6640625" style="251" customWidth="1"/>
    <col min="5643" max="5888" width="9.109375" style="251"/>
    <col min="5889" max="5889" width="6.33203125" style="251" customWidth="1"/>
    <col min="5890" max="5890" width="44.88671875" style="251" customWidth="1"/>
    <col min="5891" max="5891" width="4" style="251" customWidth="1"/>
    <col min="5892" max="5892" width="8.88671875" style="251" customWidth="1"/>
    <col min="5893" max="5893" width="7.5546875" style="251" customWidth="1"/>
    <col min="5894" max="5894" width="9.6640625" style="251" customWidth="1"/>
    <col min="5895" max="5895" width="0" style="251" hidden="1" customWidth="1"/>
    <col min="5896" max="5896" width="9.109375" style="251"/>
    <col min="5897" max="5897" width="12" style="251" customWidth="1"/>
    <col min="5898" max="5898" width="10.6640625" style="251" customWidth="1"/>
    <col min="5899" max="6144" width="9.109375" style="251"/>
    <col min="6145" max="6145" width="6.33203125" style="251" customWidth="1"/>
    <col min="6146" max="6146" width="44.88671875" style="251" customWidth="1"/>
    <col min="6147" max="6147" width="4" style="251" customWidth="1"/>
    <col min="6148" max="6148" width="8.88671875" style="251" customWidth="1"/>
    <col min="6149" max="6149" width="7.5546875" style="251" customWidth="1"/>
    <col min="6150" max="6150" width="9.6640625" style="251" customWidth="1"/>
    <col min="6151" max="6151" width="0" style="251" hidden="1" customWidth="1"/>
    <col min="6152" max="6152" width="9.109375" style="251"/>
    <col min="6153" max="6153" width="12" style="251" customWidth="1"/>
    <col min="6154" max="6154" width="10.6640625" style="251" customWidth="1"/>
    <col min="6155" max="6400" width="9.109375" style="251"/>
    <col min="6401" max="6401" width="6.33203125" style="251" customWidth="1"/>
    <col min="6402" max="6402" width="44.88671875" style="251" customWidth="1"/>
    <col min="6403" max="6403" width="4" style="251" customWidth="1"/>
    <col min="6404" max="6404" width="8.88671875" style="251" customWidth="1"/>
    <col min="6405" max="6405" width="7.5546875" style="251" customWidth="1"/>
    <col min="6406" max="6406" width="9.6640625" style="251" customWidth="1"/>
    <col min="6407" max="6407" width="0" style="251" hidden="1" customWidth="1"/>
    <col min="6408" max="6408" width="9.109375" style="251"/>
    <col min="6409" max="6409" width="12" style="251" customWidth="1"/>
    <col min="6410" max="6410" width="10.6640625" style="251" customWidth="1"/>
    <col min="6411" max="6656" width="9.109375" style="251"/>
    <col min="6657" max="6657" width="6.33203125" style="251" customWidth="1"/>
    <col min="6658" max="6658" width="44.88671875" style="251" customWidth="1"/>
    <col min="6659" max="6659" width="4" style="251" customWidth="1"/>
    <col min="6660" max="6660" width="8.88671875" style="251" customWidth="1"/>
    <col min="6661" max="6661" width="7.5546875" style="251" customWidth="1"/>
    <col min="6662" max="6662" width="9.6640625" style="251" customWidth="1"/>
    <col min="6663" max="6663" width="0" style="251" hidden="1" customWidth="1"/>
    <col min="6664" max="6664" width="9.109375" style="251"/>
    <col min="6665" max="6665" width="12" style="251" customWidth="1"/>
    <col min="6666" max="6666" width="10.6640625" style="251" customWidth="1"/>
    <col min="6667" max="6912" width="9.109375" style="251"/>
    <col min="6913" max="6913" width="6.33203125" style="251" customWidth="1"/>
    <col min="6914" max="6914" width="44.88671875" style="251" customWidth="1"/>
    <col min="6915" max="6915" width="4" style="251" customWidth="1"/>
    <col min="6916" max="6916" width="8.88671875" style="251" customWidth="1"/>
    <col min="6917" max="6917" width="7.5546875" style="251" customWidth="1"/>
    <col min="6918" max="6918" width="9.6640625" style="251" customWidth="1"/>
    <col min="6919" max="6919" width="0" style="251" hidden="1" customWidth="1"/>
    <col min="6920" max="6920" width="9.109375" style="251"/>
    <col min="6921" max="6921" width="12" style="251" customWidth="1"/>
    <col min="6922" max="6922" width="10.6640625" style="251" customWidth="1"/>
    <col min="6923" max="7168" width="9.109375" style="251"/>
    <col min="7169" max="7169" width="6.33203125" style="251" customWidth="1"/>
    <col min="7170" max="7170" width="44.88671875" style="251" customWidth="1"/>
    <col min="7171" max="7171" width="4" style="251" customWidth="1"/>
    <col min="7172" max="7172" width="8.88671875" style="251" customWidth="1"/>
    <col min="7173" max="7173" width="7.5546875" style="251" customWidth="1"/>
    <col min="7174" max="7174" width="9.6640625" style="251" customWidth="1"/>
    <col min="7175" max="7175" width="0" style="251" hidden="1" customWidth="1"/>
    <col min="7176" max="7176" width="9.109375" style="251"/>
    <col min="7177" max="7177" width="12" style="251" customWidth="1"/>
    <col min="7178" max="7178" width="10.6640625" style="251" customWidth="1"/>
    <col min="7179" max="7424" width="9.109375" style="251"/>
    <col min="7425" max="7425" width="6.33203125" style="251" customWidth="1"/>
    <col min="7426" max="7426" width="44.88671875" style="251" customWidth="1"/>
    <col min="7427" max="7427" width="4" style="251" customWidth="1"/>
    <col min="7428" max="7428" width="8.88671875" style="251" customWidth="1"/>
    <col min="7429" max="7429" width="7.5546875" style="251" customWidth="1"/>
    <col min="7430" max="7430" width="9.6640625" style="251" customWidth="1"/>
    <col min="7431" max="7431" width="0" style="251" hidden="1" customWidth="1"/>
    <col min="7432" max="7432" width="9.109375" style="251"/>
    <col min="7433" max="7433" width="12" style="251" customWidth="1"/>
    <col min="7434" max="7434" width="10.6640625" style="251" customWidth="1"/>
    <col min="7435" max="7680" width="9.109375" style="251"/>
    <col min="7681" max="7681" width="6.33203125" style="251" customWidth="1"/>
    <col min="7682" max="7682" width="44.88671875" style="251" customWidth="1"/>
    <col min="7683" max="7683" width="4" style="251" customWidth="1"/>
    <col min="7684" max="7684" width="8.88671875" style="251" customWidth="1"/>
    <col min="7685" max="7685" width="7.5546875" style="251" customWidth="1"/>
    <col min="7686" max="7686" width="9.6640625" style="251" customWidth="1"/>
    <col min="7687" max="7687" width="0" style="251" hidden="1" customWidth="1"/>
    <col min="7688" max="7688" width="9.109375" style="251"/>
    <col min="7689" max="7689" width="12" style="251" customWidth="1"/>
    <col min="7690" max="7690" width="10.6640625" style="251" customWidth="1"/>
    <col min="7691" max="7936" width="9.109375" style="251"/>
    <col min="7937" max="7937" width="6.33203125" style="251" customWidth="1"/>
    <col min="7938" max="7938" width="44.88671875" style="251" customWidth="1"/>
    <col min="7939" max="7939" width="4" style="251" customWidth="1"/>
    <col min="7940" max="7940" width="8.88671875" style="251" customWidth="1"/>
    <col min="7941" max="7941" width="7.5546875" style="251" customWidth="1"/>
    <col min="7942" max="7942" width="9.6640625" style="251" customWidth="1"/>
    <col min="7943" max="7943" width="0" style="251" hidden="1" customWidth="1"/>
    <col min="7944" max="7944" width="9.109375" style="251"/>
    <col min="7945" max="7945" width="12" style="251" customWidth="1"/>
    <col min="7946" max="7946" width="10.6640625" style="251" customWidth="1"/>
    <col min="7947" max="8192" width="9.109375" style="251"/>
    <col min="8193" max="8193" width="6.33203125" style="251" customWidth="1"/>
    <col min="8194" max="8194" width="44.88671875" style="251" customWidth="1"/>
    <col min="8195" max="8195" width="4" style="251" customWidth="1"/>
    <col min="8196" max="8196" width="8.88671875" style="251" customWidth="1"/>
    <col min="8197" max="8197" width="7.5546875" style="251" customWidth="1"/>
    <col min="8198" max="8198" width="9.6640625" style="251" customWidth="1"/>
    <col min="8199" max="8199" width="0" style="251" hidden="1" customWidth="1"/>
    <col min="8200" max="8200" width="9.109375" style="251"/>
    <col min="8201" max="8201" width="12" style="251" customWidth="1"/>
    <col min="8202" max="8202" width="10.6640625" style="251" customWidth="1"/>
    <col min="8203" max="8448" width="9.109375" style="251"/>
    <col min="8449" max="8449" width="6.33203125" style="251" customWidth="1"/>
    <col min="8450" max="8450" width="44.88671875" style="251" customWidth="1"/>
    <col min="8451" max="8451" width="4" style="251" customWidth="1"/>
    <col min="8452" max="8452" width="8.88671875" style="251" customWidth="1"/>
    <col min="8453" max="8453" width="7.5546875" style="251" customWidth="1"/>
    <col min="8454" max="8454" width="9.6640625" style="251" customWidth="1"/>
    <col min="8455" max="8455" width="0" style="251" hidden="1" customWidth="1"/>
    <col min="8456" max="8456" width="9.109375" style="251"/>
    <col min="8457" max="8457" width="12" style="251" customWidth="1"/>
    <col min="8458" max="8458" width="10.6640625" style="251" customWidth="1"/>
    <col min="8459" max="8704" width="9.109375" style="251"/>
    <col min="8705" max="8705" width="6.33203125" style="251" customWidth="1"/>
    <col min="8706" max="8706" width="44.88671875" style="251" customWidth="1"/>
    <col min="8707" max="8707" width="4" style="251" customWidth="1"/>
    <col min="8708" max="8708" width="8.88671875" style="251" customWidth="1"/>
    <col min="8709" max="8709" width="7.5546875" style="251" customWidth="1"/>
    <col min="8710" max="8710" width="9.6640625" style="251" customWidth="1"/>
    <col min="8711" max="8711" width="0" style="251" hidden="1" customWidth="1"/>
    <col min="8712" max="8712" width="9.109375" style="251"/>
    <col min="8713" max="8713" width="12" style="251" customWidth="1"/>
    <col min="8714" max="8714" width="10.6640625" style="251" customWidth="1"/>
    <col min="8715" max="8960" width="9.109375" style="251"/>
    <col min="8961" max="8961" width="6.33203125" style="251" customWidth="1"/>
    <col min="8962" max="8962" width="44.88671875" style="251" customWidth="1"/>
    <col min="8963" max="8963" width="4" style="251" customWidth="1"/>
    <col min="8964" max="8964" width="8.88671875" style="251" customWidth="1"/>
    <col min="8965" max="8965" width="7.5546875" style="251" customWidth="1"/>
    <col min="8966" max="8966" width="9.6640625" style="251" customWidth="1"/>
    <col min="8967" max="8967" width="0" style="251" hidden="1" customWidth="1"/>
    <col min="8968" max="8968" width="9.109375" style="251"/>
    <col min="8969" max="8969" width="12" style="251" customWidth="1"/>
    <col min="8970" max="8970" width="10.6640625" style="251" customWidth="1"/>
    <col min="8971" max="9216" width="9.109375" style="251"/>
    <col min="9217" max="9217" width="6.33203125" style="251" customWidth="1"/>
    <col min="9218" max="9218" width="44.88671875" style="251" customWidth="1"/>
    <col min="9219" max="9219" width="4" style="251" customWidth="1"/>
    <col min="9220" max="9220" width="8.88671875" style="251" customWidth="1"/>
    <col min="9221" max="9221" width="7.5546875" style="251" customWidth="1"/>
    <col min="9222" max="9222" width="9.6640625" style="251" customWidth="1"/>
    <col min="9223" max="9223" width="0" style="251" hidden="1" customWidth="1"/>
    <col min="9224" max="9224" width="9.109375" style="251"/>
    <col min="9225" max="9225" width="12" style="251" customWidth="1"/>
    <col min="9226" max="9226" width="10.6640625" style="251" customWidth="1"/>
    <col min="9227" max="9472" width="9.109375" style="251"/>
    <col min="9473" max="9473" width="6.33203125" style="251" customWidth="1"/>
    <col min="9474" max="9474" width="44.88671875" style="251" customWidth="1"/>
    <col min="9475" max="9475" width="4" style="251" customWidth="1"/>
    <col min="9476" max="9476" width="8.88671875" style="251" customWidth="1"/>
    <col min="9477" max="9477" width="7.5546875" style="251" customWidth="1"/>
    <col min="9478" max="9478" width="9.6640625" style="251" customWidth="1"/>
    <col min="9479" max="9479" width="0" style="251" hidden="1" customWidth="1"/>
    <col min="9480" max="9480" width="9.109375" style="251"/>
    <col min="9481" max="9481" width="12" style="251" customWidth="1"/>
    <col min="9482" max="9482" width="10.6640625" style="251" customWidth="1"/>
    <col min="9483" max="9728" width="9.109375" style="251"/>
    <col min="9729" max="9729" width="6.33203125" style="251" customWidth="1"/>
    <col min="9730" max="9730" width="44.88671875" style="251" customWidth="1"/>
    <col min="9731" max="9731" width="4" style="251" customWidth="1"/>
    <col min="9732" max="9732" width="8.88671875" style="251" customWidth="1"/>
    <col min="9733" max="9733" width="7.5546875" style="251" customWidth="1"/>
    <col min="9734" max="9734" width="9.6640625" style="251" customWidth="1"/>
    <col min="9735" max="9735" width="0" style="251" hidden="1" customWidth="1"/>
    <col min="9736" max="9736" width="9.109375" style="251"/>
    <col min="9737" max="9737" width="12" style="251" customWidth="1"/>
    <col min="9738" max="9738" width="10.6640625" style="251" customWidth="1"/>
    <col min="9739" max="9984" width="9.109375" style="251"/>
    <col min="9985" max="9985" width="6.33203125" style="251" customWidth="1"/>
    <col min="9986" max="9986" width="44.88671875" style="251" customWidth="1"/>
    <col min="9987" max="9987" width="4" style="251" customWidth="1"/>
    <col min="9988" max="9988" width="8.88671875" style="251" customWidth="1"/>
    <col min="9989" max="9989" width="7.5546875" style="251" customWidth="1"/>
    <col min="9990" max="9990" width="9.6640625" style="251" customWidth="1"/>
    <col min="9991" max="9991" width="0" style="251" hidden="1" customWidth="1"/>
    <col min="9992" max="9992" width="9.109375" style="251"/>
    <col min="9993" max="9993" width="12" style="251" customWidth="1"/>
    <col min="9994" max="9994" width="10.6640625" style="251" customWidth="1"/>
    <col min="9995" max="10240" width="9.109375" style="251"/>
    <col min="10241" max="10241" width="6.33203125" style="251" customWidth="1"/>
    <col min="10242" max="10242" width="44.88671875" style="251" customWidth="1"/>
    <col min="10243" max="10243" width="4" style="251" customWidth="1"/>
    <col min="10244" max="10244" width="8.88671875" style="251" customWidth="1"/>
    <col min="10245" max="10245" width="7.5546875" style="251" customWidth="1"/>
    <col min="10246" max="10246" width="9.6640625" style="251" customWidth="1"/>
    <col min="10247" max="10247" width="0" style="251" hidden="1" customWidth="1"/>
    <col min="10248" max="10248" width="9.109375" style="251"/>
    <col min="10249" max="10249" width="12" style="251" customWidth="1"/>
    <col min="10250" max="10250" width="10.6640625" style="251" customWidth="1"/>
    <col min="10251" max="10496" width="9.109375" style="251"/>
    <col min="10497" max="10497" width="6.33203125" style="251" customWidth="1"/>
    <col min="10498" max="10498" width="44.88671875" style="251" customWidth="1"/>
    <col min="10499" max="10499" width="4" style="251" customWidth="1"/>
    <col min="10500" max="10500" width="8.88671875" style="251" customWidth="1"/>
    <col min="10501" max="10501" width="7.5546875" style="251" customWidth="1"/>
    <col min="10502" max="10502" width="9.6640625" style="251" customWidth="1"/>
    <col min="10503" max="10503" width="0" style="251" hidden="1" customWidth="1"/>
    <col min="10504" max="10504" width="9.109375" style="251"/>
    <col min="10505" max="10505" width="12" style="251" customWidth="1"/>
    <col min="10506" max="10506" width="10.6640625" style="251" customWidth="1"/>
    <col min="10507" max="10752" width="9.109375" style="251"/>
    <col min="10753" max="10753" width="6.33203125" style="251" customWidth="1"/>
    <col min="10754" max="10754" width="44.88671875" style="251" customWidth="1"/>
    <col min="10755" max="10755" width="4" style="251" customWidth="1"/>
    <col min="10756" max="10756" width="8.88671875" style="251" customWidth="1"/>
    <col min="10757" max="10757" width="7.5546875" style="251" customWidth="1"/>
    <col min="10758" max="10758" width="9.6640625" style="251" customWidth="1"/>
    <col min="10759" max="10759" width="0" style="251" hidden="1" customWidth="1"/>
    <col min="10760" max="10760" width="9.109375" style="251"/>
    <col min="10761" max="10761" width="12" style="251" customWidth="1"/>
    <col min="10762" max="10762" width="10.6640625" style="251" customWidth="1"/>
    <col min="10763" max="11008" width="9.109375" style="251"/>
    <col min="11009" max="11009" width="6.33203125" style="251" customWidth="1"/>
    <col min="11010" max="11010" width="44.88671875" style="251" customWidth="1"/>
    <col min="11011" max="11011" width="4" style="251" customWidth="1"/>
    <col min="11012" max="11012" width="8.88671875" style="251" customWidth="1"/>
    <col min="11013" max="11013" width="7.5546875" style="251" customWidth="1"/>
    <col min="11014" max="11014" width="9.6640625" style="251" customWidth="1"/>
    <col min="11015" max="11015" width="0" style="251" hidden="1" customWidth="1"/>
    <col min="11016" max="11016" width="9.109375" style="251"/>
    <col min="11017" max="11017" width="12" style="251" customWidth="1"/>
    <col min="11018" max="11018" width="10.6640625" style="251" customWidth="1"/>
    <col min="11019" max="11264" width="9.109375" style="251"/>
    <col min="11265" max="11265" width="6.33203125" style="251" customWidth="1"/>
    <col min="11266" max="11266" width="44.88671875" style="251" customWidth="1"/>
    <col min="11267" max="11267" width="4" style="251" customWidth="1"/>
    <col min="11268" max="11268" width="8.88671875" style="251" customWidth="1"/>
    <col min="11269" max="11269" width="7.5546875" style="251" customWidth="1"/>
    <col min="11270" max="11270" width="9.6640625" style="251" customWidth="1"/>
    <col min="11271" max="11271" width="0" style="251" hidden="1" customWidth="1"/>
    <col min="11272" max="11272" width="9.109375" style="251"/>
    <col min="11273" max="11273" width="12" style="251" customWidth="1"/>
    <col min="11274" max="11274" width="10.6640625" style="251" customWidth="1"/>
    <col min="11275" max="11520" width="9.109375" style="251"/>
    <col min="11521" max="11521" width="6.33203125" style="251" customWidth="1"/>
    <col min="11522" max="11522" width="44.88671875" style="251" customWidth="1"/>
    <col min="11523" max="11523" width="4" style="251" customWidth="1"/>
    <col min="11524" max="11524" width="8.88671875" style="251" customWidth="1"/>
    <col min="11525" max="11525" width="7.5546875" style="251" customWidth="1"/>
    <col min="11526" max="11526" width="9.6640625" style="251" customWidth="1"/>
    <col min="11527" max="11527" width="0" style="251" hidden="1" customWidth="1"/>
    <col min="11528" max="11528" width="9.109375" style="251"/>
    <col min="11529" max="11529" width="12" style="251" customWidth="1"/>
    <col min="11530" max="11530" width="10.6640625" style="251" customWidth="1"/>
    <col min="11531" max="11776" width="9.109375" style="251"/>
    <col min="11777" max="11777" width="6.33203125" style="251" customWidth="1"/>
    <col min="11778" max="11778" width="44.88671875" style="251" customWidth="1"/>
    <col min="11779" max="11779" width="4" style="251" customWidth="1"/>
    <col min="11780" max="11780" width="8.88671875" style="251" customWidth="1"/>
    <col min="11781" max="11781" width="7.5546875" style="251" customWidth="1"/>
    <col min="11782" max="11782" width="9.6640625" style="251" customWidth="1"/>
    <col min="11783" max="11783" width="0" style="251" hidden="1" customWidth="1"/>
    <col min="11784" max="11784" width="9.109375" style="251"/>
    <col min="11785" max="11785" width="12" style="251" customWidth="1"/>
    <col min="11786" max="11786" width="10.6640625" style="251" customWidth="1"/>
    <col min="11787" max="12032" width="9.109375" style="251"/>
    <col min="12033" max="12033" width="6.33203125" style="251" customWidth="1"/>
    <col min="12034" max="12034" width="44.88671875" style="251" customWidth="1"/>
    <col min="12035" max="12035" width="4" style="251" customWidth="1"/>
    <col min="12036" max="12036" width="8.88671875" style="251" customWidth="1"/>
    <col min="12037" max="12037" width="7.5546875" style="251" customWidth="1"/>
    <col min="12038" max="12038" width="9.6640625" style="251" customWidth="1"/>
    <col min="12039" max="12039" width="0" style="251" hidden="1" customWidth="1"/>
    <col min="12040" max="12040" width="9.109375" style="251"/>
    <col min="12041" max="12041" width="12" style="251" customWidth="1"/>
    <col min="12042" max="12042" width="10.6640625" style="251" customWidth="1"/>
    <col min="12043" max="12288" width="9.109375" style="251"/>
    <col min="12289" max="12289" width="6.33203125" style="251" customWidth="1"/>
    <col min="12290" max="12290" width="44.88671875" style="251" customWidth="1"/>
    <col min="12291" max="12291" width="4" style="251" customWidth="1"/>
    <col min="12292" max="12292" width="8.88671875" style="251" customWidth="1"/>
    <col min="12293" max="12293" width="7.5546875" style="251" customWidth="1"/>
    <col min="12294" max="12294" width="9.6640625" style="251" customWidth="1"/>
    <col min="12295" max="12295" width="0" style="251" hidden="1" customWidth="1"/>
    <col min="12296" max="12296" width="9.109375" style="251"/>
    <col min="12297" max="12297" width="12" style="251" customWidth="1"/>
    <col min="12298" max="12298" width="10.6640625" style="251" customWidth="1"/>
    <col min="12299" max="12544" width="9.109375" style="251"/>
    <col min="12545" max="12545" width="6.33203125" style="251" customWidth="1"/>
    <col min="12546" max="12546" width="44.88671875" style="251" customWidth="1"/>
    <col min="12547" max="12547" width="4" style="251" customWidth="1"/>
    <col min="12548" max="12548" width="8.88671875" style="251" customWidth="1"/>
    <col min="12549" max="12549" width="7.5546875" style="251" customWidth="1"/>
    <col min="12550" max="12550" width="9.6640625" style="251" customWidth="1"/>
    <col min="12551" max="12551" width="0" style="251" hidden="1" customWidth="1"/>
    <col min="12552" max="12552" width="9.109375" style="251"/>
    <col min="12553" max="12553" width="12" style="251" customWidth="1"/>
    <col min="12554" max="12554" width="10.6640625" style="251" customWidth="1"/>
    <col min="12555" max="12800" width="9.109375" style="251"/>
    <col min="12801" max="12801" width="6.33203125" style="251" customWidth="1"/>
    <col min="12802" max="12802" width="44.88671875" style="251" customWidth="1"/>
    <col min="12803" max="12803" width="4" style="251" customWidth="1"/>
    <col min="12804" max="12804" width="8.88671875" style="251" customWidth="1"/>
    <col min="12805" max="12805" width="7.5546875" style="251" customWidth="1"/>
    <col min="12806" max="12806" width="9.6640625" style="251" customWidth="1"/>
    <col min="12807" max="12807" width="0" style="251" hidden="1" customWidth="1"/>
    <col min="12808" max="12808" width="9.109375" style="251"/>
    <col min="12809" max="12809" width="12" style="251" customWidth="1"/>
    <col min="12810" max="12810" width="10.6640625" style="251" customWidth="1"/>
    <col min="12811" max="13056" width="9.109375" style="251"/>
    <col min="13057" max="13057" width="6.33203125" style="251" customWidth="1"/>
    <col min="13058" max="13058" width="44.88671875" style="251" customWidth="1"/>
    <col min="13059" max="13059" width="4" style="251" customWidth="1"/>
    <col min="13060" max="13060" width="8.88671875" style="251" customWidth="1"/>
    <col min="13061" max="13061" width="7.5546875" style="251" customWidth="1"/>
    <col min="13062" max="13062" width="9.6640625" style="251" customWidth="1"/>
    <col min="13063" max="13063" width="0" style="251" hidden="1" customWidth="1"/>
    <col min="13064" max="13064" width="9.109375" style="251"/>
    <col min="13065" max="13065" width="12" style="251" customWidth="1"/>
    <col min="13066" max="13066" width="10.6640625" style="251" customWidth="1"/>
    <col min="13067" max="13312" width="9.109375" style="251"/>
    <col min="13313" max="13313" width="6.33203125" style="251" customWidth="1"/>
    <col min="13314" max="13314" width="44.88671875" style="251" customWidth="1"/>
    <col min="13315" max="13315" width="4" style="251" customWidth="1"/>
    <col min="13316" max="13316" width="8.88671875" style="251" customWidth="1"/>
    <col min="13317" max="13317" width="7.5546875" style="251" customWidth="1"/>
    <col min="13318" max="13318" width="9.6640625" style="251" customWidth="1"/>
    <col min="13319" max="13319" width="0" style="251" hidden="1" customWidth="1"/>
    <col min="13320" max="13320" width="9.109375" style="251"/>
    <col min="13321" max="13321" width="12" style="251" customWidth="1"/>
    <col min="13322" max="13322" width="10.6640625" style="251" customWidth="1"/>
    <col min="13323" max="13568" width="9.109375" style="251"/>
    <col min="13569" max="13569" width="6.33203125" style="251" customWidth="1"/>
    <col min="13570" max="13570" width="44.88671875" style="251" customWidth="1"/>
    <col min="13571" max="13571" width="4" style="251" customWidth="1"/>
    <col min="13572" max="13572" width="8.88671875" style="251" customWidth="1"/>
    <col min="13573" max="13573" width="7.5546875" style="251" customWidth="1"/>
    <col min="13574" max="13574" width="9.6640625" style="251" customWidth="1"/>
    <col min="13575" max="13575" width="0" style="251" hidden="1" customWidth="1"/>
    <col min="13576" max="13576" width="9.109375" style="251"/>
    <col min="13577" max="13577" width="12" style="251" customWidth="1"/>
    <col min="13578" max="13578" width="10.6640625" style="251" customWidth="1"/>
    <col min="13579" max="13824" width="9.109375" style="251"/>
    <col min="13825" max="13825" width="6.33203125" style="251" customWidth="1"/>
    <col min="13826" max="13826" width="44.88671875" style="251" customWidth="1"/>
    <col min="13827" max="13827" width="4" style="251" customWidth="1"/>
    <col min="13828" max="13828" width="8.88671875" style="251" customWidth="1"/>
    <col min="13829" max="13829" width="7.5546875" style="251" customWidth="1"/>
    <col min="13830" max="13830" width="9.6640625" style="251" customWidth="1"/>
    <col min="13831" max="13831" width="0" style="251" hidden="1" customWidth="1"/>
    <col min="13832" max="13832" width="9.109375" style="251"/>
    <col min="13833" max="13833" width="12" style="251" customWidth="1"/>
    <col min="13834" max="13834" width="10.6640625" style="251" customWidth="1"/>
    <col min="13835" max="14080" width="9.109375" style="251"/>
    <col min="14081" max="14081" width="6.33203125" style="251" customWidth="1"/>
    <col min="14082" max="14082" width="44.88671875" style="251" customWidth="1"/>
    <col min="14083" max="14083" width="4" style="251" customWidth="1"/>
    <col min="14084" max="14084" width="8.88671875" style="251" customWidth="1"/>
    <col min="14085" max="14085" width="7.5546875" style="251" customWidth="1"/>
    <col min="14086" max="14086" width="9.6640625" style="251" customWidth="1"/>
    <col min="14087" max="14087" width="0" style="251" hidden="1" customWidth="1"/>
    <col min="14088" max="14088" width="9.109375" style="251"/>
    <col min="14089" max="14089" width="12" style="251" customWidth="1"/>
    <col min="14090" max="14090" width="10.6640625" style="251" customWidth="1"/>
    <col min="14091" max="14336" width="9.109375" style="251"/>
    <col min="14337" max="14337" width="6.33203125" style="251" customWidth="1"/>
    <col min="14338" max="14338" width="44.88671875" style="251" customWidth="1"/>
    <col min="14339" max="14339" width="4" style="251" customWidth="1"/>
    <col min="14340" max="14340" width="8.88671875" style="251" customWidth="1"/>
    <col min="14341" max="14341" width="7.5546875" style="251" customWidth="1"/>
    <col min="14342" max="14342" width="9.6640625" style="251" customWidth="1"/>
    <col min="14343" max="14343" width="0" style="251" hidden="1" customWidth="1"/>
    <col min="14344" max="14344" width="9.109375" style="251"/>
    <col min="14345" max="14345" width="12" style="251" customWidth="1"/>
    <col min="14346" max="14346" width="10.6640625" style="251" customWidth="1"/>
    <col min="14347" max="14592" width="9.109375" style="251"/>
    <col min="14593" max="14593" width="6.33203125" style="251" customWidth="1"/>
    <col min="14594" max="14594" width="44.88671875" style="251" customWidth="1"/>
    <col min="14595" max="14595" width="4" style="251" customWidth="1"/>
    <col min="14596" max="14596" width="8.88671875" style="251" customWidth="1"/>
    <col min="14597" max="14597" width="7.5546875" style="251" customWidth="1"/>
    <col min="14598" max="14598" width="9.6640625" style="251" customWidth="1"/>
    <col min="14599" max="14599" width="0" style="251" hidden="1" customWidth="1"/>
    <col min="14600" max="14600" width="9.109375" style="251"/>
    <col min="14601" max="14601" width="12" style="251" customWidth="1"/>
    <col min="14602" max="14602" width="10.6640625" style="251" customWidth="1"/>
    <col min="14603" max="14848" width="9.109375" style="251"/>
    <col min="14849" max="14849" width="6.33203125" style="251" customWidth="1"/>
    <col min="14850" max="14850" width="44.88671875" style="251" customWidth="1"/>
    <col min="14851" max="14851" width="4" style="251" customWidth="1"/>
    <col min="14852" max="14852" width="8.88671875" style="251" customWidth="1"/>
    <col min="14853" max="14853" width="7.5546875" style="251" customWidth="1"/>
    <col min="14854" max="14854" width="9.6640625" style="251" customWidth="1"/>
    <col min="14855" max="14855" width="0" style="251" hidden="1" customWidth="1"/>
    <col min="14856" max="14856" width="9.109375" style="251"/>
    <col min="14857" max="14857" width="12" style="251" customWidth="1"/>
    <col min="14858" max="14858" width="10.6640625" style="251" customWidth="1"/>
    <col min="14859" max="15104" width="9.109375" style="251"/>
    <col min="15105" max="15105" width="6.33203125" style="251" customWidth="1"/>
    <col min="15106" max="15106" width="44.88671875" style="251" customWidth="1"/>
    <col min="15107" max="15107" width="4" style="251" customWidth="1"/>
    <col min="15108" max="15108" width="8.88671875" style="251" customWidth="1"/>
    <col min="15109" max="15109" width="7.5546875" style="251" customWidth="1"/>
    <col min="15110" max="15110" width="9.6640625" style="251" customWidth="1"/>
    <col min="15111" max="15111" width="0" style="251" hidden="1" customWidth="1"/>
    <col min="15112" max="15112" width="9.109375" style="251"/>
    <col min="15113" max="15113" width="12" style="251" customWidth="1"/>
    <col min="15114" max="15114" width="10.6640625" style="251" customWidth="1"/>
    <col min="15115" max="15360" width="9.109375" style="251"/>
    <col min="15361" max="15361" width="6.33203125" style="251" customWidth="1"/>
    <col min="15362" max="15362" width="44.88671875" style="251" customWidth="1"/>
    <col min="15363" max="15363" width="4" style="251" customWidth="1"/>
    <col min="15364" max="15364" width="8.88671875" style="251" customWidth="1"/>
    <col min="15365" max="15365" width="7.5546875" style="251" customWidth="1"/>
    <col min="15366" max="15366" width="9.6640625" style="251" customWidth="1"/>
    <col min="15367" max="15367" width="0" style="251" hidden="1" customWidth="1"/>
    <col min="15368" max="15368" width="9.109375" style="251"/>
    <col min="15369" max="15369" width="12" style="251" customWidth="1"/>
    <col min="15370" max="15370" width="10.6640625" style="251" customWidth="1"/>
    <col min="15371" max="15616" width="9.109375" style="251"/>
    <col min="15617" max="15617" width="6.33203125" style="251" customWidth="1"/>
    <col min="15618" max="15618" width="44.88671875" style="251" customWidth="1"/>
    <col min="15619" max="15619" width="4" style="251" customWidth="1"/>
    <col min="15620" max="15620" width="8.88671875" style="251" customWidth="1"/>
    <col min="15621" max="15621" width="7.5546875" style="251" customWidth="1"/>
    <col min="15622" max="15622" width="9.6640625" style="251" customWidth="1"/>
    <col min="15623" max="15623" width="0" style="251" hidden="1" customWidth="1"/>
    <col min="15624" max="15624" width="9.109375" style="251"/>
    <col min="15625" max="15625" width="12" style="251" customWidth="1"/>
    <col min="15626" max="15626" width="10.6640625" style="251" customWidth="1"/>
    <col min="15627" max="15872" width="9.109375" style="251"/>
    <col min="15873" max="15873" width="6.33203125" style="251" customWidth="1"/>
    <col min="15874" max="15874" width="44.88671875" style="251" customWidth="1"/>
    <col min="15875" max="15875" width="4" style="251" customWidth="1"/>
    <col min="15876" max="15876" width="8.88671875" style="251" customWidth="1"/>
    <col min="15877" max="15877" width="7.5546875" style="251" customWidth="1"/>
    <col min="15878" max="15878" width="9.6640625" style="251" customWidth="1"/>
    <col min="15879" max="15879" width="0" style="251" hidden="1" customWidth="1"/>
    <col min="15880" max="15880" width="9.109375" style="251"/>
    <col min="15881" max="15881" width="12" style="251" customWidth="1"/>
    <col min="15882" max="15882" width="10.6640625" style="251" customWidth="1"/>
    <col min="15883" max="16128" width="9.109375" style="251"/>
    <col min="16129" max="16129" width="6.33203125" style="251" customWidth="1"/>
    <col min="16130" max="16130" width="44.88671875" style="251" customWidth="1"/>
    <col min="16131" max="16131" width="4" style="251" customWidth="1"/>
    <col min="16132" max="16132" width="8.88671875" style="251" customWidth="1"/>
    <col min="16133" max="16133" width="7.5546875" style="251" customWidth="1"/>
    <col min="16134" max="16134" width="9.6640625" style="251" customWidth="1"/>
    <col min="16135" max="16135" width="0" style="251" hidden="1" customWidth="1"/>
    <col min="16136" max="16136" width="9.109375" style="251"/>
    <col min="16137" max="16137" width="12" style="251" customWidth="1"/>
    <col min="16138" max="16138" width="10.6640625" style="251" customWidth="1"/>
    <col min="16139" max="16384" width="9.109375" style="251"/>
  </cols>
  <sheetData>
    <row r="1" spans="1:7" ht="15" customHeight="1">
      <c r="A1" s="505"/>
      <c r="B1" s="506" t="s">
        <v>885</v>
      </c>
      <c r="C1" s="507"/>
      <c r="D1" s="507"/>
      <c r="E1" s="508"/>
      <c r="F1" s="509"/>
      <c r="G1" s="250"/>
    </row>
    <row r="2" spans="1:7" ht="6.9" customHeight="1">
      <c r="A2" s="249"/>
      <c r="B2" s="252"/>
      <c r="C2" s="252"/>
      <c r="D2" s="252"/>
      <c r="E2" s="350"/>
      <c r="F2" s="253"/>
      <c r="G2" s="250"/>
    </row>
    <row r="3" spans="1:7" ht="15.9" customHeight="1">
      <c r="A3" s="249"/>
      <c r="B3" s="254" t="s">
        <v>891</v>
      </c>
      <c r="C3" s="254"/>
      <c r="D3" s="254"/>
      <c r="E3" s="351"/>
      <c r="F3" s="255"/>
      <c r="G3" s="250"/>
    </row>
    <row r="4" spans="1:7" ht="9.9" customHeight="1" thickBot="1">
      <c r="A4" s="256"/>
      <c r="B4" s="257"/>
      <c r="C4" s="258"/>
      <c r="D4" s="259"/>
      <c r="E4" s="352"/>
      <c r="F4" s="260"/>
      <c r="G4" s="261"/>
    </row>
    <row r="5" spans="1:7" ht="15" customHeight="1">
      <c r="A5" s="262" t="s">
        <v>0</v>
      </c>
      <c r="B5" s="263" t="s">
        <v>1</v>
      </c>
      <c r="C5" s="263" t="s">
        <v>2</v>
      </c>
      <c r="D5" s="264" t="s">
        <v>509</v>
      </c>
      <c r="E5" s="353" t="s">
        <v>4</v>
      </c>
      <c r="F5" s="265" t="s">
        <v>5</v>
      </c>
      <c r="G5" s="266"/>
    </row>
    <row r="6" spans="1:7" ht="14.4" thickBot="1">
      <c r="A6" s="267" t="s">
        <v>6</v>
      </c>
      <c r="B6" s="268"/>
      <c r="C6" s="269"/>
      <c r="D6" s="270"/>
      <c r="E6" s="354" t="s">
        <v>203</v>
      </c>
      <c r="F6" s="271" t="s">
        <v>203</v>
      </c>
      <c r="G6" s="272" t="s">
        <v>742</v>
      </c>
    </row>
    <row r="7" spans="1:7" ht="6.9" customHeight="1" thickBot="1">
      <c r="A7" s="273"/>
      <c r="B7" s="274"/>
      <c r="C7" s="275"/>
      <c r="D7" s="276"/>
      <c r="E7" s="355"/>
      <c r="F7" s="277"/>
      <c r="G7" s="278"/>
    </row>
    <row r="8" spans="1:7" ht="15" customHeight="1">
      <c r="A8" s="854"/>
      <c r="B8" s="279" t="s">
        <v>743</v>
      </c>
      <c r="C8" s="280"/>
      <c r="D8" s="281"/>
      <c r="E8" s="356"/>
      <c r="F8" s="858"/>
      <c r="G8" s="282"/>
    </row>
    <row r="9" spans="1:7" ht="9" customHeight="1">
      <c r="A9" s="854"/>
      <c r="B9" s="283"/>
      <c r="C9" s="280"/>
      <c r="D9" s="281"/>
      <c r="E9" s="356"/>
      <c r="F9" s="284"/>
      <c r="G9" s="278"/>
    </row>
    <row r="10" spans="1:7" ht="15" customHeight="1">
      <c r="A10" s="285">
        <v>1</v>
      </c>
      <c r="B10" s="286" t="s">
        <v>114</v>
      </c>
      <c r="C10" s="287"/>
      <c r="D10" s="281"/>
      <c r="E10" s="356"/>
      <c r="F10" s="284"/>
      <c r="G10" s="278"/>
    </row>
    <row r="11" spans="1:7" ht="6.9" customHeight="1">
      <c r="A11" s="288"/>
      <c r="B11" s="289"/>
      <c r="C11" s="290"/>
      <c r="D11" s="281"/>
      <c r="E11" s="356"/>
      <c r="F11" s="284"/>
      <c r="G11" s="278"/>
    </row>
    <row r="12" spans="1:7" s="292" customFormat="1" ht="12.9" customHeight="1">
      <c r="A12" s="1251"/>
      <c r="B12" s="1255" t="s">
        <v>204</v>
      </c>
      <c r="C12" s="1255"/>
      <c r="D12" s="1255"/>
      <c r="E12" s="1240" t="s">
        <v>230</v>
      </c>
      <c r="F12" s="1258"/>
      <c r="G12" s="291"/>
    </row>
    <row r="13" spans="1:7" s="292" customFormat="1" ht="12.9" customHeight="1">
      <c r="A13" s="1260"/>
      <c r="B13" s="1261"/>
      <c r="C13" s="1261"/>
      <c r="D13" s="1261"/>
      <c r="E13" s="1264"/>
      <c r="F13" s="1263"/>
      <c r="G13" s="291"/>
    </row>
    <row r="14" spans="1:7" s="292" customFormat="1" ht="20.399999999999999" customHeight="1">
      <c r="A14" s="1252"/>
      <c r="B14" s="1254"/>
      <c r="C14" s="1254"/>
      <c r="D14" s="1254"/>
      <c r="E14" s="1241"/>
      <c r="F14" s="1259"/>
      <c r="G14" s="291"/>
    </row>
    <row r="15" spans="1:7" ht="9" customHeight="1">
      <c r="A15" s="288"/>
      <c r="B15" s="289"/>
      <c r="C15" s="290"/>
      <c r="D15" s="281"/>
      <c r="E15" s="356"/>
      <c r="F15" s="284"/>
      <c r="G15" s="278"/>
    </row>
    <row r="16" spans="1:7" s="292" customFormat="1" ht="12.9" customHeight="1">
      <c r="A16" s="1251"/>
      <c r="B16" s="1253" t="s">
        <v>892</v>
      </c>
      <c r="C16" s="1255"/>
      <c r="D16" s="1255"/>
      <c r="E16" s="1256"/>
      <c r="F16" s="1258"/>
      <c r="G16" s="291"/>
    </row>
    <row r="17" spans="1:7" s="292" customFormat="1" ht="20.100000000000001" customHeight="1">
      <c r="A17" s="1252"/>
      <c r="B17" s="1254"/>
      <c r="C17" s="1254"/>
      <c r="D17" s="1254"/>
      <c r="E17" s="1257"/>
      <c r="F17" s="1259"/>
      <c r="G17" s="291"/>
    </row>
    <row r="18" spans="1:7" ht="6.9" customHeight="1">
      <c r="A18" s="288"/>
      <c r="B18" s="289"/>
      <c r="C18" s="290"/>
      <c r="D18" s="281"/>
      <c r="E18" s="356"/>
      <c r="F18" s="293"/>
      <c r="G18" s="278"/>
    </row>
    <row r="19" spans="1:7" s="292" customFormat="1" ht="12.9" customHeight="1">
      <c r="A19" s="1251"/>
      <c r="B19" s="1255" t="s">
        <v>115</v>
      </c>
      <c r="C19" s="1255"/>
      <c r="D19" s="1255"/>
      <c r="E19" s="1256"/>
      <c r="F19" s="1248"/>
      <c r="G19" s="291"/>
    </row>
    <row r="20" spans="1:7" s="292" customFormat="1" ht="12.9" customHeight="1">
      <c r="A20" s="1260"/>
      <c r="B20" s="1261"/>
      <c r="C20" s="1261"/>
      <c r="D20" s="1261"/>
      <c r="E20" s="1262"/>
      <c r="F20" s="1249"/>
      <c r="G20" s="291"/>
    </row>
    <row r="21" spans="1:7" s="292" customFormat="1" ht="19.5" customHeight="1">
      <c r="A21" s="1260"/>
      <c r="B21" s="1261"/>
      <c r="C21" s="1261"/>
      <c r="D21" s="1261"/>
      <c r="E21" s="1262"/>
      <c r="F21" s="1249"/>
      <c r="G21" s="291"/>
    </row>
    <row r="22" spans="1:7" s="292" customFormat="1" ht="9" hidden="1" customHeight="1">
      <c r="A22" s="1252"/>
      <c r="B22" s="1254"/>
      <c r="C22" s="1254"/>
      <c r="D22" s="1254"/>
      <c r="E22" s="1257"/>
      <c r="F22" s="1250"/>
      <c r="G22" s="291"/>
    </row>
    <row r="23" spans="1:7" ht="6.9" customHeight="1">
      <c r="A23" s="288"/>
      <c r="B23" s="289"/>
      <c r="C23" s="290"/>
      <c r="D23" s="281"/>
      <c r="E23" s="356"/>
      <c r="F23" s="293"/>
      <c r="G23" s="278"/>
    </row>
    <row r="24" spans="1:7" s="299" customFormat="1" ht="15" customHeight="1">
      <c r="A24" s="294">
        <v>1.1000000000000001</v>
      </c>
      <c r="B24" s="295" t="s">
        <v>13</v>
      </c>
      <c r="C24" s="296" t="s">
        <v>14</v>
      </c>
      <c r="D24" s="297">
        <v>110</v>
      </c>
      <c r="E24" s="357"/>
      <c r="F24" s="293"/>
      <c r="G24" s="298"/>
    </row>
    <row r="25" spans="1:7" s="301" customFormat="1" ht="6.9" customHeight="1">
      <c r="A25" s="288"/>
      <c r="B25" s="289"/>
      <c r="C25" s="290"/>
      <c r="D25" s="281"/>
      <c r="E25" s="356"/>
      <c r="F25" s="293"/>
      <c r="G25" s="300"/>
    </row>
    <row r="26" spans="1:7" s="299" customFormat="1" ht="15" customHeight="1">
      <c r="A26" s="294">
        <v>1.2</v>
      </c>
      <c r="B26" s="295" t="s">
        <v>205</v>
      </c>
      <c r="C26" s="296" t="s">
        <v>14</v>
      </c>
      <c r="D26" s="297">
        <v>60</v>
      </c>
      <c r="E26" s="357"/>
      <c r="F26" s="293"/>
      <c r="G26" s="298"/>
    </row>
    <row r="27" spans="1:7" s="301" customFormat="1" ht="6.9" customHeight="1">
      <c r="A27" s="288"/>
      <c r="B27" s="289"/>
      <c r="C27" s="290"/>
      <c r="D27" s="281"/>
      <c r="E27" s="356"/>
      <c r="F27" s="293"/>
      <c r="G27" s="300"/>
    </row>
    <row r="28" spans="1:7" s="299" customFormat="1" ht="15" customHeight="1">
      <c r="A28" s="294">
        <v>1.3</v>
      </c>
      <c r="B28" s="295" t="s">
        <v>206</v>
      </c>
      <c r="C28" s="296" t="s">
        <v>14</v>
      </c>
      <c r="D28" s="297">
        <v>2</v>
      </c>
      <c r="E28" s="357"/>
      <c r="F28" s="293"/>
      <c r="G28" s="298"/>
    </row>
    <row r="29" spans="1:7" ht="6.9" customHeight="1">
      <c r="A29" s="288"/>
      <c r="B29" s="289"/>
      <c r="C29" s="290"/>
      <c r="D29" s="281"/>
      <c r="E29" s="356"/>
      <c r="F29" s="293"/>
      <c r="G29" s="278"/>
    </row>
    <row r="30" spans="1:7" s="292" customFormat="1" ht="15" customHeight="1">
      <c r="A30" s="302"/>
      <c r="B30" s="303" t="s">
        <v>744</v>
      </c>
      <c r="C30" s="304"/>
      <c r="D30" s="305"/>
      <c r="E30" s="357"/>
      <c r="F30" s="293"/>
      <c r="G30" s="291"/>
    </row>
    <row r="31" spans="1:7" ht="6.9" customHeight="1">
      <c r="A31" s="288"/>
      <c r="B31" s="289"/>
      <c r="C31" s="290"/>
      <c r="D31" s="281"/>
      <c r="E31" s="356"/>
      <c r="F31" s="293"/>
      <c r="G31" s="278"/>
    </row>
    <row r="32" spans="1:7" s="299" customFormat="1" ht="15" customHeight="1">
      <c r="A32" s="294">
        <v>1.4</v>
      </c>
      <c r="B32" s="295" t="s">
        <v>745</v>
      </c>
      <c r="C32" s="296" t="s">
        <v>14</v>
      </c>
      <c r="D32" s="297">
        <v>11</v>
      </c>
      <c r="E32" s="357"/>
      <c r="F32" s="293"/>
      <c r="G32" s="298"/>
    </row>
    <row r="33" spans="1:7" s="301" customFormat="1" ht="6.9" customHeight="1">
      <c r="A33" s="288"/>
      <c r="B33" s="289"/>
      <c r="C33" s="290"/>
      <c r="D33" s="281"/>
      <c r="E33" s="356"/>
      <c r="F33" s="293"/>
      <c r="G33" s="300"/>
    </row>
    <row r="34" spans="1:7" s="299" customFormat="1" ht="15" customHeight="1">
      <c r="A34" s="294">
        <v>1.5</v>
      </c>
      <c r="B34" s="295" t="s">
        <v>746</v>
      </c>
      <c r="C34" s="296" t="s">
        <v>14</v>
      </c>
      <c r="D34" s="297">
        <v>1</v>
      </c>
      <c r="E34" s="357"/>
      <c r="F34" s="293"/>
      <c r="G34" s="298"/>
    </row>
    <row r="35" spans="1:7" s="301" customFormat="1" ht="6.9" customHeight="1">
      <c r="A35" s="288"/>
      <c r="B35" s="289"/>
      <c r="C35" s="290"/>
      <c r="D35" s="281"/>
      <c r="E35" s="356"/>
      <c r="F35" s="293"/>
      <c r="G35" s="300"/>
    </row>
    <row r="36" spans="1:7" s="299" customFormat="1" ht="15" customHeight="1">
      <c r="A36" s="294">
        <v>1.6</v>
      </c>
      <c r="B36" s="295" t="s">
        <v>747</v>
      </c>
      <c r="C36" s="296" t="s">
        <v>14</v>
      </c>
      <c r="D36" s="297">
        <v>1</v>
      </c>
      <c r="E36" s="357"/>
      <c r="F36" s="293"/>
      <c r="G36" s="298"/>
    </row>
    <row r="37" spans="1:7" ht="6.9" customHeight="1">
      <c r="A37" s="288"/>
      <c r="B37" s="289"/>
      <c r="C37" s="290"/>
      <c r="D37" s="281"/>
      <c r="E37" s="356"/>
      <c r="F37" s="293"/>
      <c r="G37" s="278"/>
    </row>
    <row r="38" spans="1:7" s="292" customFormat="1" ht="15" customHeight="1">
      <c r="A38" s="306"/>
      <c r="B38" s="303" t="s">
        <v>748</v>
      </c>
      <c r="C38" s="304"/>
      <c r="D38" s="305"/>
      <c r="E38" s="357"/>
      <c r="F38" s="293"/>
      <c r="G38" s="291"/>
    </row>
    <row r="39" spans="1:7" ht="6.9" customHeight="1">
      <c r="A39" s="288"/>
      <c r="B39" s="289"/>
      <c r="C39" s="290"/>
      <c r="D39" s="281"/>
      <c r="E39" s="356"/>
      <c r="F39" s="293"/>
      <c r="G39" s="278"/>
    </row>
    <row r="40" spans="1:7" s="299" customFormat="1" ht="49.5" customHeight="1">
      <c r="A40" s="302">
        <v>1.7</v>
      </c>
      <c r="B40" s="307" t="s">
        <v>749</v>
      </c>
      <c r="C40" s="304" t="s">
        <v>14</v>
      </c>
      <c r="D40" s="305">
        <v>20</v>
      </c>
      <c r="E40" s="357"/>
      <c r="F40" s="293"/>
      <c r="G40" s="298"/>
    </row>
    <row r="41" spans="1:7" ht="6.9" customHeight="1">
      <c r="A41" s="288"/>
      <c r="B41" s="289"/>
      <c r="C41" s="290"/>
      <c r="D41" s="281"/>
      <c r="E41" s="356"/>
      <c r="F41" s="293"/>
      <c r="G41" s="278"/>
    </row>
    <row r="42" spans="1:7" s="299" customFormat="1" ht="48.9" customHeight="1">
      <c r="A42" s="302">
        <v>1.8</v>
      </c>
      <c r="B42" s="307" t="s">
        <v>750</v>
      </c>
      <c r="C42" s="304" t="s">
        <v>23</v>
      </c>
      <c r="D42" s="305">
        <v>54</v>
      </c>
      <c r="E42" s="357"/>
      <c r="F42" s="293"/>
      <c r="G42" s="298"/>
    </row>
    <row r="43" spans="1:7" s="301" customFormat="1" ht="6.9" customHeight="1">
      <c r="A43" s="288"/>
      <c r="B43" s="289"/>
      <c r="C43" s="290"/>
      <c r="D43" s="281"/>
      <c r="E43" s="356"/>
      <c r="F43" s="293"/>
      <c r="G43" s="300"/>
    </row>
    <row r="44" spans="1:7" s="299" customFormat="1" ht="30.6" customHeight="1">
      <c r="A44" s="308">
        <v>1.9</v>
      </c>
      <c r="B44" s="307" t="s">
        <v>751</v>
      </c>
      <c r="C44" s="304" t="s">
        <v>23</v>
      </c>
      <c r="D44" s="305">
        <v>54</v>
      </c>
      <c r="E44" s="357"/>
      <c r="F44" s="293"/>
      <c r="G44" s="298"/>
    </row>
    <row r="45" spans="1:7" ht="6.9" customHeight="1">
      <c r="A45" s="288"/>
      <c r="B45" s="289"/>
      <c r="C45" s="290"/>
      <c r="D45" s="281"/>
      <c r="E45" s="356"/>
      <c r="F45" s="293"/>
      <c r="G45" s="278"/>
    </row>
    <row r="46" spans="1:7" s="292" customFormat="1" ht="15" customHeight="1">
      <c r="A46" s="302"/>
      <c r="B46" s="303" t="s">
        <v>752</v>
      </c>
      <c r="C46" s="304"/>
      <c r="D46" s="305"/>
      <c r="E46" s="357"/>
      <c r="F46" s="293"/>
      <c r="G46" s="291"/>
    </row>
    <row r="47" spans="1:7" ht="6.9" customHeight="1">
      <c r="A47" s="288"/>
      <c r="B47" s="289"/>
      <c r="C47" s="290"/>
      <c r="D47" s="281"/>
      <c r="E47" s="356"/>
      <c r="F47" s="293"/>
      <c r="G47" s="278"/>
    </row>
    <row r="48" spans="1:7" s="299" customFormat="1" ht="29.25" customHeight="1">
      <c r="A48" s="309">
        <v>1.1000000000000001</v>
      </c>
      <c r="B48" s="295" t="s">
        <v>753</v>
      </c>
      <c r="C48" s="296" t="s">
        <v>14</v>
      </c>
      <c r="D48" s="297">
        <v>20</v>
      </c>
      <c r="E48" s="357"/>
      <c r="F48" s="293"/>
      <c r="G48" s="298"/>
    </row>
    <row r="49" spans="1:8" ht="6.9" customHeight="1">
      <c r="A49" s="288"/>
      <c r="B49" s="289"/>
      <c r="C49" s="290"/>
      <c r="D49" s="281"/>
      <c r="E49" s="356"/>
      <c r="F49" s="293"/>
      <c r="G49" s="278"/>
    </row>
    <row r="50" spans="1:8" s="292" customFormat="1" ht="15" customHeight="1">
      <c r="A50" s="302"/>
      <c r="B50" s="303" t="s">
        <v>754</v>
      </c>
      <c r="C50" s="304"/>
      <c r="D50" s="305"/>
      <c r="E50" s="357"/>
      <c r="F50" s="293"/>
      <c r="G50" s="291"/>
    </row>
    <row r="51" spans="1:8" ht="6.9" customHeight="1">
      <c r="A51" s="288"/>
      <c r="B51" s="289"/>
      <c r="C51" s="290"/>
      <c r="D51" s="281"/>
      <c r="E51" s="356"/>
      <c r="F51" s="293"/>
      <c r="G51" s="278"/>
    </row>
    <row r="52" spans="1:8" s="299" customFormat="1" ht="30.9" customHeight="1">
      <c r="A52" s="302">
        <v>1.1100000000000001</v>
      </c>
      <c r="B52" s="307" t="s">
        <v>755</v>
      </c>
      <c r="C52" s="304" t="s">
        <v>23</v>
      </c>
      <c r="D52" s="305">
        <v>15</v>
      </c>
      <c r="E52" s="357"/>
      <c r="F52" s="293"/>
      <c r="G52" s="298"/>
    </row>
    <row r="53" spans="1:8" s="299" customFormat="1">
      <c r="A53" s="302"/>
      <c r="B53" s="307"/>
      <c r="C53" s="304"/>
      <c r="D53" s="310"/>
      <c r="E53" s="356"/>
      <c r="F53" s="293"/>
      <c r="G53" s="311"/>
    </row>
    <row r="54" spans="1:8" s="292" customFormat="1" ht="15" customHeight="1">
      <c r="A54" s="302"/>
      <c r="B54" s="303" t="s">
        <v>756</v>
      </c>
      <c r="C54" s="304"/>
      <c r="D54" s="305"/>
      <c r="E54" s="357"/>
      <c r="F54" s="293"/>
      <c r="G54" s="291"/>
    </row>
    <row r="55" spans="1:8" ht="6.9" customHeight="1">
      <c r="A55" s="288"/>
      <c r="B55" s="289"/>
      <c r="C55" s="290"/>
      <c r="D55" s="281"/>
      <c r="E55" s="356"/>
      <c r="F55" s="293"/>
      <c r="G55" s="278"/>
    </row>
    <row r="56" spans="1:8" s="299" customFormat="1" ht="18.899999999999999" customHeight="1">
      <c r="A56" s="294">
        <v>1.1200000000000001</v>
      </c>
      <c r="B56" s="295" t="s">
        <v>757</v>
      </c>
      <c r="C56" s="296" t="s">
        <v>23</v>
      </c>
      <c r="D56" s="366">
        <f>D52</f>
        <v>15</v>
      </c>
      <c r="E56" s="357"/>
      <c r="F56" s="293"/>
      <c r="G56" s="298"/>
    </row>
    <row r="57" spans="1:8" ht="12.9" customHeight="1">
      <c r="A57" s="288"/>
      <c r="B57" s="289"/>
      <c r="C57" s="290"/>
      <c r="D57" s="281"/>
      <c r="E57" s="356"/>
      <c r="F57" s="293"/>
      <c r="G57" s="278"/>
    </row>
    <row r="58" spans="1:8" s="292" customFormat="1" ht="15" customHeight="1">
      <c r="A58" s="302"/>
      <c r="B58" s="303" t="s">
        <v>758</v>
      </c>
      <c r="C58" s="304"/>
      <c r="D58" s="305"/>
      <c r="E58" s="358"/>
      <c r="F58" s="284"/>
      <c r="G58" s="291"/>
    </row>
    <row r="59" spans="1:8" ht="6.9" customHeight="1">
      <c r="A59" s="288"/>
      <c r="B59" s="289"/>
      <c r="C59" s="290"/>
      <c r="D59" s="281"/>
      <c r="E59" s="356"/>
      <c r="F59" s="284"/>
      <c r="G59" s="278"/>
    </row>
    <row r="60" spans="1:8" s="292" customFormat="1" ht="12.9" customHeight="1">
      <c r="A60" s="302"/>
      <c r="B60" s="1238" t="s">
        <v>759</v>
      </c>
      <c r="C60" s="1238"/>
      <c r="D60" s="1238"/>
      <c r="E60" s="1244"/>
      <c r="F60" s="1246"/>
      <c r="G60" s="291"/>
    </row>
    <row r="61" spans="1:8" s="292" customFormat="1" ht="18.600000000000001" customHeight="1">
      <c r="A61" s="302"/>
      <c r="B61" s="1239"/>
      <c r="C61" s="1239"/>
      <c r="D61" s="1239"/>
      <c r="E61" s="1245"/>
      <c r="F61" s="1247"/>
      <c r="G61" s="291"/>
    </row>
    <row r="62" spans="1:8" ht="6.9" customHeight="1">
      <c r="A62" s="288"/>
      <c r="B62" s="289"/>
      <c r="C62" s="290"/>
      <c r="D62" s="281"/>
      <c r="E62" s="356"/>
      <c r="F62" s="284"/>
      <c r="G62" s="278"/>
    </row>
    <row r="63" spans="1:8" s="299" customFormat="1" ht="32.1" customHeight="1">
      <c r="A63" s="302">
        <v>1.1299999999999999</v>
      </c>
      <c r="B63" s="307" t="s">
        <v>760</v>
      </c>
      <c r="C63" s="304" t="s">
        <v>23</v>
      </c>
      <c r="D63" s="305">
        <v>10</v>
      </c>
      <c r="E63" s="357"/>
      <c r="F63" s="293"/>
      <c r="G63" s="298"/>
      <c r="H63" s="299">
        <f>3.4*2</f>
        <v>6.8</v>
      </c>
    </row>
    <row r="64" spans="1:8" ht="6.9" customHeight="1">
      <c r="A64" s="288"/>
      <c r="B64" s="289"/>
      <c r="C64" s="290"/>
      <c r="D64" s="281"/>
      <c r="E64" s="356"/>
      <c r="F64" s="293"/>
      <c r="G64" s="278"/>
    </row>
    <row r="65" spans="1:7" s="292" customFormat="1" ht="31.5" customHeight="1">
      <c r="A65" s="1236"/>
      <c r="B65" s="1238" t="s">
        <v>761</v>
      </c>
      <c r="C65" s="1238"/>
      <c r="D65" s="1238"/>
      <c r="E65" s="1240"/>
      <c r="F65" s="1242"/>
      <c r="G65" s="291"/>
    </row>
    <row r="66" spans="1:7" s="292" customFormat="1" ht="0" hidden="1" customHeight="1">
      <c r="A66" s="1237"/>
      <c r="B66" s="1239"/>
      <c r="C66" s="1239"/>
      <c r="D66" s="1239"/>
      <c r="E66" s="1241"/>
      <c r="F66" s="1243"/>
      <c r="G66" s="291"/>
    </row>
    <row r="67" spans="1:7" ht="6.9" customHeight="1">
      <c r="A67" s="288"/>
      <c r="B67" s="289"/>
      <c r="C67" s="290"/>
      <c r="D67" s="281"/>
      <c r="E67" s="356"/>
      <c r="F67" s="293"/>
      <c r="G67" s="278"/>
    </row>
    <row r="68" spans="1:7" s="299" customFormat="1" ht="15" customHeight="1">
      <c r="A68" s="294">
        <v>1.1399999999999999</v>
      </c>
      <c r="B68" s="295" t="s">
        <v>893</v>
      </c>
      <c r="C68" s="296" t="s">
        <v>14</v>
      </c>
      <c r="D68" s="297">
        <v>5</v>
      </c>
      <c r="E68" s="357"/>
      <c r="F68" s="293"/>
      <c r="G68" s="298"/>
    </row>
    <row r="69" spans="1:7" ht="6.9" customHeight="1">
      <c r="A69" s="288"/>
      <c r="B69" s="289"/>
      <c r="C69" s="290"/>
      <c r="D69" s="281"/>
      <c r="E69" s="356"/>
      <c r="F69" s="293"/>
      <c r="G69" s="278"/>
    </row>
    <row r="70" spans="1:7" s="299" customFormat="1" ht="15" customHeight="1">
      <c r="A70" s="294">
        <v>1.1499999999999999</v>
      </c>
      <c r="B70" s="295" t="s">
        <v>762</v>
      </c>
      <c r="C70" s="296" t="s">
        <v>14</v>
      </c>
      <c r="D70" s="297">
        <v>5</v>
      </c>
      <c r="E70" s="357"/>
      <c r="F70" s="293"/>
      <c r="G70" s="298"/>
    </row>
    <row r="71" spans="1:7" ht="6.9" customHeight="1">
      <c r="A71" s="288"/>
      <c r="B71" s="289"/>
      <c r="C71" s="290"/>
      <c r="D71" s="281"/>
      <c r="E71" s="356"/>
      <c r="F71" s="293"/>
      <c r="G71" s="278"/>
    </row>
    <row r="72" spans="1:7" s="299" customFormat="1" ht="18.600000000000001" customHeight="1">
      <c r="A72" s="294">
        <v>1.1599999999999999</v>
      </c>
      <c r="B72" s="295" t="s">
        <v>763</v>
      </c>
      <c r="C72" s="296" t="s">
        <v>14</v>
      </c>
      <c r="D72" s="297">
        <v>2</v>
      </c>
      <c r="E72" s="357"/>
      <c r="F72" s="293"/>
      <c r="G72" s="298"/>
    </row>
    <row r="73" spans="1:7" ht="6.9" customHeight="1" thickBot="1">
      <c r="A73" s="890"/>
      <c r="B73" s="891"/>
      <c r="C73" s="892"/>
      <c r="D73" s="893"/>
      <c r="E73" s="894"/>
      <c r="F73" s="895"/>
      <c r="G73" s="278"/>
    </row>
    <row r="74" spans="1:7" s="299" customFormat="1" ht="15" customHeight="1">
      <c r="A74" s="896">
        <v>1.17</v>
      </c>
      <c r="B74" s="897" t="s">
        <v>764</v>
      </c>
      <c r="C74" s="898" t="s">
        <v>14</v>
      </c>
      <c r="D74" s="899">
        <v>1</v>
      </c>
      <c r="E74" s="355"/>
      <c r="F74" s="900"/>
      <c r="G74" s="298"/>
    </row>
    <row r="75" spans="1:7" ht="6.9" customHeight="1">
      <c r="A75" s="288"/>
      <c r="B75" s="289"/>
      <c r="C75" s="290"/>
      <c r="D75" s="281"/>
      <c r="E75" s="356"/>
      <c r="F75" s="293"/>
      <c r="G75" s="278"/>
    </row>
    <row r="76" spans="1:7" s="299" customFormat="1" ht="20.399999999999999" customHeight="1">
      <c r="A76" s="294">
        <v>1.18</v>
      </c>
      <c r="B76" s="295" t="s">
        <v>894</v>
      </c>
      <c r="C76" s="296" t="s">
        <v>53</v>
      </c>
      <c r="D76" s="297">
        <v>2</v>
      </c>
      <c r="E76" s="357"/>
      <c r="F76" s="293"/>
      <c r="G76" s="298"/>
    </row>
    <row r="77" spans="1:7" ht="6.9" customHeight="1">
      <c r="A77" s="288"/>
      <c r="B77" s="289"/>
      <c r="C77" s="290"/>
      <c r="D77" s="281"/>
      <c r="E77" s="356"/>
      <c r="F77" s="293"/>
      <c r="G77" s="278"/>
    </row>
    <row r="78" spans="1:7" s="292" customFormat="1">
      <c r="A78" s="294"/>
      <c r="B78" s="313" t="s">
        <v>765</v>
      </c>
      <c r="C78" s="296"/>
      <c r="D78" s="314"/>
      <c r="E78" s="356"/>
      <c r="F78" s="293"/>
      <c r="G78" s="315"/>
    </row>
    <row r="79" spans="1:7" ht="6.9" customHeight="1">
      <c r="A79" s="288"/>
      <c r="B79" s="289"/>
      <c r="C79" s="290"/>
      <c r="D79" s="281"/>
      <c r="E79" s="356"/>
      <c r="F79" s="293"/>
      <c r="G79" s="278"/>
    </row>
    <row r="80" spans="1:7" s="318" customFormat="1" ht="78.900000000000006" customHeight="1">
      <c r="A80" s="316">
        <v>1.19</v>
      </c>
      <c r="B80" s="307" t="s">
        <v>896</v>
      </c>
      <c r="C80" s="304" t="s">
        <v>53</v>
      </c>
      <c r="D80" s="305">
        <v>1</v>
      </c>
      <c r="E80" s="357"/>
      <c r="F80" s="293"/>
      <c r="G80" s="317"/>
    </row>
    <row r="81" spans="1:7" ht="6.9" customHeight="1">
      <c r="A81" s="288"/>
      <c r="B81" s="289"/>
      <c r="C81" s="290"/>
      <c r="D81" s="281"/>
      <c r="E81" s="356"/>
      <c r="F81" s="293"/>
      <c r="G81" s="278"/>
    </row>
    <row r="82" spans="1:7" s="318" customFormat="1" ht="50.4" customHeight="1">
      <c r="A82" s="302">
        <v>1.2</v>
      </c>
      <c r="B82" s="307" t="s">
        <v>895</v>
      </c>
      <c r="C82" s="304" t="s">
        <v>41</v>
      </c>
      <c r="D82" s="305">
        <v>14</v>
      </c>
      <c r="E82" s="357"/>
      <c r="F82" s="293"/>
      <c r="G82" s="317"/>
    </row>
    <row r="83" spans="1:7" ht="6.9" customHeight="1">
      <c r="A83" s="288"/>
      <c r="B83" s="289"/>
      <c r="C83" s="290"/>
      <c r="D83" s="281"/>
      <c r="E83" s="356"/>
      <c r="F83" s="293"/>
      <c r="G83" s="278"/>
    </row>
    <row r="84" spans="1:7" s="318" customFormat="1" ht="62.25" customHeight="1">
      <c r="A84" s="316">
        <v>1.21</v>
      </c>
      <c r="B84" s="307" t="s">
        <v>766</v>
      </c>
      <c r="C84" s="304" t="s">
        <v>41</v>
      </c>
      <c r="D84" s="305">
        <v>6</v>
      </c>
      <c r="E84" s="357"/>
      <c r="F84" s="293"/>
      <c r="G84" s="317"/>
    </row>
    <row r="85" spans="1:7" ht="6.9" customHeight="1">
      <c r="A85" s="288"/>
      <c r="B85" s="289"/>
      <c r="C85" s="290"/>
      <c r="D85" s="281"/>
      <c r="E85" s="356"/>
      <c r="F85" s="293"/>
      <c r="G85" s="278"/>
    </row>
    <row r="86" spans="1:7" s="318" customFormat="1" ht="27.6">
      <c r="A86" s="316">
        <v>1.22</v>
      </c>
      <c r="B86" s="307" t="s">
        <v>897</v>
      </c>
      <c r="C86" s="304" t="s">
        <v>41</v>
      </c>
      <c r="D86" s="305">
        <v>3</v>
      </c>
      <c r="E86" s="357"/>
      <c r="F86" s="293"/>
      <c r="G86" s="317"/>
    </row>
    <row r="87" spans="1:7" ht="6.9" customHeight="1">
      <c r="A87" s="288"/>
      <c r="B87" s="289"/>
      <c r="C87" s="290"/>
      <c r="D87" s="281"/>
      <c r="E87" s="356"/>
      <c r="F87" s="293"/>
      <c r="G87" s="278"/>
    </row>
    <row r="88" spans="1:7" s="318" customFormat="1" ht="47.4" customHeight="1">
      <c r="A88" s="302">
        <v>1.2430000000000001</v>
      </c>
      <c r="B88" s="307" t="s">
        <v>898</v>
      </c>
      <c r="C88" s="304" t="s">
        <v>53</v>
      </c>
      <c r="D88" s="305">
        <v>2</v>
      </c>
      <c r="E88" s="357"/>
      <c r="F88" s="293"/>
      <c r="G88" s="317"/>
    </row>
    <row r="89" spans="1:7" ht="6.9" customHeight="1">
      <c r="A89" s="288"/>
      <c r="B89" s="289"/>
      <c r="C89" s="290"/>
      <c r="D89" s="281"/>
      <c r="E89" s="356"/>
      <c r="F89" s="293"/>
      <c r="G89" s="278"/>
    </row>
    <row r="90" spans="1:7" s="292" customFormat="1" ht="32.4" customHeight="1">
      <c r="A90" s="302"/>
      <c r="B90" s="319" t="s">
        <v>761</v>
      </c>
      <c r="C90" s="304"/>
      <c r="D90" s="305"/>
      <c r="E90" s="357"/>
      <c r="F90" s="293"/>
      <c r="G90" s="291"/>
    </row>
    <row r="91" spans="1:7" ht="6.9" customHeight="1">
      <c r="A91" s="288"/>
      <c r="B91" s="289"/>
      <c r="C91" s="290"/>
      <c r="D91" s="281"/>
      <c r="E91" s="356"/>
      <c r="F91" s="293"/>
      <c r="G91" s="278"/>
    </row>
    <row r="92" spans="1:7" s="318" customFormat="1" ht="30.9" customHeight="1">
      <c r="A92" s="288">
        <v>1.24</v>
      </c>
      <c r="B92" s="295" t="s">
        <v>767</v>
      </c>
      <c r="C92" s="296" t="s">
        <v>14</v>
      </c>
      <c r="D92" s="297">
        <v>1</v>
      </c>
      <c r="E92" s="357"/>
      <c r="F92" s="293"/>
      <c r="G92" s="317"/>
    </row>
    <row r="93" spans="1:7" ht="6.9" customHeight="1">
      <c r="A93" s="288"/>
      <c r="B93" s="289"/>
      <c r="C93" s="290"/>
      <c r="D93" s="281"/>
      <c r="E93" s="356"/>
      <c r="F93" s="293"/>
      <c r="G93" s="278"/>
    </row>
    <row r="94" spans="1:7" s="318" customFormat="1" ht="30.6" customHeight="1">
      <c r="A94" s="302">
        <v>1.25</v>
      </c>
      <c r="B94" s="307" t="s">
        <v>768</v>
      </c>
      <c r="C94" s="304" t="s">
        <v>23</v>
      </c>
      <c r="D94" s="320">
        <v>5</v>
      </c>
      <c r="E94" s="357"/>
      <c r="F94" s="293"/>
      <c r="G94" s="317"/>
    </row>
    <row r="95" spans="1:7" ht="6.9" customHeight="1">
      <c r="A95" s="288"/>
      <c r="B95" s="289"/>
      <c r="C95" s="290"/>
      <c r="D95" s="281"/>
      <c r="E95" s="356"/>
      <c r="F95" s="284"/>
      <c r="G95" s="278"/>
    </row>
    <row r="96" spans="1:7" s="292" customFormat="1" ht="50.4" customHeight="1">
      <c r="A96" s="302"/>
      <c r="B96" s="322" t="s">
        <v>769</v>
      </c>
      <c r="C96" s="304"/>
      <c r="D96" s="305"/>
      <c r="E96" s="358"/>
      <c r="F96" s="284"/>
      <c r="G96" s="291"/>
    </row>
    <row r="97" spans="1:7" ht="6.9" customHeight="1">
      <c r="A97" s="288"/>
      <c r="B97" s="289"/>
      <c r="C97" s="290"/>
      <c r="D97" s="281"/>
      <c r="E97" s="356"/>
      <c r="F97" s="284"/>
      <c r="G97" s="278"/>
    </row>
    <row r="98" spans="1:7" s="318" customFormat="1" ht="27" customHeight="1">
      <c r="A98" s="316">
        <v>1.26</v>
      </c>
      <c r="B98" s="307" t="s">
        <v>770</v>
      </c>
      <c r="C98" s="304" t="s">
        <v>23</v>
      </c>
      <c r="D98" s="305">
        <v>5</v>
      </c>
      <c r="E98" s="357"/>
      <c r="F98" s="293"/>
      <c r="G98" s="317"/>
    </row>
    <row r="99" spans="1:7" ht="6.9" customHeight="1">
      <c r="A99" s="288"/>
      <c r="B99" s="289"/>
      <c r="C99" s="290"/>
      <c r="D99" s="281"/>
      <c r="E99" s="356"/>
      <c r="F99" s="293"/>
      <c r="G99" s="278"/>
    </row>
    <row r="100" spans="1:7" s="292" customFormat="1" ht="44.4" customHeight="1">
      <c r="A100" s="302"/>
      <c r="B100" s="322" t="s">
        <v>771</v>
      </c>
      <c r="C100" s="304"/>
      <c r="D100" s="305"/>
      <c r="E100" s="357"/>
      <c r="F100" s="293"/>
      <c r="G100" s="291"/>
    </row>
    <row r="101" spans="1:7" ht="6.9" customHeight="1">
      <c r="A101" s="288"/>
      <c r="B101" s="289"/>
      <c r="C101" s="290"/>
      <c r="D101" s="281"/>
      <c r="E101" s="356"/>
      <c r="F101" s="293"/>
      <c r="G101" s="278"/>
    </row>
    <row r="102" spans="1:7" s="299" customFormat="1" ht="15" customHeight="1">
      <c r="A102" s="294">
        <v>1.27</v>
      </c>
      <c r="B102" s="295" t="s">
        <v>772</v>
      </c>
      <c r="C102" s="296" t="s">
        <v>201</v>
      </c>
      <c r="D102" s="297">
        <v>3300</v>
      </c>
      <c r="E102" s="357"/>
      <c r="F102" s="293"/>
      <c r="G102" s="298"/>
    </row>
    <row r="103" spans="1:7" ht="6.9" customHeight="1">
      <c r="A103" s="288"/>
      <c r="B103" s="289"/>
      <c r="C103" s="290"/>
      <c r="D103" s="281"/>
      <c r="E103" s="356"/>
      <c r="F103" s="293"/>
      <c r="G103" s="278"/>
    </row>
    <row r="104" spans="1:7" s="292" customFormat="1" ht="15" customHeight="1">
      <c r="A104" s="302"/>
      <c r="B104" s="303" t="s">
        <v>143</v>
      </c>
      <c r="C104" s="304"/>
      <c r="D104" s="305"/>
      <c r="E104" s="357"/>
      <c r="F104" s="293"/>
      <c r="G104" s="291"/>
    </row>
    <row r="105" spans="1:7" ht="6.9" customHeight="1">
      <c r="A105" s="288"/>
      <c r="B105" s="289"/>
      <c r="C105" s="290"/>
      <c r="D105" s="281"/>
      <c r="E105" s="356"/>
      <c r="F105" s="293"/>
      <c r="G105" s="278"/>
    </row>
    <row r="106" spans="1:7" s="292" customFormat="1" ht="32.4" customHeight="1">
      <c r="A106" s="302"/>
      <c r="B106" s="322" t="s">
        <v>773</v>
      </c>
      <c r="C106" s="304"/>
      <c r="D106" s="305"/>
      <c r="E106" s="357"/>
      <c r="F106" s="293"/>
      <c r="G106" s="291"/>
    </row>
    <row r="107" spans="1:7" ht="6.9" customHeight="1">
      <c r="A107" s="288"/>
      <c r="B107" s="289"/>
      <c r="C107" s="290"/>
      <c r="D107" s="281"/>
      <c r="E107" s="356"/>
      <c r="F107" s="293"/>
      <c r="G107" s="278"/>
    </row>
    <row r="108" spans="1:7" s="292" customFormat="1" ht="12.9" customHeight="1">
      <c r="A108" s="302"/>
      <c r="B108" s="303" t="s">
        <v>774</v>
      </c>
      <c r="C108" s="304"/>
      <c r="D108" s="305"/>
      <c r="E108" s="357"/>
      <c r="F108" s="293"/>
      <c r="G108" s="291"/>
    </row>
    <row r="109" spans="1:7" ht="6.9" customHeight="1">
      <c r="A109" s="288"/>
      <c r="B109" s="289"/>
      <c r="C109" s="290"/>
      <c r="D109" s="281"/>
      <c r="E109" s="356"/>
      <c r="F109" s="293"/>
      <c r="G109" s="278"/>
    </row>
    <row r="110" spans="1:7" s="299" customFormat="1" ht="15" customHeight="1">
      <c r="A110" s="309">
        <v>1.28</v>
      </c>
      <c r="B110" s="295" t="s">
        <v>899</v>
      </c>
      <c r="C110" s="296" t="s">
        <v>23</v>
      </c>
      <c r="D110" s="297">
        <v>11</v>
      </c>
      <c r="E110" s="357"/>
      <c r="F110" s="293"/>
      <c r="G110" s="298"/>
    </row>
    <row r="111" spans="1:7" ht="6.9" customHeight="1">
      <c r="A111" s="288"/>
      <c r="B111" s="289"/>
      <c r="C111" s="290"/>
      <c r="D111" s="281"/>
      <c r="E111" s="356"/>
      <c r="F111" s="293"/>
      <c r="G111" s="278"/>
    </row>
    <row r="112" spans="1:7" s="299" customFormat="1" ht="15" customHeight="1">
      <c r="A112" s="294">
        <v>1.29</v>
      </c>
      <c r="B112" s="295" t="s">
        <v>775</v>
      </c>
      <c r="C112" s="296" t="s">
        <v>23</v>
      </c>
      <c r="D112" s="297">
        <v>1</v>
      </c>
      <c r="E112" s="357"/>
      <c r="F112" s="293"/>
      <c r="G112" s="298"/>
    </row>
    <row r="113" spans="1:7" ht="6.9" customHeight="1">
      <c r="A113" s="288"/>
      <c r="B113" s="289"/>
      <c r="C113" s="290"/>
      <c r="D113" s="281"/>
      <c r="E113" s="356"/>
      <c r="F113" s="293"/>
      <c r="G113" s="278"/>
    </row>
    <row r="114" spans="1:7" s="299" customFormat="1" ht="15" customHeight="1">
      <c r="A114" s="309">
        <v>1.3</v>
      </c>
      <c r="B114" s="295" t="s">
        <v>776</v>
      </c>
      <c r="C114" s="296" t="s">
        <v>23</v>
      </c>
      <c r="D114" s="297">
        <v>10</v>
      </c>
      <c r="E114" s="357"/>
      <c r="F114" s="293"/>
      <c r="G114" s="298"/>
    </row>
    <row r="115" spans="1:7" ht="6.9" customHeight="1">
      <c r="A115" s="288"/>
      <c r="B115" s="289"/>
      <c r="C115" s="290"/>
      <c r="D115" s="281"/>
      <c r="E115" s="356"/>
      <c r="F115" s="293"/>
      <c r="G115" s="278"/>
    </row>
    <row r="116" spans="1:7" s="299" customFormat="1" ht="15" customHeight="1">
      <c r="A116" s="294">
        <v>1.31</v>
      </c>
      <c r="B116" s="295" t="s">
        <v>777</v>
      </c>
      <c r="C116" s="296" t="s">
        <v>23</v>
      </c>
      <c r="D116" s="297">
        <v>20</v>
      </c>
      <c r="E116" s="357"/>
      <c r="F116" s="293"/>
      <c r="G116" s="298"/>
    </row>
    <row r="117" spans="1:7" ht="6.9" customHeight="1" thickBot="1">
      <c r="A117" s="890"/>
      <c r="B117" s="891"/>
      <c r="C117" s="892"/>
      <c r="D117" s="893"/>
      <c r="E117" s="894"/>
      <c r="F117" s="895"/>
      <c r="G117" s="278"/>
    </row>
    <row r="118" spans="1:7" s="318" customFormat="1" ht="95.25" customHeight="1">
      <c r="A118" s="901">
        <v>1.32</v>
      </c>
      <c r="B118" s="902" t="s">
        <v>900</v>
      </c>
      <c r="C118" s="903" t="s">
        <v>23</v>
      </c>
      <c r="D118" s="904">
        <v>1</v>
      </c>
      <c r="E118" s="355"/>
      <c r="F118" s="900"/>
      <c r="G118" s="317"/>
    </row>
    <row r="119" spans="1:7" ht="6.9" customHeight="1">
      <c r="A119" s="288"/>
      <c r="B119" s="289"/>
      <c r="C119" s="290"/>
      <c r="D119" s="281"/>
      <c r="E119" s="356"/>
      <c r="F119" s="293"/>
      <c r="G119" s="278"/>
    </row>
    <row r="120" spans="1:7" s="318" customFormat="1" ht="48" customHeight="1">
      <c r="A120" s="316">
        <v>1.33</v>
      </c>
      <c r="B120" s="307" t="s">
        <v>778</v>
      </c>
      <c r="C120" s="304" t="s">
        <v>23</v>
      </c>
      <c r="D120" s="305">
        <v>7</v>
      </c>
      <c r="E120" s="357"/>
      <c r="F120" s="293"/>
      <c r="G120" s="317"/>
    </row>
    <row r="121" spans="1:7" ht="6.9" customHeight="1">
      <c r="A121" s="288"/>
      <c r="B121" s="289"/>
      <c r="C121" s="290"/>
      <c r="D121" s="281"/>
      <c r="E121" s="356"/>
      <c r="F121" s="293"/>
      <c r="G121" s="278"/>
    </row>
    <row r="122" spans="1:7" s="318" customFormat="1" ht="62.1" customHeight="1">
      <c r="A122" s="302">
        <v>1.34</v>
      </c>
      <c r="B122" s="307" t="s">
        <v>766</v>
      </c>
      <c r="C122" s="304" t="s">
        <v>23</v>
      </c>
      <c r="D122" s="305">
        <v>3</v>
      </c>
      <c r="E122" s="357"/>
      <c r="F122" s="293"/>
      <c r="G122" s="317"/>
    </row>
    <row r="123" spans="1:7" ht="6.9" customHeight="1">
      <c r="A123" s="288"/>
      <c r="B123" s="289"/>
      <c r="C123" s="290"/>
      <c r="D123" s="281"/>
      <c r="E123" s="356"/>
      <c r="F123" s="293"/>
      <c r="G123" s="278"/>
    </row>
    <row r="124" spans="1:7" s="292" customFormat="1" ht="15" customHeight="1">
      <c r="A124" s="302"/>
      <c r="B124" s="303" t="s">
        <v>779</v>
      </c>
      <c r="C124" s="304"/>
      <c r="D124" s="305"/>
      <c r="E124" s="357"/>
      <c r="F124" s="293"/>
      <c r="G124" s="291"/>
    </row>
    <row r="125" spans="1:7" ht="6.9" customHeight="1">
      <c r="A125" s="288"/>
      <c r="B125" s="289"/>
      <c r="C125" s="290"/>
      <c r="D125" s="281"/>
      <c r="E125" s="356"/>
      <c r="F125" s="293"/>
      <c r="G125" s="278"/>
    </row>
    <row r="126" spans="1:7" s="318" customFormat="1" ht="30.9" customHeight="1">
      <c r="A126" s="302">
        <v>1.35</v>
      </c>
      <c r="B126" s="307" t="s">
        <v>901</v>
      </c>
      <c r="C126" s="304" t="s">
        <v>41</v>
      </c>
      <c r="D126" s="305">
        <v>11</v>
      </c>
      <c r="E126" s="357"/>
      <c r="F126" s="293"/>
      <c r="G126" s="317"/>
    </row>
    <row r="127" spans="1:7" ht="6.9" customHeight="1">
      <c r="A127" s="288"/>
      <c r="B127" s="289"/>
      <c r="C127" s="290"/>
      <c r="D127" s="281"/>
      <c r="E127" s="356"/>
      <c r="F127" s="293"/>
      <c r="G127" s="278"/>
    </row>
    <row r="128" spans="1:7" s="292" customFormat="1" ht="15" customHeight="1">
      <c r="A128" s="302"/>
      <c r="B128" s="323" t="s">
        <v>780</v>
      </c>
      <c r="C128" s="304"/>
      <c r="D128" s="305"/>
      <c r="E128" s="357"/>
      <c r="F128" s="293"/>
      <c r="G128" s="291"/>
    </row>
    <row r="129" spans="1:7" ht="6.9" customHeight="1">
      <c r="A129" s="288"/>
      <c r="B129" s="289"/>
      <c r="C129" s="290"/>
      <c r="D129" s="281"/>
      <c r="E129" s="356"/>
      <c r="F129" s="293"/>
      <c r="G129" s="278"/>
    </row>
    <row r="130" spans="1:7" s="292" customFormat="1" ht="27" customHeight="1">
      <c r="A130" s="302"/>
      <c r="B130" s="324" t="s">
        <v>781</v>
      </c>
      <c r="C130" s="304"/>
      <c r="D130" s="305"/>
      <c r="E130" s="357"/>
      <c r="F130" s="293"/>
      <c r="G130" s="291"/>
    </row>
    <row r="131" spans="1:7" ht="6.9" customHeight="1">
      <c r="A131" s="288"/>
      <c r="B131" s="289"/>
      <c r="C131" s="290"/>
      <c r="D131" s="281"/>
      <c r="E131" s="356"/>
      <c r="F131" s="293"/>
      <c r="G131" s="278"/>
    </row>
    <row r="132" spans="1:7" s="318" customFormat="1" ht="28.5" customHeight="1">
      <c r="A132" s="302">
        <v>1.36</v>
      </c>
      <c r="B132" s="307" t="s">
        <v>902</v>
      </c>
      <c r="C132" s="304" t="s">
        <v>23</v>
      </c>
      <c r="D132" s="305">
        <v>5</v>
      </c>
      <c r="E132" s="357"/>
      <c r="F132" s="293"/>
      <c r="G132" s="317"/>
    </row>
    <row r="133" spans="1:7" ht="6.9" customHeight="1">
      <c r="A133" s="288"/>
      <c r="B133" s="289"/>
      <c r="C133" s="290"/>
      <c r="D133" s="281"/>
      <c r="E133" s="356"/>
      <c r="F133" s="293"/>
      <c r="G133" s="278"/>
    </row>
    <row r="134" spans="1:7" s="292" customFormat="1" ht="45.6" customHeight="1">
      <c r="A134" s="302"/>
      <c r="B134" s="324" t="s">
        <v>782</v>
      </c>
      <c r="C134" s="304"/>
      <c r="D134" s="305"/>
      <c r="E134" s="357"/>
      <c r="F134" s="293"/>
      <c r="G134" s="291"/>
    </row>
    <row r="135" spans="1:7" ht="6" customHeight="1">
      <c r="A135" s="288"/>
      <c r="B135" s="289"/>
      <c r="C135" s="290"/>
      <c r="D135" s="281"/>
      <c r="E135" s="356"/>
      <c r="F135" s="293"/>
      <c r="G135" s="278"/>
    </row>
    <row r="136" spans="1:7" s="299" customFormat="1" ht="20.100000000000001" customHeight="1">
      <c r="A136" s="309">
        <v>1.37</v>
      </c>
      <c r="B136" s="295" t="s">
        <v>783</v>
      </c>
      <c r="C136" s="296" t="s">
        <v>23</v>
      </c>
      <c r="D136" s="297">
        <v>20</v>
      </c>
      <c r="E136" s="357"/>
      <c r="F136" s="293"/>
      <c r="G136" s="298"/>
    </row>
    <row r="137" spans="1:7" ht="6" customHeight="1">
      <c r="A137" s="288"/>
      <c r="B137" s="289"/>
      <c r="C137" s="290"/>
      <c r="D137" s="281"/>
      <c r="E137" s="356"/>
      <c r="F137" s="293"/>
      <c r="G137" s="278"/>
    </row>
    <row r="138" spans="1:7" s="292" customFormat="1" ht="15" customHeight="1">
      <c r="A138" s="302"/>
      <c r="B138" s="322" t="s">
        <v>202</v>
      </c>
      <c r="C138" s="304"/>
      <c r="D138" s="305"/>
      <c r="E138" s="357"/>
      <c r="F138" s="293"/>
      <c r="G138" s="291"/>
    </row>
    <row r="139" spans="1:7" ht="6.9" customHeight="1">
      <c r="A139" s="288"/>
      <c r="B139" s="289"/>
      <c r="C139" s="290"/>
      <c r="D139" s="281"/>
      <c r="E139" s="356"/>
      <c r="F139" s="293"/>
      <c r="G139" s="278"/>
    </row>
    <row r="140" spans="1:7" s="318" customFormat="1" ht="30.6" customHeight="1">
      <c r="A140" s="316">
        <v>1.38</v>
      </c>
      <c r="B140" s="307" t="s">
        <v>784</v>
      </c>
      <c r="C140" s="304" t="s">
        <v>23</v>
      </c>
      <c r="D140" s="305">
        <v>19</v>
      </c>
      <c r="E140" s="357"/>
      <c r="F140" s="293"/>
      <c r="G140" s="317"/>
    </row>
    <row r="141" spans="1:7" ht="6" customHeight="1">
      <c r="A141" s="288"/>
      <c r="B141" s="289"/>
      <c r="C141" s="290"/>
      <c r="D141" s="281"/>
      <c r="E141" s="356"/>
      <c r="F141" s="293"/>
      <c r="G141" s="278"/>
    </row>
    <row r="142" spans="1:7" s="318" customFormat="1" ht="27.9" customHeight="1">
      <c r="A142" s="302">
        <v>1.39</v>
      </c>
      <c r="B142" s="307" t="s">
        <v>785</v>
      </c>
      <c r="C142" s="304" t="s">
        <v>23</v>
      </c>
      <c r="D142" s="305">
        <f>D136</f>
        <v>20</v>
      </c>
      <c r="E142" s="357"/>
      <c r="F142" s="293"/>
      <c r="G142" s="317"/>
    </row>
    <row r="143" spans="1:7" ht="6" customHeight="1">
      <c r="A143" s="288"/>
      <c r="B143" s="289"/>
      <c r="C143" s="290"/>
      <c r="D143" s="281"/>
      <c r="E143" s="356"/>
      <c r="F143" s="293"/>
      <c r="G143" s="278"/>
    </row>
    <row r="144" spans="1:7" s="292" customFormat="1" ht="12.9" customHeight="1">
      <c r="A144" s="302"/>
      <c r="B144" s="322" t="s">
        <v>786</v>
      </c>
      <c r="C144" s="304"/>
      <c r="D144" s="305"/>
      <c r="E144" s="357"/>
      <c r="F144" s="293"/>
      <c r="G144" s="291"/>
    </row>
    <row r="145" spans="1:7" ht="6" customHeight="1">
      <c r="A145" s="288"/>
      <c r="B145" s="289"/>
      <c r="C145" s="290"/>
      <c r="D145" s="281"/>
      <c r="E145" s="356"/>
      <c r="F145" s="293"/>
      <c r="G145" s="278"/>
    </row>
    <row r="146" spans="1:7" s="292" customFormat="1" ht="12.9" customHeight="1">
      <c r="A146" s="302"/>
      <c r="B146" s="322" t="s">
        <v>787</v>
      </c>
      <c r="C146" s="304"/>
      <c r="D146" s="305"/>
      <c r="E146" s="357"/>
      <c r="F146" s="293"/>
      <c r="G146" s="291"/>
    </row>
    <row r="147" spans="1:7" ht="6" customHeight="1">
      <c r="A147" s="288"/>
      <c r="B147" s="289"/>
      <c r="C147" s="290"/>
      <c r="D147" s="281"/>
      <c r="E147" s="356"/>
      <c r="F147" s="293"/>
      <c r="G147" s="278"/>
    </row>
    <row r="148" spans="1:7" s="299" customFormat="1" ht="15" customHeight="1">
      <c r="A148" s="309">
        <v>1.4</v>
      </c>
      <c r="B148" s="295" t="s">
        <v>788</v>
      </c>
      <c r="C148" s="296" t="s">
        <v>41</v>
      </c>
      <c r="D148" s="297">
        <v>15</v>
      </c>
      <c r="E148" s="357"/>
      <c r="F148" s="293"/>
      <c r="G148" s="298"/>
    </row>
    <row r="149" spans="1:7" ht="6" customHeight="1">
      <c r="A149" s="288"/>
      <c r="B149" s="289"/>
      <c r="C149" s="290"/>
      <c r="D149" s="281"/>
      <c r="E149" s="356"/>
      <c r="F149" s="293"/>
      <c r="G149" s="278"/>
    </row>
    <row r="150" spans="1:7" s="292" customFormat="1" ht="12.9" customHeight="1">
      <c r="A150" s="302"/>
      <c r="B150" s="322" t="s">
        <v>789</v>
      </c>
      <c r="C150" s="304"/>
      <c r="D150" s="305"/>
      <c r="E150" s="357"/>
      <c r="F150" s="293"/>
      <c r="G150" s="291"/>
    </row>
    <row r="151" spans="1:7" s="318" customFormat="1" ht="47.4" customHeight="1">
      <c r="A151" s="302">
        <v>1.41</v>
      </c>
      <c r="B151" s="307" t="s">
        <v>903</v>
      </c>
      <c r="C151" s="304" t="s">
        <v>23</v>
      </c>
      <c r="D151" s="305">
        <v>5</v>
      </c>
      <c r="E151" s="357"/>
      <c r="F151" s="293"/>
      <c r="G151" s="317"/>
    </row>
    <row r="152" spans="1:7" ht="6" customHeight="1">
      <c r="A152" s="288"/>
      <c r="B152" s="289"/>
      <c r="C152" s="290"/>
      <c r="D152" s="281"/>
      <c r="E152" s="356"/>
      <c r="F152" s="293"/>
      <c r="G152" s="278"/>
    </row>
    <row r="153" spans="1:7" s="318" customFormat="1">
      <c r="A153" s="854"/>
      <c r="B153" s="325" t="s">
        <v>790</v>
      </c>
      <c r="C153" s="326"/>
      <c r="D153" s="310"/>
      <c r="E153" s="356"/>
      <c r="F153" s="856"/>
      <c r="G153" s="327"/>
    </row>
    <row r="154" spans="1:7" ht="6.9" customHeight="1">
      <c r="A154" s="288"/>
      <c r="B154" s="289"/>
      <c r="C154" s="290"/>
      <c r="D154" s="281"/>
      <c r="E154" s="356"/>
      <c r="F154" s="293"/>
      <c r="G154" s="278"/>
    </row>
    <row r="155" spans="1:7" s="318" customFormat="1" ht="51" customHeight="1">
      <c r="A155" s="302"/>
      <c r="B155" s="322" t="s">
        <v>791</v>
      </c>
      <c r="C155" s="304"/>
      <c r="D155" s="305"/>
      <c r="E155" s="356"/>
      <c r="F155" s="293"/>
      <c r="G155" s="327"/>
    </row>
    <row r="156" spans="1:7" ht="6.9" customHeight="1">
      <c r="A156" s="288"/>
      <c r="B156" s="289"/>
      <c r="C156" s="290"/>
      <c r="D156" s="281"/>
      <c r="E156" s="356"/>
      <c r="F156" s="293"/>
      <c r="G156" s="278"/>
    </row>
    <row r="157" spans="1:7" s="299" customFormat="1" ht="15" customHeight="1">
      <c r="A157" s="294">
        <v>1.42</v>
      </c>
      <c r="B157" s="295" t="s">
        <v>792</v>
      </c>
      <c r="C157" s="296" t="s">
        <v>23</v>
      </c>
      <c r="D157" s="297">
        <v>15</v>
      </c>
      <c r="E157" s="357"/>
      <c r="F157" s="293"/>
      <c r="G157" s="298"/>
    </row>
    <row r="158" spans="1:7" ht="6.9" customHeight="1" thickBot="1">
      <c r="A158" s="890"/>
      <c r="B158" s="891"/>
      <c r="C158" s="892"/>
      <c r="D158" s="893"/>
      <c r="E158" s="894"/>
      <c r="F158" s="895"/>
      <c r="G158" s="278"/>
    </row>
    <row r="159" spans="1:7" s="292" customFormat="1" ht="12.9" customHeight="1">
      <c r="A159" s="854"/>
      <c r="B159" s="325" t="s">
        <v>793</v>
      </c>
      <c r="C159" s="326"/>
      <c r="D159" s="310"/>
      <c r="E159" s="356"/>
      <c r="F159" s="856"/>
      <c r="G159" s="291"/>
    </row>
    <row r="160" spans="1:7" ht="6.9" customHeight="1">
      <c r="A160" s="288"/>
      <c r="B160" s="289"/>
      <c r="C160" s="290"/>
      <c r="D160" s="281"/>
      <c r="E160" s="356"/>
      <c r="F160" s="293"/>
      <c r="G160" s="278"/>
    </row>
    <row r="161" spans="1:7" s="292" customFormat="1" ht="15" customHeight="1">
      <c r="A161" s="302"/>
      <c r="B161" s="322" t="s">
        <v>122</v>
      </c>
      <c r="C161" s="304"/>
      <c r="D161" s="305"/>
      <c r="E161" s="357"/>
      <c r="F161" s="293"/>
      <c r="G161" s="291"/>
    </row>
    <row r="162" spans="1:7" ht="6.9" customHeight="1">
      <c r="A162" s="288"/>
      <c r="B162" s="289"/>
      <c r="C162" s="290"/>
      <c r="D162" s="281"/>
      <c r="E162" s="356"/>
      <c r="F162" s="293"/>
      <c r="G162" s="278"/>
    </row>
    <row r="163" spans="1:7" s="292" customFormat="1" ht="30.6" customHeight="1">
      <c r="A163" s="302"/>
      <c r="B163" s="322" t="s">
        <v>794</v>
      </c>
      <c r="C163" s="304"/>
      <c r="D163" s="305"/>
      <c r="E163" s="357"/>
      <c r="F163" s="293"/>
      <c r="G163" s="291"/>
    </row>
    <row r="164" spans="1:7" ht="6.9" customHeight="1">
      <c r="A164" s="288"/>
      <c r="B164" s="289"/>
      <c r="C164" s="290"/>
      <c r="D164" s="281"/>
      <c r="E164" s="356"/>
      <c r="F164" s="293"/>
      <c r="G164" s="278"/>
    </row>
    <row r="165" spans="1:7" s="299" customFormat="1" ht="15" customHeight="1">
      <c r="A165" s="294">
        <v>1.43</v>
      </c>
      <c r="B165" s="295" t="s">
        <v>795</v>
      </c>
      <c r="C165" s="296" t="s">
        <v>14</v>
      </c>
      <c r="D165" s="297">
        <v>1</v>
      </c>
      <c r="E165" s="357"/>
      <c r="F165" s="293"/>
      <c r="G165" s="298"/>
    </row>
    <row r="166" spans="1:7" ht="6.9" customHeight="1">
      <c r="A166" s="288"/>
      <c r="B166" s="289"/>
      <c r="C166" s="290"/>
      <c r="D166" s="281"/>
      <c r="E166" s="356"/>
      <c r="F166" s="293"/>
      <c r="G166" s="278"/>
    </row>
    <row r="167" spans="1:7" s="299" customFormat="1" ht="15" customHeight="1">
      <c r="A167" s="294">
        <v>1.44</v>
      </c>
      <c r="B167" s="295" t="s">
        <v>796</v>
      </c>
      <c r="C167" s="296" t="s">
        <v>14</v>
      </c>
      <c r="D167" s="297">
        <v>2</v>
      </c>
      <c r="E167" s="357"/>
      <c r="F167" s="293"/>
      <c r="G167" s="298"/>
    </row>
    <row r="168" spans="1:7" ht="6.9" customHeight="1">
      <c r="A168" s="288"/>
      <c r="B168" s="289"/>
      <c r="C168" s="290"/>
      <c r="D168" s="281"/>
      <c r="E168" s="356"/>
      <c r="F168" s="293"/>
      <c r="G168" s="278"/>
    </row>
    <row r="169" spans="1:7" s="299" customFormat="1" ht="15" customHeight="1">
      <c r="A169" s="309">
        <v>1.45</v>
      </c>
      <c r="B169" s="244" t="s">
        <v>797</v>
      </c>
      <c r="C169" s="296" t="s">
        <v>14</v>
      </c>
      <c r="D169" s="297">
        <v>3</v>
      </c>
      <c r="E169" s="357"/>
      <c r="F169" s="293"/>
      <c r="G169" s="298"/>
    </row>
    <row r="170" spans="1:7" ht="6.9" customHeight="1">
      <c r="A170" s="288"/>
      <c r="B170" s="289"/>
      <c r="C170" s="290"/>
      <c r="D170" s="281"/>
      <c r="E170" s="356"/>
      <c r="F170" s="293"/>
      <c r="G170" s="278"/>
    </row>
    <row r="171" spans="1:7" s="292" customFormat="1" ht="15" customHeight="1">
      <c r="A171" s="302"/>
      <c r="B171" s="324" t="s">
        <v>798</v>
      </c>
      <c r="C171" s="304"/>
      <c r="D171" s="305"/>
      <c r="E171" s="357"/>
      <c r="F171" s="293"/>
      <c r="G171" s="291"/>
    </row>
    <row r="172" spans="1:7" ht="6.9" customHeight="1">
      <c r="A172" s="288"/>
      <c r="B172" s="289"/>
      <c r="C172" s="290"/>
      <c r="D172" s="281"/>
      <c r="E172" s="356"/>
      <c r="F172" s="293"/>
      <c r="G172" s="278"/>
    </row>
    <row r="173" spans="1:7" s="318" customFormat="1" ht="32.1" customHeight="1">
      <c r="A173" s="302">
        <v>1.46</v>
      </c>
      <c r="B173" s="307" t="s">
        <v>799</v>
      </c>
      <c r="C173" s="304" t="s">
        <v>23</v>
      </c>
      <c r="D173" s="305">
        <v>50</v>
      </c>
      <c r="E173" s="357"/>
      <c r="F173" s="293"/>
      <c r="G173" s="317"/>
    </row>
    <row r="174" spans="1:7" ht="6.9" customHeight="1">
      <c r="A174" s="288"/>
      <c r="B174" s="289"/>
      <c r="C174" s="290"/>
      <c r="D174" s="281"/>
      <c r="E174" s="356"/>
      <c r="F174" s="293"/>
      <c r="G174" s="278"/>
    </row>
    <row r="175" spans="1:7" s="292" customFormat="1" ht="15" customHeight="1">
      <c r="A175" s="302"/>
      <c r="B175" s="323" t="s">
        <v>141</v>
      </c>
      <c r="C175" s="304"/>
      <c r="D175" s="305"/>
      <c r="E175" s="357"/>
      <c r="F175" s="293"/>
      <c r="G175" s="291"/>
    </row>
    <row r="176" spans="1:7" ht="6.9" customHeight="1">
      <c r="A176" s="288"/>
      <c r="B176" s="289"/>
      <c r="C176" s="290"/>
      <c r="D176" s="281"/>
      <c r="E176" s="356"/>
      <c r="F176" s="293"/>
      <c r="G176" s="278"/>
    </row>
    <row r="177" spans="1:7" s="292" customFormat="1" ht="46.5" customHeight="1">
      <c r="A177" s="302"/>
      <c r="B177" s="307" t="s">
        <v>800</v>
      </c>
      <c r="C177" s="304"/>
      <c r="D177" s="305"/>
      <c r="E177" s="357"/>
      <c r="F177" s="293"/>
      <c r="G177" s="291"/>
    </row>
    <row r="178" spans="1:7" ht="6.9" customHeight="1">
      <c r="A178" s="288"/>
      <c r="B178" s="289"/>
      <c r="C178" s="290"/>
      <c r="D178" s="281"/>
      <c r="E178" s="356"/>
      <c r="F178" s="293"/>
      <c r="G178" s="278"/>
    </row>
    <row r="179" spans="1:7" s="299" customFormat="1" ht="17.100000000000001" customHeight="1">
      <c r="A179" s="294">
        <v>1.47</v>
      </c>
      <c r="B179" s="295" t="s">
        <v>34</v>
      </c>
      <c r="C179" s="296" t="s">
        <v>35</v>
      </c>
      <c r="D179" s="297">
        <v>720</v>
      </c>
      <c r="E179" s="357"/>
      <c r="F179" s="293"/>
      <c r="G179" s="298"/>
    </row>
    <row r="180" spans="1:7" ht="6.9" customHeight="1">
      <c r="A180" s="288"/>
      <c r="B180" s="289"/>
      <c r="C180" s="290"/>
      <c r="D180" s="281"/>
      <c r="E180" s="356"/>
      <c r="F180" s="284"/>
      <c r="G180" s="278"/>
    </row>
    <row r="181" spans="1:7" s="292" customFormat="1" ht="15" customHeight="1">
      <c r="A181" s="302"/>
      <c r="B181" s="323" t="s">
        <v>143</v>
      </c>
      <c r="C181" s="304"/>
      <c r="D181" s="305"/>
      <c r="E181" s="357"/>
      <c r="F181" s="293"/>
      <c r="G181" s="291"/>
    </row>
    <row r="182" spans="1:7" ht="6.9" customHeight="1">
      <c r="A182" s="288"/>
      <c r="B182" s="289"/>
      <c r="C182" s="290"/>
      <c r="D182" s="281"/>
      <c r="E182" s="356"/>
      <c r="F182" s="293"/>
      <c r="G182" s="278"/>
    </row>
    <row r="183" spans="1:7" s="292" customFormat="1" ht="32.4" customHeight="1">
      <c r="A183" s="302"/>
      <c r="B183" s="307" t="s">
        <v>801</v>
      </c>
      <c r="C183" s="304"/>
      <c r="D183" s="305"/>
      <c r="E183" s="357"/>
      <c r="F183" s="293"/>
      <c r="G183" s="291"/>
    </row>
    <row r="184" spans="1:7" ht="6.9" customHeight="1">
      <c r="A184" s="288"/>
      <c r="B184" s="289"/>
      <c r="C184" s="290"/>
      <c r="D184" s="281"/>
      <c r="E184" s="356"/>
      <c r="F184" s="293"/>
      <c r="G184" s="278"/>
    </row>
    <row r="185" spans="1:7" s="318" customFormat="1" ht="32.1" customHeight="1">
      <c r="A185" s="316">
        <v>1.48</v>
      </c>
      <c r="B185" s="307" t="s">
        <v>802</v>
      </c>
      <c r="C185" s="304" t="s">
        <v>23</v>
      </c>
      <c r="D185" s="305">
        <v>35</v>
      </c>
      <c r="E185" s="357"/>
      <c r="F185" s="293"/>
      <c r="G185" s="317"/>
    </row>
    <row r="186" spans="1:7" ht="6.9" customHeight="1">
      <c r="A186" s="288"/>
      <c r="B186" s="289"/>
      <c r="C186" s="290"/>
      <c r="D186" s="281"/>
      <c r="E186" s="356"/>
      <c r="F186" s="293"/>
      <c r="G186" s="278"/>
    </row>
    <row r="187" spans="1:7" s="292" customFormat="1">
      <c r="A187" s="302"/>
      <c r="B187" s="323" t="s">
        <v>803</v>
      </c>
      <c r="C187" s="304"/>
      <c r="D187" s="305"/>
      <c r="E187" s="357"/>
      <c r="F187" s="293"/>
      <c r="G187" s="291"/>
    </row>
    <row r="188" spans="1:7" ht="6.9" customHeight="1">
      <c r="A188" s="288"/>
      <c r="B188" s="289"/>
      <c r="C188" s="290"/>
      <c r="D188" s="281"/>
      <c r="E188" s="356"/>
      <c r="F188" s="293"/>
      <c r="G188" s="278"/>
    </row>
    <row r="189" spans="1:7" s="292" customFormat="1" ht="44.4" customHeight="1">
      <c r="A189" s="302"/>
      <c r="B189" s="307" t="s">
        <v>804</v>
      </c>
      <c r="C189" s="304"/>
      <c r="D189" s="305"/>
      <c r="E189" s="357"/>
      <c r="F189" s="293"/>
      <c r="G189" s="291"/>
    </row>
    <row r="190" spans="1:7" ht="6.9" customHeight="1">
      <c r="A190" s="288"/>
      <c r="B190" s="289"/>
      <c r="C190" s="290"/>
      <c r="D190" s="281"/>
      <c r="E190" s="356"/>
      <c r="F190" s="293"/>
      <c r="G190" s="278"/>
    </row>
    <row r="191" spans="1:7" s="299" customFormat="1" ht="15" customHeight="1">
      <c r="A191" s="294">
        <v>1.49</v>
      </c>
      <c r="B191" s="295" t="s">
        <v>805</v>
      </c>
      <c r="C191" s="296" t="s">
        <v>23</v>
      </c>
      <c r="D191" s="297">
        <v>30</v>
      </c>
      <c r="E191" s="357"/>
      <c r="F191" s="293"/>
      <c r="G191" s="298"/>
    </row>
    <row r="192" spans="1:7" ht="6.9" customHeight="1">
      <c r="A192" s="288"/>
      <c r="B192" s="289"/>
      <c r="C192" s="290"/>
      <c r="D192" s="281"/>
      <c r="E192" s="356"/>
      <c r="F192" s="293"/>
      <c r="G192" s="278"/>
    </row>
    <row r="193" spans="1:7" s="292" customFormat="1" ht="15" customHeight="1">
      <c r="A193" s="302"/>
      <c r="B193" s="323" t="s">
        <v>806</v>
      </c>
      <c r="C193" s="304"/>
      <c r="D193" s="305"/>
      <c r="E193" s="357"/>
      <c r="F193" s="293"/>
      <c r="G193" s="291"/>
    </row>
    <row r="194" spans="1:7" s="299" customFormat="1" ht="15" customHeight="1">
      <c r="A194" s="309">
        <v>1.5</v>
      </c>
      <c r="B194" s="295" t="s">
        <v>807</v>
      </c>
      <c r="C194" s="296" t="s">
        <v>23</v>
      </c>
      <c r="D194" s="297">
        <f>D191*0.4</f>
        <v>12</v>
      </c>
      <c r="E194" s="357"/>
      <c r="F194" s="293"/>
      <c r="G194" s="298"/>
    </row>
    <row r="195" spans="1:7" ht="6.9" customHeight="1">
      <c r="A195" s="288"/>
      <c r="B195" s="289"/>
      <c r="C195" s="290"/>
      <c r="D195" s="281"/>
      <c r="E195" s="356"/>
      <c r="F195" s="293"/>
      <c r="G195" s="278"/>
    </row>
    <row r="196" spans="1:7" s="292" customFormat="1" ht="15" customHeight="1">
      <c r="A196" s="302"/>
      <c r="B196" s="323" t="s">
        <v>808</v>
      </c>
      <c r="C196" s="304"/>
      <c r="D196" s="305"/>
      <c r="E196" s="357"/>
      <c r="F196" s="293"/>
      <c r="G196" s="291"/>
    </row>
    <row r="197" spans="1:7" ht="6.9" customHeight="1">
      <c r="A197" s="288"/>
      <c r="B197" s="289"/>
      <c r="C197" s="290"/>
      <c r="D197" s="281"/>
      <c r="E197" s="356"/>
      <c r="F197" s="293"/>
      <c r="G197" s="278"/>
    </row>
    <row r="198" spans="1:7" s="318" customFormat="1" ht="33.9" customHeight="1">
      <c r="A198" s="328">
        <v>1.51</v>
      </c>
      <c r="B198" s="307" t="s">
        <v>809</v>
      </c>
      <c r="C198" s="304" t="s">
        <v>41</v>
      </c>
      <c r="D198" s="305">
        <v>8</v>
      </c>
      <c r="E198" s="357"/>
      <c r="F198" s="293"/>
      <c r="G198" s="317"/>
    </row>
    <row r="199" spans="1:7" ht="6.9" customHeight="1">
      <c r="A199" s="288"/>
      <c r="B199" s="289"/>
      <c r="C199" s="290"/>
      <c r="D199" s="281"/>
      <c r="E199" s="356"/>
      <c r="F199" s="293"/>
      <c r="G199" s="278"/>
    </row>
    <row r="200" spans="1:7" s="292" customFormat="1" ht="15" customHeight="1">
      <c r="A200" s="302"/>
      <c r="B200" s="323" t="s">
        <v>810</v>
      </c>
      <c r="C200" s="304"/>
      <c r="D200" s="305"/>
      <c r="E200" s="357"/>
      <c r="F200" s="293"/>
      <c r="G200" s="291"/>
    </row>
    <row r="201" spans="1:7" ht="6.9" customHeight="1">
      <c r="A201" s="288"/>
      <c r="B201" s="289"/>
      <c r="C201" s="290"/>
      <c r="D201" s="281"/>
      <c r="E201" s="356"/>
      <c r="F201" s="293"/>
      <c r="G201" s="278"/>
    </row>
    <row r="202" spans="1:7" s="318" customFormat="1" ht="15.9" customHeight="1">
      <c r="A202" s="329">
        <v>1.52</v>
      </c>
      <c r="B202" s="307" t="s">
        <v>811</v>
      </c>
      <c r="C202" s="304" t="s">
        <v>23</v>
      </c>
      <c r="D202" s="305">
        <v>30</v>
      </c>
      <c r="E202" s="357"/>
      <c r="F202" s="293"/>
      <c r="G202" s="317"/>
    </row>
    <row r="203" spans="1:7" ht="6.9" customHeight="1">
      <c r="A203" s="288"/>
      <c r="B203" s="289"/>
      <c r="C203" s="290"/>
      <c r="D203" s="281"/>
      <c r="E203" s="356"/>
      <c r="F203" s="293"/>
      <c r="G203" s="278"/>
    </row>
    <row r="204" spans="1:7" s="292" customFormat="1" ht="15" customHeight="1">
      <c r="A204" s="328"/>
      <c r="B204" s="323" t="s">
        <v>812</v>
      </c>
      <c r="C204" s="304"/>
      <c r="D204" s="305"/>
      <c r="E204" s="357"/>
      <c r="F204" s="293"/>
      <c r="G204" s="291"/>
    </row>
    <row r="205" spans="1:7" ht="6.9" customHeight="1">
      <c r="A205" s="288"/>
      <c r="B205" s="289"/>
      <c r="C205" s="290"/>
      <c r="D205" s="281"/>
      <c r="E205" s="356"/>
      <c r="F205" s="293"/>
      <c r="G205" s="278"/>
    </row>
    <row r="206" spans="1:7" s="318" customFormat="1" ht="31.5" customHeight="1">
      <c r="A206" s="328">
        <v>1.53</v>
      </c>
      <c r="B206" s="307" t="s">
        <v>813</v>
      </c>
      <c r="C206" s="304" t="s">
        <v>23</v>
      </c>
      <c r="D206" s="305">
        <v>10</v>
      </c>
      <c r="E206" s="357"/>
      <c r="F206" s="293"/>
      <c r="G206" s="317"/>
    </row>
    <row r="207" spans="1:7" ht="6.9" customHeight="1" thickBot="1">
      <c r="A207" s="857"/>
      <c r="B207" s="905"/>
      <c r="C207" s="906"/>
      <c r="D207" s="907"/>
      <c r="E207" s="908"/>
      <c r="F207" s="855"/>
      <c r="G207" s="278"/>
    </row>
    <row r="208" spans="1:7" s="292" customFormat="1" ht="15.9" customHeight="1">
      <c r="A208" s="909"/>
      <c r="B208" s="910" t="s">
        <v>814</v>
      </c>
      <c r="C208" s="903"/>
      <c r="D208" s="904"/>
      <c r="E208" s="355"/>
      <c r="F208" s="900"/>
      <c r="G208" s="291"/>
    </row>
    <row r="209" spans="1:7" ht="6.9" customHeight="1">
      <c r="A209" s="288"/>
      <c r="B209" s="289"/>
      <c r="C209" s="290"/>
      <c r="D209" s="281"/>
      <c r="E209" s="356"/>
      <c r="F209" s="293"/>
      <c r="G209" s="278"/>
    </row>
    <row r="210" spans="1:7" s="292" customFormat="1" ht="31.5" customHeight="1">
      <c r="A210" s="302"/>
      <c r="B210" s="324" t="s">
        <v>815</v>
      </c>
      <c r="C210" s="304"/>
      <c r="D210" s="305"/>
      <c r="E210" s="357"/>
      <c r="F210" s="293"/>
      <c r="G210" s="291"/>
    </row>
    <row r="211" spans="1:7" ht="6.9" customHeight="1">
      <c r="A211" s="288"/>
      <c r="B211" s="289"/>
      <c r="C211" s="290"/>
      <c r="D211" s="281"/>
      <c r="E211" s="356"/>
      <c r="F211" s="293"/>
      <c r="G211" s="278"/>
    </row>
    <row r="212" spans="1:7" s="292" customFormat="1" ht="12.9" customHeight="1">
      <c r="A212" s="302"/>
      <c r="B212" s="324" t="s">
        <v>816</v>
      </c>
      <c r="C212" s="304"/>
      <c r="D212" s="305"/>
      <c r="E212" s="357"/>
      <c r="F212" s="293"/>
      <c r="G212" s="291"/>
    </row>
    <row r="213" spans="1:7" ht="6.9" customHeight="1">
      <c r="A213" s="288"/>
      <c r="B213" s="289"/>
      <c r="C213" s="290"/>
      <c r="D213" s="281"/>
      <c r="E213" s="356"/>
      <c r="F213" s="293"/>
      <c r="G213" s="278"/>
    </row>
    <row r="214" spans="1:7" s="318" customFormat="1" ht="60.6" customHeight="1">
      <c r="A214" s="328">
        <v>1.54</v>
      </c>
      <c r="B214" s="307" t="s">
        <v>905</v>
      </c>
      <c r="C214" s="304" t="s">
        <v>23</v>
      </c>
      <c r="D214" s="305">
        <v>2</v>
      </c>
      <c r="E214" s="357"/>
      <c r="F214" s="293"/>
      <c r="G214" s="317"/>
    </row>
    <row r="215" spans="1:7" ht="6.9" customHeight="1">
      <c r="A215" s="288"/>
      <c r="B215" s="289"/>
      <c r="C215" s="290"/>
      <c r="D215" s="281"/>
      <c r="E215" s="356"/>
      <c r="F215" s="293"/>
      <c r="G215" s="278"/>
    </row>
    <row r="216" spans="1:7" s="318" customFormat="1" ht="33.6" customHeight="1">
      <c r="A216" s="329">
        <v>1.56</v>
      </c>
      <c r="B216" s="307" t="s">
        <v>904</v>
      </c>
      <c r="C216" s="304" t="s">
        <v>23</v>
      </c>
      <c r="D216" s="305">
        <v>3</v>
      </c>
      <c r="E216" s="357"/>
      <c r="F216" s="293"/>
      <c r="G216" s="317"/>
    </row>
    <row r="217" spans="1:7" ht="6.9" customHeight="1">
      <c r="A217" s="288"/>
      <c r="B217" s="289"/>
      <c r="C217" s="290"/>
      <c r="D217" s="281"/>
      <c r="E217" s="356"/>
      <c r="F217" s="293"/>
      <c r="G217" s="278"/>
    </row>
    <row r="218" spans="1:7" ht="6.9" customHeight="1">
      <c r="A218" s="288"/>
      <c r="B218" s="289"/>
      <c r="C218" s="290"/>
      <c r="D218" s="281"/>
      <c r="E218" s="356"/>
      <c r="F218" s="293"/>
      <c r="G218" s="278"/>
    </row>
    <row r="219" spans="1:7" ht="6.9" customHeight="1">
      <c r="A219" s="288"/>
      <c r="B219" s="289"/>
      <c r="C219" s="290"/>
      <c r="D219" s="281"/>
      <c r="E219" s="356"/>
      <c r="F219" s="284"/>
      <c r="G219" s="278"/>
    </row>
    <row r="220" spans="1:7" s="292" customFormat="1" ht="12.9" customHeight="1">
      <c r="A220" s="302"/>
      <c r="B220" s="323" t="s">
        <v>817</v>
      </c>
      <c r="C220" s="304"/>
      <c r="D220" s="305"/>
      <c r="E220" s="358"/>
      <c r="F220" s="284"/>
      <c r="G220" s="291"/>
    </row>
    <row r="221" spans="1:7" s="292" customFormat="1" ht="15" customHeight="1">
      <c r="A221" s="302"/>
      <c r="B221" s="323" t="s">
        <v>818</v>
      </c>
      <c r="C221" s="304"/>
      <c r="D221" s="305"/>
      <c r="E221" s="358"/>
      <c r="F221" s="284"/>
      <c r="G221" s="291"/>
    </row>
    <row r="222" spans="1:7" s="292" customFormat="1" ht="104.1" customHeight="1">
      <c r="A222" s="302"/>
      <c r="B222" s="307" t="s">
        <v>819</v>
      </c>
      <c r="C222" s="304"/>
      <c r="D222" s="305"/>
      <c r="E222" s="357"/>
      <c r="F222" s="293"/>
      <c r="G222" s="291"/>
    </row>
    <row r="223" spans="1:7" ht="6.9" customHeight="1">
      <c r="A223" s="288"/>
      <c r="B223" s="289"/>
      <c r="C223" s="290"/>
      <c r="D223" s="281"/>
      <c r="E223" s="356"/>
      <c r="F223" s="293"/>
      <c r="G223" s="278"/>
    </row>
    <row r="224" spans="1:7" s="299" customFormat="1" ht="15" customHeight="1">
      <c r="A224" s="294">
        <v>1.57</v>
      </c>
      <c r="B224" s="295" t="s">
        <v>906</v>
      </c>
      <c r="C224" s="296" t="s">
        <v>53</v>
      </c>
      <c r="D224" s="297">
        <v>1</v>
      </c>
      <c r="E224" s="357"/>
      <c r="F224" s="293"/>
      <c r="G224" s="298"/>
    </row>
    <row r="225" spans="1:7" ht="6.9" customHeight="1">
      <c r="A225" s="288"/>
      <c r="B225" s="289"/>
      <c r="C225" s="290"/>
      <c r="D225" s="281"/>
      <c r="E225" s="356"/>
      <c r="F225" s="293"/>
      <c r="G225" s="278"/>
    </row>
    <row r="226" spans="1:7" s="292" customFormat="1" ht="12.9" customHeight="1">
      <c r="A226" s="302"/>
      <c r="B226" s="323" t="s">
        <v>820</v>
      </c>
      <c r="C226" s="304"/>
      <c r="D226" s="305"/>
      <c r="E226" s="357"/>
      <c r="F226" s="293"/>
      <c r="G226" s="291"/>
    </row>
    <row r="227" spans="1:7" ht="6.9" customHeight="1">
      <c r="A227" s="288"/>
      <c r="B227" s="289"/>
      <c r="C227" s="290"/>
      <c r="D227" s="281"/>
      <c r="E227" s="356"/>
      <c r="F227" s="293"/>
      <c r="G227" s="278"/>
    </row>
    <row r="228" spans="1:7" s="292" customFormat="1" ht="57.6" customHeight="1">
      <c r="A228" s="302"/>
      <c r="B228" s="307" t="s">
        <v>821</v>
      </c>
      <c r="C228" s="304"/>
      <c r="D228" s="305"/>
      <c r="E228" s="357"/>
      <c r="F228" s="293"/>
      <c r="G228" s="291"/>
    </row>
    <row r="229" spans="1:7" ht="6" customHeight="1">
      <c r="A229" s="288"/>
      <c r="B229" s="289"/>
      <c r="C229" s="290"/>
      <c r="D229" s="281"/>
      <c r="E229" s="356"/>
      <c r="F229" s="293"/>
      <c r="G229" s="278"/>
    </row>
    <row r="230" spans="1:7" s="292" customFormat="1" ht="45" customHeight="1">
      <c r="A230" s="302"/>
      <c r="B230" s="307" t="s">
        <v>822</v>
      </c>
      <c r="C230" s="304"/>
      <c r="D230" s="305"/>
      <c r="E230" s="357"/>
      <c r="F230" s="293"/>
      <c r="G230" s="291"/>
    </row>
    <row r="231" spans="1:7" ht="6" customHeight="1">
      <c r="A231" s="288"/>
      <c r="B231" s="289"/>
      <c r="C231" s="290"/>
      <c r="D231" s="281"/>
      <c r="E231" s="356"/>
      <c r="F231" s="293"/>
      <c r="G231" s="278"/>
    </row>
    <row r="232" spans="1:7" s="292" customFormat="1" ht="34.5" customHeight="1">
      <c r="A232" s="302"/>
      <c r="B232" s="307" t="s">
        <v>823</v>
      </c>
      <c r="C232" s="304"/>
      <c r="D232" s="305"/>
      <c r="E232" s="357"/>
      <c r="F232" s="293"/>
      <c r="G232" s="291"/>
    </row>
    <row r="233" spans="1:7" ht="6" customHeight="1">
      <c r="A233" s="288"/>
      <c r="B233" s="289"/>
      <c r="C233" s="290"/>
      <c r="D233" s="281"/>
      <c r="E233" s="356"/>
      <c r="F233" s="293"/>
      <c r="G233" s="278"/>
    </row>
    <row r="234" spans="1:7" s="292" customFormat="1" ht="61.5" customHeight="1">
      <c r="A234" s="302"/>
      <c r="B234" s="307" t="s">
        <v>824</v>
      </c>
      <c r="C234" s="304"/>
      <c r="D234" s="305"/>
      <c r="E234" s="357"/>
      <c r="F234" s="293"/>
      <c r="G234" s="291"/>
    </row>
    <row r="235" spans="1:7" ht="6" customHeight="1">
      <c r="A235" s="288"/>
      <c r="B235" s="289"/>
      <c r="C235" s="290"/>
      <c r="D235" s="281"/>
      <c r="E235" s="356"/>
      <c r="F235" s="293"/>
      <c r="G235" s="278"/>
    </row>
    <row r="236" spans="1:7" s="318" customFormat="1" ht="59.4" customHeight="1">
      <c r="A236" s="316">
        <v>1.58</v>
      </c>
      <c r="B236" s="307" t="s">
        <v>907</v>
      </c>
      <c r="C236" s="304" t="s">
        <v>53</v>
      </c>
      <c r="D236" s="305">
        <v>1</v>
      </c>
      <c r="E236" s="357"/>
      <c r="F236" s="293"/>
      <c r="G236" s="317"/>
    </row>
    <row r="237" spans="1:7" ht="6" customHeight="1">
      <c r="A237" s="288"/>
      <c r="B237" s="289"/>
      <c r="C237" s="290"/>
      <c r="D237" s="281"/>
      <c r="E237" s="356"/>
      <c r="F237" s="293"/>
      <c r="G237" s="278"/>
    </row>
    <row r="238" spans="1:7" s="332" customFormat="1" ht="27" customHeight="1">
      <c r="A238" s="330"/>
      <c r="B238" s="322" t="s">
        <v>825</v>
      </c>
      <c r="C238" s="304"/>
      <c r="D238" s="305"/>
      <c r="E238" s="359"/>
      <c r="F238" s="331"/>
    </row>
    <row r="239" spans="1:7" ht="6" customHeight="1">
      <c r="A239" s="288"/>
      <c r="B239" s="289"/>
      <c r="C239" s="290"/>
      <c r="D239" s="281"/>
      <c r="E239" s="356"/>
      <c r="F239" s="293"/>
      <c r="G239" s="278"/>
    </row>
    <row r="240" spans="1:7" s="299" customFormat="1" ht="20.399999999999999" customHeight="1">
      <c r="A240" s="294">
        <v>1.59</v>
      </c>
      <c r="B240" s="295" t="s">
        <v>826</v>
      </c>
      <c r="C240" s="296" t="s">
        <v>53</v>
      </c>
      <c r="D240" s="297">
        <v>4</v>
      </c>
      <c r="E240" s="357"/>
      <c r="F240" s="293"/>
      <c r="G240" s="298"/>
    </row>
    <row r="241" spans="1:12" ht="6" customHeight="1">
      <c r="A241" s="288"/>
      <c r="B241" s="289"/>
      <c r="C241" s="290"/>
      <c r="D241" s="281"/>
      <c r="E241" s="356"/>
      <c r="F241" s="293"/>
      <c r="G241" s="278"/>
    </row>
    <row r="242" spans="1:12" s="299" customFormat="1" ht="15" customHeight="1">
      <c r="A242" s="309">
        <v>1.6</v>
      </c>
      <c r="B242" s="295" t="s">
        <v>827</v>
      </c>
      <c r="C242" s="296" t="s">
        <v>53</v>
      </c>
      <c r="D242" s="297">
        <v>2</v>
      </c>
      <c r="E242" s="357"/>
      <c r="F242" s="293"/>
      <c r="G242" s="298"/>
    </row>
    <row r="243" spans="1:12" s="299" customFormat="1" ht="6" customHeight="1">
      <c r="A243" s="294"/>
      <c r="B243" s="295"/>
      <c r="C243" s="296"/>
      <c r="D243" s="314"/>
      <c r="E243" s="356"/>
      <c r="F243" s="293"/>
      <c r="G243" s="311"/>
    </row>
    <row r="244" spans="1:12" s="299" customFormat="1" ht="15" customHeight="1">
      <c r="A244" s="294"/>
      <c r="B244" s="303" t="s">
        <v>828</v>
      </c>
      <c r="C244" s="296"/>
      <c r="D244" s="314"/>
      <c r="E244" s="356"/>
      <c r="F244" s="293"/>
      <c r="G244" s="311"/>
    </row>
    <row r="245" spans="1:12" s="299" customFormat="1" ht="6" customHeight="1">
      <c r="A245" s="294"/>
      <c r="B245" s="303"/>
      <c r="C245" s="296"/>
      <c r="D245" s="314"/>
      <c r="E245" s="356"/>
      <c r="F245" s="293"/>
      <c r="G245" s="311"/>
    </row>
    <row r="246" spans="1:12" ht="34.5" customHeight="1">
      <c r="A246" s="245" t="s">
        <v>829</v>
      </c>
      <c r="B246" s="307" t="s">
        <v>830</v>
      </c>
      <c r="C246" s="304" t="s">
        <v>23</v>
      </c>
      <c r="D246" s="305">
        <v>8</v>
      </c>
      <c r="E246" s="356"/>
      <c r="F246" s="293"/>
      <c r="G246" s="278"/>
    </row>
    <row r="247" spans="1:12" ht="6" customHeight="1">
      <c r="A247" s="245"/>
      <c r="B247" s="307"/>
      <c r="C247" s="290"/>
      <c r="D247" s="281"/>
      <c r="E247" s="356"/>
      <c r="F247" s="293"/>
      <c r="G247" s="278"/>
    </row>
    <row r="248" spans="1:12" s="292" customFormat="1" ht="15.6" customHeight="1">
      <c r="A248" s="316"/>
      <c r="B248" s="323" t="s">
        <v>202</v>
      </c>
      <c r="C248" s="304"/>
      <c r="D248" s="305"/>
      <c r="E248" s="357"/>
      <c r="F248" s="293"/>
      <c r="G248" s="291"/>
      <c r="H248" s="251"/>
      <c r="I248" s="251"/>
      <c r="J248" s="251"/>
      <c r="K248" s="251"/>
      <c r="L248" s="251"/>
    </row>
    <row r="249" spans="1:12" s="292" customFormat="1" ht="36.9" customHeight="1">
      <c r="A249" s="302"/>
      <c r="B249" s="324" t="s">
        <v>831</v>
      </c>
      <c r="C249" s="304"/>
      <c r="D249" s="305"/>
      <c r="E249" s="357"/>
      <c r="F249" s="293"/>
      <c r="G249" s="291"/>
      <c r="H249" s="251"/>
      <c r="I249" s="251"/>
      <c r="J249" s="251"/>
      <c r="K249" s="251"/>
      <c r="L249" s="251"/>
    </row>
    <row r="250" spans="1:12" ht="6" customHeight="1">
      <c r="A250" s="288"/>
      <c r="B250" s="289"/>
      <c r="C250" s="290"/>
      <c r="D250" s="281"/>
      <c r="E250" s="356"/>
      <c r="F250" s="293"/>
      <c r="G250" s="278"/>
    </row>
    <row r="251" spans="1:12" s="292" customFormat="1" ht="15.9" customHeight="1">
      <c r="A251" s="294"/>
      <c r="B251" s="295" t="s">
        <v>832</v>
      </c>
      <c r="C251" s="296"/>
      <c r="D251" s="297"/>
      <c r="E251" s="357"/>
      <c r="F251" s="293"/>
      <c r="G251" s="291"/>
    </row>
    <row r="252" spans="1:12" s="299" customFormat="1" ht="15" customHeight="1">
      <c r="A252" s="294">
        <v>1.62</v>
      </c>
      <c r="B252" s="295" t="s">
        <v>833</v>
      </c>
      <c r="C252" s="296" t="s">
        <v>23</v>
      </c>
      <c r="D252" s="366">
        <f>D206</f>
        <v>10</v>
      </c>
      <c r="E252" s="357"/>
      <c r="F252" s="293"/>
      <c r="G252" s="298"/>
    </row>
    <row r="253" spans="1:12" ht="6" customHeight="1" thickBot="1">
      <c r="A253" s="890"/>
      <c r="B253" s="891"/>
      <c r="C253" s="892"/>
      <c r="D253" s="893"/>
      <c r="E253" s="894"/>
      <c r="F253" s="895"/>
      <c r="G253" s="278"/>
    </row>
    <row r="254" spans="1:12" s="292" customFormat="1" ht="33.9" customHeight="1">
      <c r="A254" s="909"/>
      <c r="B254" s="911" t="s">
        <v>834</v>
      </c>
      <c r="C254" s="903"/>
      <c r="D254" s="904"/>
      <c r="E254" s="355"/>
      <c r="F254" s="900"/>
      <c r="G254" s="291"/>
      <c r="H254" s="251"/>
      <c r="I254" s="251"/>
      <c r="J254" s="251"/>
      <c r="K254" s="251"/>
      <c r="L254" s="251"/>
    </row>
    <row r="255" spans="1:12" s="299" customFormat="1" ht="15" customHeight="1">
      <c r="A255" s="294"/>
      <c r="B255" s="295" t="s">
        <v>835</v>
      </c>
      <c r="C255" s="296"/>
      <c r="D255" s="297"/>
      <c r="E255" s="357"/>
      <c r="F255" s="293"/>
      <c r="G255" s="298"/>
    </row>
    <row r="256" spans="1:12" s="299" customFormat="1" ht="20.100000000000001" customHeight="1">
      <c r="A256" s="294">
        <v>1.63</v>
      </c>
      <c r="B256" s="295" t="s">
        <v>836</v>
      </c>
      <c r="C256" s="296" t="s">
        <v>23</v>
      </c>
      <c r="D256" s="366">
        <f>D202</f>
        <v>30</v>
      </c>
      <c r="E256" s="357"/>
      <c r="F256" s="293"/>
      <c r="G256" s="298"/>
    </row>
    <row r="257" spans="1:12" ht="6" customHeight="1">
      <c r="A257" s="288"/>
      <c r="B257" s="289"/>
      <c r="C257" s="290"/>
      <c r="D257" s="281"/>
      <c r="E257" s="356"/>
      <c r="F257" s="284"/>
      <c r="G257" s="278"/>
    </row>
    <row r="258" spans="1:12" s="318" customFormat="1" ht="34.5" customHeight="1">
      <c r="A258" s="302">
        <v>1.64</v>
      </c>
      <c r="B258" s="307" t="s">
        <v>837</v>
      </c>
      <c r="C258" s="304" t="s">
        <v>64</v>
      </c>
      <c r="D258" s="305" t="s">
        <v>65</v>
      </c>
      <c r="E258" s="357"/>
      <c r="F258" s="293"/>
      <c r="G258" s="317"/>
      <c r="H258" s="333"/>
      <c r="I258" s="333"/>
      <c r="J258" s="333"/>
      <c r="K258" s="333"/>
      <c r="L258" s="333"/>
    </row>
    <row r="259" spans="1:12" ht="6.9" customHeight="1">
      <c r="A259" s="288"/>
      <c r="B259" s="289"/>
      <c r="C259" s="290"/>
      <c r="D259" s="281"/>
      <c r="E259" s="356"/>
      <c r="F259" s="293"/>
      <c r="G259" s="278"/>
    </row>
    <row r="260" spans="1:12" s="292" customFormat="1" ht="31.5" customHeight="1">
      <c r="A260" s="302"/>
      <c r="B260" s="324" t="s">
        <v>838</v>
      </c>
      <c r="C260" s="304"/>
      <c r="D260" s="305"/>
      <c r="E260" s="357"/>
      <c r="F260" s="293"/>
      <c r="G260" s="291"/>
      <c r="H260" s="251"/>
      <c r="I260" s="251"/>
      <c r="J260" s="251"/>
      <c r="K260" s="251"/>
      <c r="L260" s="251"/>
    </row>
    <row r="261" spans="1:12" ht="6.9" customHeight="1">
      <c r="A261" s="288"/>
      <c r="B261" s="289"/>
      <c r="C261" s="290"/>
      <c r="D261" s="281"/>
      <c r="E261" s="356"/>
      <c r="F261" s="293"/>
      <c r="G261" s="278"/>
    </row>
    <row r="262" spans="1:12" s="299" customFormat="1" ht="19.5" customHeight="1">
      <c r="A262" s="309">
        <v>1.65</v>
      </c>
      <c r="B262" s="295" t="s">
        <v>839</v>
      </c>
      <c r="C262" s="296" t="s">
        <v>23</v>
      </c>
      <c r="D262" s="297">
        <v>15</v>
      </c>
      <c r="E262" s="357"/>
      <c r="F262" s="293"/>
      <c r="G262" s="298"/>
    </row>
    <row r="263" spans="1:12" ht="6.9" customHeight="1">
      <c r="A263" s="288"/>
      <c r="B263" s="289"/>
      <c r="C263" s="290"/>
      <c r="D263" s="281"/>
      <c r="E263" s="356"/>
      <c r="F263" s="293"/>
      <c r="G263" s="278"/>
    </row>
    <row r="264" spans="1:12" s="292" customFormat="1" ht="15" customHeight="1">
      <c r="A264" s="302"/>
      <c r="B264" s="323" t="s">
        <v>840</v>
      </c>
      <c r="C264" s="304"/>
      <c r="D264" s="305"/>
      <c r="E264" s="357"/>
      <c r="F264" s="293"/>
      <c r="G264" s="291"/>
      <c r="H264" s="251"/>
      <c r="I264" s="251"/>
      <c r="J264" s="251"/>
      <c r="K264" s="251"/>
      <c r="L264" s="251"/>
    </row>
    <row r="265" spans="1:12" ht="6.9" customHeight="1">
      <c r="A265" s="288"/>
      <c r="B265" s="289"/>
      <c r="C265" s="290"/>
      <c r="D265" s="281"/>
      <c r="E265" s="356"/>
      <c r="F265" s="293"/>
      <c r="G265" s="278"/>
    </row>
    <row r="266" spans="1:12" s="292" customFormat="1" ht="45.9" customHeight="1">
      <c r="A266" s="302"/>
      <c r="B266" s="334" t="s">
        <v>841</v>
      </c>
      <c r="C266" s="304"/>
      <c r="D266" s="310"/>
      <c r="E266" s="356"/>
      <c r="F266" s="293"/>
      <c r="G266" s="315"/>
      <c r="H266" s="251"/>
      <c r="I266" s="251"/>
      <c r="J266" s="251"/>
      <c r="K266" s="251"/>
      <c r="L266" s="251"/>
    </row>
    <row r="267" spans="1:12" ht="6.9" customHeight="1">
      <c r="A267" s="288"/>
      <c r="B267" s="289"/>
      <c r="C267" s="290"/>
      <c r="D267" s="281"/>
      <c r="E267" s="356"/>
      <c r="F267" s="293"/>
      <c r="G267" s="278"/>
    </row>
    <row r="268" spans="1:12" s="299" customFormat="1" ht="15" customHeight="1">
      <c r="A268" s="294">
        <v>1.66</v>
      </c>
      <c r="B268" s="295" t="s">
        <v>842</v>
      </c>
      <c r="C268" s="296" t="s">
        <v>23</v>
      </c>
      <c r="D268" s="297">
        <v>15</v>
      </c>
      <c r="E268" s="357"/>
      <c r="F268" s="293"/>
      <c r="G268" s="298">
        <v>1</v>
      </c>
    </row>
    <row r="269" spans="1:12" ht="6.9" customHeight="1">
      <c r="A269" s="288"/>
      <c r="B269" s="289"/>
      <c r="C269" s="290"/>
      <c r="D269" s="281"/>
      <c r="E269" s="356"/>
      <c r="F269" s="293"/>
      <c r="G269" s="278"/>
    </row>
    <row r="270" spans="1:12" s="292" customFormat="1" ht="15" customHeight="1">
      <c r="A270" s="302"/>
      <c r="B270" s="323" t="s">
        <v>843</v>
      </c>
      <c r="C270" s="304"/>
      <c r="D270" s="305"/>
      <c r="E270" s="357"/>
      <c r="F270" s="293"/>
      <c r="G270" s="291"/>
      <c r="H270" s="251"/>
      <c r="I270" s="251"/>
      <c r="J270" s="251"/>
      <c r="K270" s="251"/>
      <c r="L270" s="251"/>
    </row>
    <row r="271" spans="1:12" s="299" customFormat="1" ht="33.6" customHeight="1">
      <c r="A271" s="302">
        <v>1.67</v>
      </c>
      <c r="B271" s="307" t="s">
        <v>844</v>
      </c>
      <c r="C271" s="304" t="s">
        <v>41</v>
      </c>
      <c r="D271" s="305">
        <v>3</v>
      </c>
      <c r="E271" s="357"/>
      <c r="F271" s="293"/>
      <c r="G271" s="298"/>
      <c r="H271" s="301"/>
      <c r="I271" s="301"/>
      <c r="J271" s="301"/>
      <c r="K271" s="301"/>
      <c r="L271" s="301"/>
    </row>
    <row r="272" spans="1:12" ht="6.9" customHeight="1">
      <c r="A272" s="288"/>
      <c r="B272" s="289"/>
      <c r="C272" s="290"/>
      <c r="D272" s="281"/>
      <c r="E272" s="356"/>
      <c r="F272" s="293"/>
      <c r="G272" s="278"/>
    </row>
    <row r="273" spans="1:12" s="299" customFormat="1" ht="15" customHeight="1">
      <c r="A273" s="294">
        <v>1.68</v>
      </c>
      <c r="B273" s="295" t="s">
        <v>845</v>
      </c>
      <c r="C273" s="296" t="s">
        <v>41</v>
      </c>
      <c r="D273" s="297">
        <v>18</v>
      </c>
      <c r="E273" s="357"/>
      <c r="F273" s="293"/>
      <c r="G273" s="298"/>
    </row>
    <row r="274" spans="1:12" ht="6.9" customHeight="1">
      <c r="A274" s="288"/>
      <c r="B274" s="289"/>
      <c r="C274" s="290"/>
      <c r="D274" s="281"/>
      <c r="E274" s="356"/>
      <c r="F274" s="293"/>
      <c r="G274" s="278"/>
    </row>
    <row r="275" spans="1:12" s="299" customFormat="1" ht="15" customHeight="1">
      <c r="A275" s="294">
        <v>1.69</v>
      </c>
      <c r="B275" s="295" t="s">
        <v>846</v>
      </c>
      <c r="C275" s="296" t="s">
        <v>53</v>
      </c>
      <c r="D275" s="297">
        <v>6</v>
      </c>
      <c r="E275" s="357"/>
      <c r="F275" s="293"/>
      <c r="G275" s="298"/>
    </row>
    <row r="276" spans="1:12" ht="6.9" customHeight="1">
      <c r="A276" s="288"/>
      <c r="B276" s="289"/>
      <c r="C276" s="290"/>
      <c r="D276" s="281"/>
      <c r="E276" s="356"/>
      <c r="F276" s="293"/>
      <c r="G276" s="278"/>
    </row>
    <row r="277" spans="1:12" s="299" customFormat="1" ht="15" customHeight="1">
      <c r="A277" s="309">
        <v>1.7</v>
      </c>
      <c r="B277" s="295" t="s">
        <v>847</v>
      </c>
      <c r="C277" s="296" t="s">
        <v>41</v>
      </c>
      <c r="D277" s="297">
        <v>18</v>
      </c>
      <c r="E277" s="357"/>
      <c r="F277" s="293"/>
      <c r="G277" s="298"/>
    </row>
    <row r="278" spans="1:12" ht="6.9" customHeight="1">
      <c r="A278" s="288"/>
      <c r="B278" s="289"/>
      <c r="C278" s="290"/>
      <c r="D278" s="281"/>
      <c r="E278" s="356"/>
      <c r="F278" s="293"/>
      <c r="G278" s="278"/>
    </row>
    <row r="279" spans="1:12" s="299" customFormat="1" ht="30.9" customHeight="1">
      <c r="A279" s="302">
        <v>1.71</v>
      </c>
      <c r="B279" s="307" t="s">
        <v>848</v>
      </c>
      <c r="C279" s="304" t="s">
        <v>23</v>
      </c>
      <c r="D279" s="305">
        <v>15</v>
      </c>
      <c r="E279" s="357"/>
      <c r="F279" s="293"/>
      <c r="G279" s="298"/>
      <c r="H279" s="301"/>
      <c r="I279" s="301"/>
      <c r="J279" s="301"/>
      <c r="K279" s="301"/>
      <c r="L279" s="301"/>
    </row>
    <row r="280" spans="1:12" ht="6.9" customHeight="1">
      <c r="A280" s="288"/>
      <c r="B280" s="289"/>
      <c r="C280" s="290"/>
      <c r="D280" s="281"/>
      <c r="E280" s="356"/>
      <c r="F280" s="293"/>
      <c r="G280" s="278"/>
    </row>
    <row r="281" spans="1:12" s="292" customFormat="1" ht="12.9" customHeight="1">
      <c r="A281" s="302"/>
      <c r="B281" s="323" t="s">
        <v>849</v>
      </c>
      <c r="C281" s="304"/>
      <c r="D281" s="305"/>
      <c r="E281" s="357"/>
      <c r="F281" s="293"/>
      <c r="G281" s="291"/>
      <c r="H281" s="251"/>
      <c r="I281" s="251"/>
      <c r="J281" s="251"/>
      <c r="K281" s="251"/>
      <c r="L281" s="251"/>
    </row>
    <row r="282" spans="1:12" ht="6.9" customHeight="1">
      <c r="A282" s="288"/>
      <c r="B282" s="289"/>
      <c r="C282" s="290"/>
      <c r="D282" s="281"/>
      <c r="E282" s="356"/>
      <c r="F282" s="293"/>
      <c r="G282" s="278"/>
    </row>
    <row r="283" spans="1:12" s="292" customFormat="1" ht="15" customHeight="1">
      <c r="A283" s="302"/>
      <c r="B283" s="323" t="s">
        <v>850</v>
      </c>
      <c r="C283" s="304"/>
      <c r="D283" s="305"/>
      <c r="E283" s="357"/>
      <c r="F283" s="293"/>
      <c r="G283" s="291"/>
      <c r="H283" s="251"/>
      <c r="I283" s="251"/>
      <c r="J283" s="251"/>
      <c r="K283" s="251"/>
      <c r="L283" s="251"/>
    </row>
    <row r="284" spans="1:12" s="292" customFormat="1">
      <c r="A284" s="302"/>
      <c r="B284" s="303" t="s">
        <v>851</v>
      </c>
      <c r="C284" s="304"/>
      <c r="D284" s="305"/>
      <c r="E284" s="357"/>
      <c r="F284" s="293"/>
      <c r="G284" s="291"/>
      <c r="H284" s="251"/>
      <c r="I284" s="251"/>
      <c r="J284" s="251"/>
      <c r="K284" s="251"/>
      <c r="L284" s="251"/>
    </row>
    <row r="285" spans="1:12" ht="6.9" customHeight="1">
      <c r="A285" s="288"/>
      <c r="B285" s="289"/>
      <c r="C285" s="290"/>
      <c r="D285" s="281"/>
      <c r="E285" s="356"/>
      <c r="F285" s="293"/>
      <c r="G285" s="278"/>
    </row>
    <row r="286" spans="1:12" s="292" customFormat="1" ht="74.099999999999994" customHeight="1">
      <c r="A286" s="302"/>
      <c r="B286" s="307" t="s">
        <v>852</v>
      </c>
      <c r="C286" s="304"/>
      <c r="D286" s="305"/>
      <c r="E286" s="357"/>
      <c r="F286" s="293"/>
      <c r="G286" s="291"/>
      <c r="H286" s="251"/>
      <c r="I286" s="251"/>
      <c r="J286" s="251"/>
      <c r="K286" s="251"/>
      <c r="L286" s="251"/>
    </row>
    <row r="287" spans="1:12" ht="6.9" customHeight="1">
      <c r="A287" s="288"/>
      <c r="B287" s="289"/>
      <c r="C287" s="290"/>
      <c r="D287" s="281"/>
      <c r="E287" s="356"/>
      <c r="F287" s="293"/>
      <c r="G287" s="278"/>
    </row>
    <row r="288" spans="1:12" s="299" customFormat="1" ht="21" customHeight="1">
      <c r="A288" s="294">
        <v>1.72</v>
      </c>
      <c r="B288" s="295" t="s">
        <v>908</v>
      </c>
      <c r="C288" s="296" t="s">
        <v>53</v>
      </c>
      <c r="D288" s="297">
        <v>2</v>
      </c>
      <c r="E288" s="357"/>
      <c r="F288" s="293"/>
      <c r="G288" s="298"/>
    </row>
    <row r="289" spans="1:12" ht="6.9" customHeight="1">
      <c r="A289" s="288"/>
      <c r="B289" s="289"/>
      <c r="C289" s="290"/>
      <c r="D289" s="281"/>
      <c r="E289" s="356"/>
      <c r="F289" s="293"/>
      <c r="G289" s="278"/>
    </row>
    <row r="290" spans="1:12" s="292" customFormat="1" ht="15" customHeight="1">
      <c r="A290" s="302"/>
      <c r="B290" s="323" t="s">
        <v>853</v>
      </c>
      <c r="C290" s="304"/>
      <c r="D290" s="305"/>
      <c r="E290" s="357"/>
      <c r="F290" s="293"/>
      <c r="G290" s="291"/>
      <c r="H290" s="251"/>
      <c r="I290" s="251"/>
      <c r="J290" s="251"/>
      <c r="K290" s="251"/>
      <c r="L290" s="251"/>
    </row>
    <row r="291" spans="1:12" ht="6.9" customHeight="1">
      <c r="A291" s="288"/>
      <c r="B291" s="289"/>
      <c r="C291" s="290"/>
      <c r="D291" s="281"/>
      <c r="E291" s="356"/>
      <c r="F291" s="293"/>
      <c r="G291" s="278"/>
    </row>
    <row r="292" spans="1:12" s="292" customFormat="1" ht="48.6" customHeight="1">
      <c r="A292" s="302"/>
      <c r="B292" s="307" t="s">
        <v>854</v>
      </c>
      <c r="C292" s="304"/>
      <c r="D292" s="305"/>
      <c r="E292" s="357"/>
      <c r="F292" s="293"/>
      <c r="G292" s="291"/>
      <c r="H292" s="251"/>
      <c r="I292" s="251"/>
      <c r="J292" s="251"/>
      <c r="K292" s="251"/>
      <c r="L292" s="251"/>
    </row>
    <row r="293" spans="1:12" ht="6.9" customHeight="1">
      <c r="A293" s="288"/>
      <c r="B293" s="289"/>
      <c r="C293" s="290"/>
      <c r="D293" s="281"/>
      <c r="E293" s="356"/>
      <c r="F293" s="293"/>
      <c r="G293" s="278"/>
    </row>
    <row r="294" spans="1:12" s="299" customFormat="1" ht="18.600000000000001" customHeight="1">
      <c r="A294" s="294">
        <v>1.73</v>
      </c>
      <c r="B294" s="295" t="s">
        <v>855</v>
      </c>
      <c r="C294" s="296" t="s">
        <v>41</v>
      </c>
      <c r="D294" s="297">
        <v>45</v>
      </c>
      <c r="E294" s="357"/>
      <c r="F294" s="293"/>
      <c r="G294" s="298"/>
    </row>
    <row r="295" spans="1:12" ht="6.9" customHeight="1">
      <c r="A295" s="288"/>
      <c r="B295" s="289"/>
      <c r="C295" s="290"/>
      <c r="D295" s="281"/>
      <c r="E295" s="356"/>
      <c r="F295" s="293"/>
      <c r="G295" s="278"/>
    </row>
    <row r="296" spans="1:12" s="299" customFormat="1" ht="15" customHeight="1">
      <c r="A296" s="294">
        <v>1.74</v>
      </c>
      <c r="B296" s="295" t="s">
        <v>856</v>
      </c>
      <c r="C296" s="296" t="s">
        <v>41</v>
      </c>
      <c r="D296" s="297">
        <v>9</v>
      </c>
      <c r="E296" s="357"/>
      <c r="F296" s="293"/>
      <c r="G296" s="298"/>
    </row>
    <row r="297" spans="1:12" ht="6.9" customHeight="1">
      <c r="A297" s="288"/>
      <c r="B297" s="289"/>
      <c r="C297" s="290"/>
      <c r="D297" s="281"/>
      <c r="E297" s="356"/>
      <c r="F297" s="293"/>
      <c r="G297" s="278"/>
    </row>
    <row r="298" spans="1:12" s="299" customFormat="1" ht="15" customHeight="1">
      <c r="A298" s="309">
        <v>1.75</v>
      </c>
      <c r="B298" s="295" t="s">
        <v>857</v>
      </c>
      <c r="C298" s="296" t="s">
        <v>41</v>
      </c>
      <c r="D298" s="297">
        <v>3</v>
      </c>
      <c r="E298" s="357"/>
      <c r="F298" s="293"/>
      <c r="G298" s="298"/>
    </row>
    <row r="299" spans="1:12" ht="6.9" customHeight="1">
      <c r="A299" s="288"/>
      <c r="B299" s="289"/>
      <c r="C299" s="290"/>
      <c r="D299" s="281"/>
      <c r="E299" s="356"/>
      <c r="F299" s="293"/>
      <c r="G299" s="278"/>
    </row>
    <row r="300" spans="1:12" s="299" customFormat="1" ht="32.4" customHeight="1">
      <c r="A300" s="302">
        <v>1.76</v>
      </c>
      <c r="B300" s="307" t="s">
        <v>858</v>
      </c>
      <c r="C300" s="304" t="s">
        <v>41</v>
      </c>
      <c r="D300" s="305">
        <v>15</v>
      </c>
      <c r="E300" s="357"/>
      <c r="F300" s="293"/>
      <c r="G300" s="298"/>
      <c r="H300" s="301"/>
      <c r="I300" s="301"/>
      <c r="J300" s="301"/>
      <c r="K300" s="301"/>
      <c r="L300" s="301"/>
    </row>
    <row r="301" spans="1:12" ht="6.9" customHeight="1">
      <c r="A301" s="288"/>
      <c r="B301" s="289"/>
      <c r="C301" s="290"/>
      <c r="D301" s="281"/>
      <c r="E301" s="356"/>
      <c r="F301" s="284"/>
      <c r="G301" s="278"/>
    </row>
    <row r="302" spans="1:12" s="338" customFormat="1" ht="12.9" customHeight="1">
      <c r="A302" s="302"/>
      <c r="B302" s="323" t="s">
        <v>859</v>
      </c>
      <c r="C302" s="307"/>
      <c r="D302" s="307"/>
      <c r="E302" s="360"/>
      <c r="F302" s="336"/>
      <c r="G302" s="337"/>
      <c r="H302" s="251"/>
      <c r="I302" s="251"/>
      <c r="J302" s="251"/>
      <c r="K302" s="251"/>
      <c r="L302" s="251"/>
    </row>
    <row r="303" spans="1:12" s="338" customFormat="1" ht="12.9" customHeight="1">
      <c r="A303" s="302"/>
      <c r="B303" s="323" t="s">
        <v>860</v>
      </c>
      <c r="C303" s="307"/>
      <c r="D303" s="307"/>
      <c r="E303" s="360"/>
      <c r="F303" s="336"/>
      <c r="G303" s="337"/>
      <c r="H303" s="251"/>
      <c r="I303" s="251"/>
      <c r="J303" s="251"/>
      <c r="K303" s="251"/>
      <c r="L303" s="251"/>
    </row>
    <row r="304" spans="1:12" ht="6.9" customHeight="1">
      <c r="A304" s="288"/>
      <c r="B304" s="289"/>
      <c r="C304" s="290"/>
      <c r="D304" s="281"/>
      <c r="E304" s="356"/>
      <c r="F304" s="284"/>
      <c r="G304" s="278"/>
    </row>
    <row r="305" spans="1:12" s="338" customFormat="1" ht="31.5" customHeight="1">
      <c r="A305" s="302"/>
      <c r="B305" s="307" t="s">
        <v>861</v>
      </c>
      <c r="C305" s="307"/>
      <c r="D305" s="307"/>
      <c r="E305" s="360"/>
      <c r="F305" s="336"/>
      <c r="G305" s="337"/>
      <c r="H305" s="251"/>
      <c r="I305" s="251"/>
      <c r="J305" s="251"/>
      <c r="K305" s="251"/>
      <c r="L305" s="251"/>
    </row>
    <row r="306" spans="1:12" ht="6.9" customHeight="1">
      <c r="A306" s="288"/>
      <c r="B306" s="289"/>
      <c r="C306" s="290"/>
      <c r="D306" s="281"/>
      <c r="E306" s="356"/>
      <c r="F306" s="284"/>
      <c r="G306" s="278"/>
    </row>
    <row r="307" spans="1:12" s="299" customFormat="1" ht="15" customHeight="1">
      <c r="A307" s="294">
        <v>1.77</v>
      </c>
      <c r="B307" s="295" t="s">
        <v>862</v>
      </c>
      <c r="C307" s="296" t="s">
        <v>41</v>
      </c>
      <c r="D307" s="297">
        <v>15</v>
      </c>
      <c r="E307" s="357"/>
      <c r="F307" s="293"/>
      <c r="G307" s="298">
        <v>1</v>
      </c>
    </row>
    <row r="308" spans="1:12" ht="21.9" customHeight="1" thickBot="1">
      <c r="A308" s="1218" t="s">
        <v>36</v>
      </c>
      <c r="B308" s="1218"/>
      <c r="C308" s="1218"/>
      <c r="D308" s="1218"/>
      <c r="E308" s="1218"/>
      <c r="F308" s="312"/>
      <c r="G308" s="278"/>
    </row>
    <row r="309" spans="1:12" ht="6.9" customHeight="1">
      <c r="A309" s="273"/>
      <c r="B309" s="274"/>
      <c r="C309" s="275"/>
      <c r="D309" s="276"/>
      <c r="E309" s="355"/>
      <c r="F309" s="277"/>
      <c r="G309" s="278"/>
    </row>
    <row r="310" spans="1:12" s="338" customFormat="1" ht="18.899999999999999" customHeight="1">
      <c r="A310" s="339">
        <v>2</v>
      </c>
      <c r="B310" s="323" t="s">
        <v>863</v>
      </c>
      <c r="C310" s="307"/>
      <c r="D310" s="307"/>
      <c r="E310" s="360"/>
      <c r="F310" s="336"/>
      <c r="G310" s="337"/>
      <c r="H310" s="251"/>
      <c r="I310" s="251"/>
      <c r="J310" s="251"/>
      <c r="K310" s="251"/>
      <c r="L310" s="251"/>
    </row>
    <row r="311" spans="1:12" ht="6.9" customHeight="1">
      <c r="A311" s="288"/>
      <c r="B311" s="289"/>
      <c r="C311" s="290"/>
      <c r="D311" s="281"/>
      <c r="E311" s="356"/>
      <c r="F311" s="284"/>
      <c r="G311" s="278"/>
    </row>
    <row r="312" spans="1:12" s="338" customFormat="1" ht="63" customHeight="1">
      <c r="A312" s="302"/>
      <c r="B312" s="307" t="s">
        <v>864</v>
      </c>
      <c r="C312" s="307"/>
      <c r="D312" s="307"/>
      <c r="E312" s="361"/>
      <c r="F312" s="336"/>
      <c r="G312" s="337"/>
      <c r="H312" s="251"/>
      <c r="I312" s="251"/>
      <c r="J312" s="251"/>
      <c r="K312" s="251"/>
      <c r="L312" s="251"/>
    </row>
    <row r="313" spans="1:12" ht="6.9" customHeight="1">
      <c r="A313" s="288"/>
      <c r="B313" s="289"/>
      <c r="C313" s="290"/>
      <c r="D313" s="281"/>
      <c r="E313" s="356"/>
      <c r="F313" s="293"/>
      <c r="G313" s="278"/>
    </row>
    <row r="314" spans="1:12" s="299" customFormat="1" ht="15" customHeight="1">
      <c r="A314" s="294">
        <v>2.1</v>
      </c>
      <c r="B314" s="295" t="s">
        <v>865</v>
      </c>
      <c r="C314" s="296" t="s">
        <v>23</v>
      </c>
      <c r="D314" s="297">
        <f>D262</f>
        <v>15</v>
      </c>
      <c r="E314" s="357"/>
      <c r="F314" s="293"/>
      <c r="G314" s="298">
        <v>1</v>
      </c>
    </row>
    <row r="315" spans="1:12" ht="6.9" customHeight="1">
      <c r="A315" s="288"/>
      <c r="B315" s="289"/>
      <c r="C315" s="290"/>
      <c r="D315" s="281"/>
      <c r="E315" s="356"/>
      <c r="F315" s="293"/>
      <c r="G315" s="278"/>
    </row>
    <row r="316" spans="1:12" s="299" customFormat="1" ht="15" customHeight="1">
      <c r="A316" s="294">
        <v>2.2000000000000002</v>
      </c>
      <c r="B316" s="295" t="s">
        <v>866</v>
      </c>
      <c r="C316" s="296" t="s">
        <v>41</v>
      </c>
      <c r="D316" s="297">
        <v>15</v>
      </c>
      <c r="E316" s="357"/>
      <c r="F316" s="293"/>
      <c r="G316" s="298">
        <v>1</v>
      </c>
    </row>
    <row r="317" spans="1:12" ht="6.9" customHeight="1">
      <c r="A317" s="288"/>
      <c r="B317" s="289"/>
      <c r="C317" s="290"/>
      <c r="D317" s="281"/>
      <c r="E317" s="356"/>
      <c r="F317" s="293"/>
      <c r="G317" s="278"/>
    </row>
    <row r="318" spans="1:12" s="338" customFormat="1" ht="72" customHeight="1">
      <c r="A318" s="302">
        <v>2.2999999999999998</v>
      </c>
      <c r="B318" s="307" t="s">
        <v>867</v>
      </c>
      <c r="C318" s="304" t="s">
        <v>53</v>
      </c>
      <c r="D318" s="305">
        <v>1</v>
      </c>
      <c r="E318" s="362"/>
      <c r="F318" s="293"/>
      <c r="G318" s="337"/>
      <c r="H318" s="251"/>
      <c r="I318" s="251"/>
      <c r="J318" s="251"/>
      <c r="K318" s="251"/>
      <c r="L318" s="251"/>
    </row>
    <row r="319" spans="1:12" ht="6.9" customHeight="1">
      <c r="A319" s="288"/>
      <c r="B319" s="289"/>
      <c r="C319" s="290"/>
      <c r="D319" s="281"/>
      <c r="E319" s="356"/>
      <c r="F319" s="293"/>
      <c r="G319" s="278"/>
    </row>
    <row r="320" spans="1:12" s="299" customFormat="1">
      <c r="A320" s="701"/>
      <c r="B320" s="323" t="s">
        <v>868</v>
      </c>
      <c r="C320" s="702"/>
      <c r="D320" s="702"/>
      <c r="E320" s="703"/>
      <c r="F320" s="838"/>
      <c r="G320" s="340"/>
      <c r="H320" s="301"/>
      <c r="I320" s="301"/>
      <c r="J320" s="301"/>
      <c r="K320" s="301"/>
      <c r="L320" s="301"/>
    </row>
    <row r="321" spans="1:12" ht="6.9" customHeight="1">
      <c r="A321" s="288"/>
      <c r="B321" s="289"/>
      <c r="C321" s="290"/>
      <c r="D321" s="281"/>
      <c r="E321" s="356"/>
      <c r="F321" s="293"/>
      <c r="G321" s="278"/>
    </row>
    <row r="322" spans="1:12" s="292" customFormat="1" ht="44.4" customHeight="1">
      <c r="A322" s="302">
        <v>2.4</v>
      </c>
      <c r="B322" s="307" t="s">
        <v>869</v>
      </c>
      <c r="C322" s="304" t="s">
        <v>64</v>
      </c>
      <c r="D322" s="305" t="s">
        <v>65</v>
      </c>
      <c r="E322" s="361"/>
      <c r="F322" s="293"/>
      <c r="G322" s="837"/>
      <c r="H322" s="251"/>
      <c r="I322" s="251"/>
      <c r="J322" s="251"/>
      <c r="K322" s="251"/>
      <c r="L322" s="251"/>
    </row>
    <row r="323" spans="1:12" ht="6.9" customHeight="1">
      <c r="A323" s="288"/>
      <c r="B323" s="289"/>
      <c r="C323" s="290"/>
      <c r="D323" s="281"/>
      <c r="E323" s="356"/>
      <c r="F323" s="293"/>
      <c r="G323" s="278"/>
    </row>
    <row r="324" spans="1:12" s="338" customFormat="1" ht="15" customHeight="1">
      <c r="A324" s="302"/>
      <c r="B324" s="323" t="s">
        <v>870</v>
      </c>
      <c r="C324" s="307"/>
      <c r="D324" s="307"/>
      <c r="E324" s="361"/>
      <c r="F324" s="336"/>
      <c r="G324" s="337"/>
      <c r="H324" s="251"/>
      <c r="I324" s="251"/>
      <c r="J324" s="251"/>
      <c r="K324" s="251"/>
      <c r="L324" s="251"/>
    </row>
    <row r="325" spans="1:12" ht="6.9" customHeight="1">
      <c r="A325" s="288"/>
      <c r="B325" s="289"/>
      <c r="C325" s="290"/>
      <c r="D325" s="281"/>
      <c r="E325" s="356"/>
      <c r="F325" s="293"/>
      <c r="G325" s="278"/>
    </row>
    <row r="326" spans="1:12" s="338" customFormat="1" ht="45.6" customHeight="1">
      <c r="A326" s="302"/>
      <c r="B326" s="324" t="s">
        <v>871</v>
      </c>
      <c r="C326" s="307"/>
      <c r="D326" s="307"/>
      <c r="E326" s="361"/>
      <c r="F326" s="336"/>
      <c r="G326" s="337"/>
      <c r="H326" s="251"/>
      <c r="I326" s="251"/>
      <c r="J326" s="251"/>
      <c r="K326" s="251"/>
      <c r="L326" s="251"/>
    </row>
    <row r="327" spans="1:12" ht="6.9" customHeight="1">
      <c r="A327" s="288"/>
      <c r="B327" s="289"/>
      <c r="C327" s="290"/>
      <c r="D327" s="281"/>
      <c r="E327" s="356"/>
      <c r="F327" s="293"/>
      <c r="G327" s="278"/>
    </row>
    <row r="328" spans="1:12" s="338" customFormat="1" ht="33.9" customHeight="1">
      <c r="A328" s="302"/>
      <c r="B328" s="324" t="s">
        <v>872</v>
      </c>
      <c r="C328" s="307"/>
      <c r="D328" s="307"/>
      <c r="E328" s="361"/>
      <c r="F328" s="336"/>
      <c r="G328" s="337"/>
      <c r="H328" s="251"/>
      <c r="I328" s="251"/>
      <c r="J328" s="251"/>
      <c r="K328" s="251"/>
      <c r="L328" s="251"/>
    </row>
    <row r="329" spans="1:12" ht="6.9" customHeight="1">
      <c r="A329" s="288"/>
      <c r="B329" s="289"/>
      <c r="C329" s="290"/>
      <c r="D329" s="281"/>
      <c r="E329" s="356"/>
      <c r="F329" s="293"/>
      <c r="G329" s="278"/>
    </row>
    <row r="330" spans="1:12" s="299" customFormat="1" ht="30" customHeight="1">
      <c r="A330" s="302">
        <v>2.5</v>
      </c>
      <c r="B330" s="307" t="s">
        <v>909</v>
      </c>
      <c r="C330" s="304" t="s">
        <v>53</v>
      </c>
      <c r="D330" s="305">
        <v>1</v>
      </c>
      <c r="E330" s="912"/>
      <c r="F330" s="293"/>
      <c r="G330" s="340"/>
      <c r="H330" s="301"/>
      <c r="I330" s="301"/>
      <c r="J330" s="301"/>
      <c r="K330" s="301"/>
      <c r="L330" s="301"/>
    </row>
    <row r="331" spans="1:12" ht="6.9" customHeight="1">
      <c r="A331" s="288"/>
      <c r="B331" s="289"/>
      <c r="C331" s="290"/>
      <c r="D331" s="281"/>
      <c r="E331" s="356"/>
      <c r="F331" s="293"/>
      <c r="G331" s="278"/>
    </row>
    <row r="332" spans="1:12" s="299" customFormat="1" ht="34.5" customHeight="1">
      <c r="A332" s="294">
        <v>2.6</v>
      </c>
      <c r="B332" s="295" t="s">
        <v>910</v>
      </c>
      <c r="C332" s="296" t="s">
        <v>53</v>
      </c>
      <c r="D332" s="297">
        <v>1</v>
      </c>
      <c r="E332" s="912"/>
      <c r="F332" s="293"/>
      <c r="G332" s="298"/>
    </row>
    <row r="333" spans="1:12" ht="6.9" customHeight="1">
      <c r="A333" s="288"/>
      <c r="B333" s="289"/>
      <c r="C333" s="290"/>
      <c r="D333" s="281"/>
      <c r="E333" s="356"/>
      <c r="F333" s="293"/>
      <c r="G333" s="278"/>
    </row>
    <row r="334" spans="1:12" s="299" customFormat="1" ht="20.100000000000001" customHeight="1">
      <c r="A334" s="302">
        <v>2.7</v>
      </c>
      <c r="B334" s="307" t="s">
        <v>911</v>
      </c>
      <c r="C334" s="304" t="s">
        <v>53</v>
      </c>
      <c r="D334" s="305">
        <v>1</v>
      </c>
      <c r="E334" s="912"/>
      <c r="F334" s="293"/>
      <c r="G334" s="340"/>
      <c r="H334" s="301"/>
      <c r="I334" s="301"/>
      <c r="J334" s="301"/>
      <c r="K334" s="301"/>
      <c r="L334" s="301"/>
    </row>
    <row r="335" spans="1:12" ht="6.9" customHeight="1">
      <c r="A335" s="288"/>
      <c r="B335" s="289"/>
      <c r="C335" s="290"/>
      <c r="D335" s="281"/>
      <c r="E335" s="356"/>
      <c r="F335" s="293"/>
      <c r="G335" s="278"/>
    </row>
    <row r="336" spans="1:12" s="299" customFormat="1" ht="19.5" customHeight="1">
      <c r="A336" s="294">
        <v>2.8</v>
      </c>
      <c r="B336" s="244" t="s">
        <v>912</v>
      </c>
      <c r="C336" s="296" t="s">
        <v>53</v>
      </c>
      <c r="D336" s="297">
        <v>1</v>
      </c>
      <c r="E336" s="912"/>
      <c r="F336" s="293"/>
      <c r="G336" s="298"/>
    </row>
    <row r="337" spans="1:7" ht="6.9" customHeight="1">
      <c r="A337" s="288"/>
      <c r="B337" s="289"/>
      <c r="C337" s="290"/>
      <c r="D337" s="281"/>
      <c r="E337" s="356"/>
      <c r="F337" s="293"/>
      <c r="G337" s="278"/>
    </row>
    <row r="338" spans="1:7" s="299" customFormat="1" ht="17.100000000000001" customHeight="1">
      <c r="A338" s="294">
        <v>2.9</v>
      </c>
      <c r="B338" s="244" t="s">
        <v>913</v>
      </c>
      <c r="C338" s="296" t="s">
        <v>53</v>
      </c>
      <c r="D338" s="297">
        <v>1</v>
      </c>
      <c r="E338" s="912"/>
      <c r="F338" s="293"/>
      <c r="G338" s="298"/>
    </row>
    <row r="339" spans="1:7" ht="6.9" customHeight="1">
      <c r="A339" s="288"/>
      <c r="B339" s="289"/>
      <c r="C339" s="290"/>
      <c r="D339" s="281"/>
      <c r="E339" s="356"/>
      <c r="F339" s="293"/>
      <c r="G339" s="278"/>
    </row>
    <row r="340" spans="1:7" s="299" customFormat="1" ht="20.100000000000001" customHeight="1">
      <c r="A340" s="309">
        <v>2.1</v>
      </c>
      <c r="B340" s="295" t="s">
        <v>914</v>
      </c>
      <c r="C340" s="296" t="s">
        <v>53</v>
      </c>
      <c r="D340" s="297">
        <v>1</v>
      </c>
      <c r="E340" s="357"/>
      <c r="F340" s="293"/>
      <c r="G340" s="298"/>
    </row>
    <row r="341" spans="1:7" ht="6.9" customHeight="1">
      <c r="A341" s="288"/>
      <c r="B341" s="289"/>
      <c r="C341" s="290"/>
      <c r="D341" s="281"/>
      <c r="E341" s="356"/>
      <c r="F341" s="293"/>
      <c r="G341" s="278"/>
    </row>
    <row r="342" spans="1:7" s="299" customFormat="1" ht="18.600000000000001" customHeight="1">
      <c r="A342" s="294">
        <v>2.11</v>
      </c>
      <c r="B342" s="295" t="s">
        <v>915</v>
      </c>
      <c r="C342" s="296" t="s">
        <v>53</v>
      </c>
      <c r="D342" s="297">
        <v>1</v>
      </c>
      <c r="E342" s="357"/>
      <c r="F342" s="293"/>
      <c r="G342" s="298"/>
    </row>
    <row r="343" spans="1:7" ht="6.9" customHeight="1">
      <c r="A343" s="288"/>
      <c r="B343" s="289"/>
      <c r="C343" s="290"/>
      <c r="D343" s="281"/>
      <c r="E343" s="356"/>
      <c r="F343" s="293"/>
      <c r="G343" s="278"/>
    </row>
    <row r="344" spans="1:7" s="299" customFormat="1" ht="20.399999999999999" customHeight="1">
      <c r="A344" s="294">
        <v>2.12</v>
      </c>
      <c r="B344" s="295" t="s">
        <v>916</v>
      </c>
      <c r="C344" s="296" t="s">
        <v>53</v>
      </c>
      <c r="D344" s="297">
        <v>2</v>
      </c>
      <c r="E344" s="357"/>
      <c r="F344" s="293"/>
      <c r="G344" s="298"/>
    </row>
    <row r="345" spans="1:7" ht="6.9" customHeight="1">
      <c r="A345" s="288"/>
      <c r="B345" s="289"/>
      <c r="C345" s="290"/>
      <c r="D345" s="281"/>
      <c r="E345" s="356"/>
      <c r="F345" s="293"/>
      <c r="G345" s="278"/>
    </row>
    <row r="346" spans="1:7" s="299" customFormat="1" ht="30.6" customHeight="1">
      <c r="A346" s="294">
        <v>2.13</v>
      </c>
      <c r="B346" s="295" t="s">
        <v>917</v>
      </c>
      <c r="C346" s="296" t="s">
        <v>53</v>
      </c>
      <c r="D346" s="297">
        <v>1</v>
      </c>
      <c r="E346" s="357"/>
      <c r="F346" s="293"/>
      <c r="G346" s="298"/>
    </row>
    <row r="347" spans="1:7" ht="9.9" customHeight="1" thickBot="1">
      <c r="A347" s="890"/>
      <c r="B347" s="891"/>
      <c r="C347" s="892"/>
      <c r="D347" s="893"/>
      <c r="E347" s="894"/>
      <c r="F347" s="895"/>
      <c r="G347" s="278"/>
    </row>
    <row r="348" spans="1:7" s="299" customFormat="1" ht="19.5" customHeight="1">
      <c r="A348" s="896">
        <v>2.14</v>
      </c>
      <c r="B348" s="897" t="s">
        <v>918</v>
      </c>
      <c r="C348" s="898" t="s">
        <v>53</v>
      </c>
      <c r="D348" s="899">
        <v>1</v>
      </c>
      <c r="E348" s="355"/>
      <c r="F348" s="900"/>
      <c r="G348" s="298"/>
    </row>
    <row r="349" spans="1:7" ht="6" customHeight="1">
      <c r="A349" s="288"/>
      <c r="B349" s="289"/>
      <c r="C349" s="290"/>
      <c r="D349" s="281"/>
      <c r="E349" s="356"/>
      <c r="F349" s="293"/>
      <c r="G349" s="278"/>
    </row>
    <row r="350" spans="1:7" s="299" customFormat="1" ht="24.6" customHeight="1">
      <c r="A350" s="294">
        <v>2.15</v>
      </c>
      <c r="B350" s="295" t="s">
        <v>919</v>
      </c>
      <c r="C350" s="296" t="s">
        <v>53</v>
      </c>
      <c r="D350" s="297">
        <v>1</v>
      </c>
      <c r="E350" s="357"/>
      <c r="F350" s="293"/>
      <c r="G350" s="298"/>
    </row>
    <row r="351" spans="1:7" ht="6" customHeight="1">
      <c r="A351" s="288"/>
      <c r="B351" s="289"/>
      <c r="C351" s="290"/>
      <c r="D351" s="281"/>
      <c r="E351" s="356"/>
      <c r="F351" s="293"/>
      <c r="G351" s="278"/>
    </row>
    <row r="352" spans="1:7" s="299" customFormat="1" ht="15" customHeight="1">
      <c r="A352" s="294">
        <v>2.16</v>
      </c>
      <c r="B352" s="244" t="s">
        <v>920</v>
      </c>
      <c r="C352" s="296" t="s">
        <v>53</v>
      </c>
      <c r="D352" s="297">
        <v>1</v>
      </c>
      <c r="E352" s="357"/>
      <c r="F352" s="293"/>
      <c r="G352" s="298"/>
    </row>
    <row r="353" spans="1:12" ht="6" customHeight="1">
      <c r="A353" s="288"/>
      <c r="B353" s="289"/>
      <c r="C353" s="290"/>
      <c r="D353" s="281"/>
      <c r="E353" s="356"/>
      <c r="F353" s="293"/>
      <c r="G353" s="278"/>
    </row>
    <row r="354" spans="1:12" s="338" customFormat="1" ht="33.9" customHeight="1">
      <c r="A354" s="302"/>
      <c r="B354" s="324" t="s">
        <v>873</v>
      </c>
      <c r="C354" s="304"/>
      <c r="D354" s="305"/>
      <c r="E354" s="361"/>
      <c r="F354" s="336"/>
      <c r="G354" s="337"/>
      <c r="H354" s="251"/>
      <c r="I354" s="251"/>
      <c r="J354" s="251"/>
      <c r="K354" s="251"/>
      <c r="L354" s="251"/>
    </row>
    <row r="355" spans="1:12" ht="6" customHeight="1">
      <c r="A355" s="288"/>
      <c r="B355" s="289"/>
      <c r="C355" s="290"/>
      <c r="D355" s="281"/>
      <c r="E355" s="356"/>
      <c r="F355" s="293"/>
      <c r="G355" s="278"/>
    </row>
    <row r="356" spans="1:12" s="299" customFormat="1" ht="30.9" customHeight="1">
      <c r="A356" s="288">
        <v>2.17</v>
      </c>
      <c r="B356" s="244" t="s">
        <v>874</v>
      </c>
      <c r="C356" s="296" t="s">
        <v>53</v>
      </c>
      <c r="D356" s="297">
        <v>1</v>
      </c>
      <c r="E356" s="357"/>
      <c r="F356" s="293"/>
      <c r="G356" s="298"/>
    </row>
    <row r="357" spans="1:12" ht="6" customHeight="1">
      <c r="A357" s="288"/>
      <c r="B357" s="289"/>
      <c r="C357" s="290"/>
      <c r="D357" s="281"/>
      <c r="E357" s="356"/>
      <c r="F357" s="293"/>
      <c r="G357" s="278"/>
    </row>
    <row r="358" spans="1:12" s="299" customFormat="1" ht="32.4" customHeight="1">
      <c r="A358" s="316">
        <v>2.1800000000000002</v>
      </c>
      <c r="B358" s="307" t="s">
        <v>875</v>
      </c>
      <c r="C358" s="304" t="s">
        <v>53</v>
      </c>
      <c r="D358" s="305">
        <v>1</v>
      </c>
      <c r="E358" s="362"/>
      <c r="F358" s="293"/>
      <c r="G358" s="340"/>
      <c r="H358" s="301"/>
      <c r="I358" s="301"/>
      <c r="J358" s="301"/>
      <c r="K358" s="301"/>
      <c r="L358" s="301"/>
    </row>
    <row r="359" spans="1:12" ht="6" customHeight="1">
      <c r="A359" s="288"/>
      <c r="B359" s="289"/>
      <c r="C359" s="290"/>
      <c r="D359" s="281"/>
      <c r="E359" s="356"/>
      <c r="F359" s="293"/>
      <c r="G359" s="278"/>
    </row>
    <row r="360" spans="1:12" s="299" customFormat="1" ht="15" customHeight="1">
      <c r="A360" s="294">
        <v>2.19</v>
      </c>
      <c r="B360" s="295" t="s">
        <v>876</v>
      </c>
      <c r="C360" s="296" t="s">
        <v>53</v>
      </c>
      <c r="D360" s="297">
        <v>1</v>
      </c>
      <c r="E360" s="357"/>
      <c r="F360" s="293"/>
      <c r="G360" s="298"/>
    </row>
    <row r="361" spans="1:12" ht="6" customHeight="1">
      <c r="A361" s="288"/>
      <c r="B361" s="289"/>
      <c r="C361" s="290"/>
      <c r="D361" s="281"/>
      <c r="E361" s="356"/>
      <c r="F361" s="293"/>
      <c r="G361" s="278"/>
    </row>
    <row r="362" spans="1:12" s="299" customFormat="1" ht="31.5" customHeight="1">
      <c r="A362" s="316">
        <v>2.2000000000000002</v>
      </c>
      <c r="B362" s="246" t="s">
        <v>877</v>
      </c>
      <c r="C362" s="304" t="s">
        <v>53</v>
      </c>
      <c r="D362" s="305">
        <v>1</v>
      </c>
      <c r="E362" s="361"/>
      <c r="F362" s="293"/>
      <c r="G362" s="340"/>
      <c r="H362" s="301"/>
      <c r="I362" s="301"/>
      <c r="J362" s="301"/>
      <c r="K362" s="301"/>
      <c r="L362" s="301"/>
    </row>
    <row r="363" spans="1:12" ht="6" customHeight="1">
      <c r="A363" s="288"/>
      <c r="B363" s="289"/>
      <c r="C363" s="290"/>
      <c r="D363" s="281"/>
      <c r="E363" s="356"/>
      <c r="F363" s="293"/>
      <c r="G363" s="278"/>
    </row>
    <row r="364" spans="1:12" s="299" customFormat="1" ht="27.9" customHeight="1">
      <c r="A364" s="294">
        <v>2.21</v>
      </c>
      <c r="B364" s="244" t="s">
        <v>878</v>
      </c>
      <c r="C364" s="296" t="s">
        <v>53</v>
      </c>
      <c r="D364" s="297">
        <v>1</v>
      </c>
      <c r="E364" s="357"/>
      <c r="F364" s="293"/>
      <c r="G364" s="298"/>
    </row>
    <row r="365" spans="1:12" ht="6" customHeight="1">
      <c r="A365" s="288"/>
      <c r="B365" s="289"/>
      <c r="C365" s="290"/>
      <c r="D365" s="281"/>
      <c r="E365" s="356"/>
      <c r="F365" s="293"/>
      <c r="G365" s="278"/>
    </row>
    <row r="366" spans="1:12" s="299" customFormat="1" ht="15" customHeight="1">
      <c r="A366" s="294">
        <v>2.2200000000000002</v>
      </c>
      <c r="B366" s="295" t="s">
        <v>879</v>
      </c>
      <c r="C366" s="296" t="s">
        <v>53</v>
      </c>
      <c r="D366" s="297">
        <v>2</v>
      </c>
      <c r="E366" s="357"/>
      <c r="F366" s="293"/>
      <c r="G366" s="298"/>
    </row>
    <row r="367" spans="1:12" ht="6" customHeight="1">
      <c r="A367" s="288"/>
      <c r="B367" s="289"/>
      <c r="C367" s="290"/>
      <c r="D367" s="281"/>
      <c r="E367" s="356"/>
      <c r="F367" s="293"/>
      <c r="G367" s="278"/>
    </row>
    <row r="368" spans="1:12" s="299" customFormat="1" ht="15" customHeight="1">
      <c r="A368" s="294">
        <v>2.23</v>
      </c>
      <c r="B368" s="295" t="s">
        <v>921</v>
      </c>
      <c r="C368" s="296" t="s">
        <v>53</v>
      </c>
      <c r="D368" s="297">
        <v>1</v>
      </c>
      <c r="E368" s="357"/>
      <c r="F368" s="293"/>
      <c r="G368" s="298"/>
    </row>
    <row r="369" spans="1:7" ht="6" customHeight="1">
      <c r="A369" s="288"/>
      <c r="B369" s="289"/>
      <c r="C369" s="290"/>
      <c r="D369" s="281"/>
      <c r="E369" s="356"/>
      <c r="F369" s="293"/>
      <c r="G369" s="278"/>
    </row>
    <row r="370" spans="1:7" s="299" customFormat="1" ht="18.899999999999999" customHeight="1">
      <c r="A370" s="294">
        <v>2.2400000000000002</v>
      </c>
      <c r="B370" s="244" t="s">
        <v>922</v>
      </c>
      <c r="C370" s="296" t="s">
        <v>53</v>
      </c>
      <c r="D370" s="297">
        <v>1</v>
      </c>
      <c r="E370" s="357"/>
      <c r="F370" s="293"/>
      <c r="G370" s="298"/>
    </row>
    <row r="371" spans="1:7" ht="6" customHeight="1">
      <c r="A371" s="288"/>
      <c r="B371" s="289"/>
      <c r="C371" s="290"/>
      <c r="D371" s="281"/>
      <c r="E371" s="356"/>
      <c r="F371" s="293"/>
      <c r="G371" s="278"/>
    </row>
    <row r="372" spans="1:7" s="299" customFormat="1" ht="29.4" customHeight="1">
      <c r="A372" s="309">
        <v>2.25</v>
      </c>
      <c r="B372" s="295" t="s">
        <v>923</v>
      </c>
      <c r="C372" s="296" t="s">
        <v>53</v>
      </c>
      <c r="D372" s="297">
        <v>1</v>
      </c>
      <c r="E372" s="357"/>
      <c r="F372" s="293"/>
      <c r="G372" s="298"/>
    </row>
    <row r="373" spans="1:7" ht="6" customHeight="1">
      <c r="A373" s="288"/>
      <c r="B373" s="289"/>
      <c r="C373" s="290"/>
      <c r="D373" s="281"/>
      <c r="E373" s="356"/>
      <c r="F373" s="293"/>
      <c r="G373" s="278"/>
    </row>
    <row r="374" spans="1:7" s="299" customFormat="1" ht="15" customHeight="1">
      <c r="A374" s="294">
        <v>2.2599999999999998</v>
      </c>
      <c r="B374" s="244" t="s">
        <v>924</v>
      </c>
      <c r="C374" s="296" t="s">
        <v>53</v>
      </c>
      <c r="D374" s="297">
        <v>1</v>
      </c>
      <c r="E374" s="357"/>
      <c r="F374" s="293"/>
      <c r="G374" s="298"/>
    </row>
    <row r="375" spans="1:7" ht="6" customHeight="1">
      <c r="A375" s="288"/>
      <c r="B375" s="289"/>
      <c r="C375" s="290"/>
      <c r="D375" s="281"/>
      <c r="E375" s="356"/>
      <c r="F375" s="293"/>
      <c r="G375" s="278"/>
    </row>
    <row r="376" spans="1:7" s="299" customFormat="1" ht="15" customHeight="1">
      <c r="A376" s="294">
        <v>2.27</v>
      </c>
      <c r="B376" s="295" t="s">
        <v>925</v>
      </c>
      <c r="C376" s="296" t="s">
        <v>53</v>
      </c>
      <c r="D376" s="297">
        <v>1</v>
      </c>
      <c r="E376" s="357"/>
      <c r="F376" s="293"/>
      <c r="G376" s="298"/>
    </row>
    <row r="377" spans="1:7" ht="6" customHeight="1">
      <c r="A377" s="288"/>
      <c r="B377" s="289"/>
      <c r="C377" s="290"/>
      <c r="D377" s="281"/>
      <c r="E377" s="356"/>
      <c r="F377" s="293"/>
      <c r="G377" s="278"/>
    </row>
    <row r="378" spans="1:7" s="299" customFormat="1" ht="15" customHeight="1">
      <c r="A378" s="294">
        <v>2.2799999999999998</v>
      </c>
      <c r="B378" s="295" t="s">
        <v>926</v>
      </c>
      <c r="C378" s="296" t="s">
        <v>53</v>
      </c>
      <c r="D378" s="297">
        <v>1</v>
      </c>
      <c r="E378" s="357"/>
      <c r="F378" s="293"/>
      <c r="G378" s="298"/>
    </row>
    <row r="379" spans="1:7" ht="6" customHeight="1">
      <c r="A379" s="288"/>
      <c r="B379" s="289"/>
      <c r="C379" s="290"/>
      <c r="D379" s="281"/>
      <c r="E379" s="356"/>
      <c r="F379" s="293"/>
      <c r="G379" s="278"/>
    </row>
    <row r="380" spans="1:7" s="299" customFormat="1" ht="15" customHeight="1">
      <c r="A380" s="294">
        <v>2.29</v>
      </c>
      <c r="B380" s="295" t="s">
        <v>927</v>
      </c>
      <c r="C380" s="296" t="s">
        <v>53</v>
      </c>
      <c r="D380" s="297">
        <v>1</v>
      </c>
      <c r="E380" s="357"/>
      <c r="F380" s="293"/>
      <c r="G380" s="298"/>
    </row>
    <row r="381" spans="1:7" ht="6" customHeight="1">
      <c r="A381" s="288"/>
      <c r="B381" s="289"/>
      <c r="C381" s="290"/>
      <c r="D381" s="281"/>
      <c r="E381" s="356"/>
      <c r="F381" s="293"/>
      <c r="G381" s="278"/>
    </row>
    <row r="382" spans="1:7" s="299" customFormat="1" ht="15" customHeight="1">
      <c r="A382" s="309">
        <v>2.2999999999999998</v>
      </c>
      <c r="B382" s="244" t="s">
        <v>928</v>
      </c>
      <c r="C382" s="296" t="s">
        <v>53</v>
      </c>
      <c r="D382" s="297">
        <v>1</v>
      </c>
      <c r="E382" s="357"/>
      <c r="F382" s="293"/>
      <c r="G382" s="298"/>
    </row>
    <row r="383" spans="1:7" s="299" customFormat="1" ht="6" customHeight="1">
      <c r="A383" s="294"/>
      <c r="B383" s="244"/>
      <c r="C383" s="296"/>
      <c r="D383" s="314"/>
      <c r="E383" s="356"/>
      <c r="F383" s="293"/>
      <c r="G383" s="311"/>
    </row>
    <row r="384" spans="1:7" s="299" customFormat="1" ht="15" customHeight="1">
      <c r="A384" s="294"/>
      <c r="B384" s="244" t="s">
        <v>929</v>
      </c>
      <c r="C384" s="296" t="s">
        <v>53</v>
      </c>
      <c r="D384" s="314">
        <v>1</v>
      </c>
      <c r="E384" s="356"/>
      <c r="F384" s="293"/>
      <c r="G384" s="311"/>
    </row>
    <row r="385" spans="1:12" ht="6" customHeight="1">
      <c r="A385" s="288"/>
      <c r="B385" s="289"/>
      <c r="C385" s="290"/>
      <c r="D385" s="281"/>
      <c r="E385" s="356"/>
      <c r="F385" s="293"/>
      <c r="G385" s="278"/>
    </row>
    <row r="386" spans="1:12" s="299" customFormat="1" ht="15" customHeight="1">
      <c r="A386" s="294">
        <v>2.31</v>
      </c>
      <c r="B386" s="244" t="s">
        <v>880</v>
      </c>
      <c r="C386" s="296" t="s">
        <v>53</v>
      </c>
      <c r="D386" s="297">
        <v>1</v>
      </c>
      <c r="E386" s="357"/>
      <c r="F386" s="293"/>
      <c r="G386" s="298"/>
    </row>
    <row r="387" spans="1:12" ht="6" customHeight="1">
      <c r="A387" s="288"/>
      <c r="B387" s="289"/>
      <c r="C387" s="290"/>
      <c r="D387" s="281"/>
      <c r="E387" s="356"/>
      <c r="F387" s="293"/>
      <c r="G387" s="278"/>
    </row>
    <row r="388" spans="1:12" ht="6.9" customHeight="1">
      <c r="A388" s="288"/>
      <c r="B388" s="289"/>
      <c r="C388" s="290"/>
      <c r="D388" s="281"/>
      <c r="E388" s="356"/>
      <c r="F388" s="293"/>
      <c r="G388" s="278"/>
    </row>
    <row r="389" spans="1:12" s="338" customFormat="1" ht="17.399999999999999" customHeight="1">
      <c r="A389" s="302"/>
      <c r="B389" s="323" t="s">
        <v>183</v>
      </c>
      <c r="C389" s="304"/>
      <c r="D389" s="305"/>
      <c r="E389" s="361"/>
      <c r="F389" s="336"/>
      <c r="G389" s="337"/>
      <c r="H389" s="251"/>
      <c r="I389" s="251"/>
      <c r="J389" s="251"/>
      <c r="K389" s="251"/>
      <c r="L389" s="251"/>
    </row>
    <row r="390" spans="1:12" s="338" customFormat="1" ht="6" customHeight="1">
      <c r="A390" s="302"/>
      <c r="B390" s="323"/>
      <c r="C390" s="304"/>
      <c r="D390" s="305"/>
      <c r="E390" s="361"/>
      <c r="F390" s="336"/>
      <c r="G390" s="337"/>
      <c r="H390" s="251"/>
      <c r="I390" s="251"/>
      <c r="J390" s="251"/>
      <c r="K390" s="251"/>
      <c r="L390" s="251"/>
    </row>
    <row r="391" spans="1:12" s="338" customFormat="1" ht="33.9" customHeight="1">
      <c r="A391" s="302"/>
      <c r="B391" s="324" t="s">
        <v>872</v>
      </c>
      <c r="C391" s="307"/>
      <c r="D391" s="307"/>
      <c r="E391" s="361"/>
      <c r="F391" s="336"/>
      <c r="G391" s="337"/>
      <c r="H391" s="251"/>
      <c r="I391" s="251"/>
      <c r="J391" s="251"/>
      <c r="K391" s="251"/>
      <c r="L391" s="251"/>
    </row>
    <row r="392" spans="1:12" ht="6.9" customHeight="1">
      <c r="A392" s="288"/>
      <c r="B392" s="289"/>
      <c r="C392" s="290"/>
      <c r="D392" s="281"/>
      <c r="E392" s="356"/>
      <c r="F392" s="293"/>
      <c r="G392" s="278"/>
    </row>
    <row r="393" spans="1:12" s="338" customFormat="1" ht="36.6" customHeight="1">
      <c r="A393" s="302">
        <v>2.3199999999999998</v>
      </c>
      <c r="B393" s="307" t="s">
        <v>909</v>
      </c>
      <c r="C393" s="304" t="s">
        <v>53</v>
      </c>
      <c r="D393" s="305">
        <v>1</v>
      </c>
      <c r="E393" s="361"/>
      <c r="F393" s="293"/>
      <c r="G393" s="337"/>
      <c r="H393" s="251"/>
      <c r="I393" s="251"/>
      <c r="J393" s="251"/>
      <c r="K393" s="251"/>
      <c r="L393" s="251"/>
    </row>
    <row r="394" spans="1:12" ht="6.9" customHeight="1">
      <c r="A394" s="288"/>
      <c r="B394" s="289"/>
      <c r="C394" s="290"/>
      <c r="D394" s="281"/>
      <c r="E394" s="356"/>
      <c r="F394" s="293"/>
      <c r="G394" s="278"/>
    </row>
    <row r="395" spans="1:12" s="299" customFormat="1" ht="27.6">
      <c r="A395" s="309">
        <v>2.33</v>
      </c>
      <c r="B395" s="295" t="s">
        <v>910</v>
      </c>
      <c r="C395" s="296" t="s">
        <v>53</v>
      </c>
      <c r="D395" s="297">
        <v>1</v>
      </c>
      <c r="E395" s="357"/>
      <c r="F395" s="293"/>
      <c r="G395" s="298"/>
    </row>
    <row r="396" spans="1:12" ht="6.9" customHeight="1">
      <c r="A396" s="288"/>
      <c r="B396" s="289"/>
      <c r="C396" s="290"/>
      <c r="D396" s="281"/>
      <c r="E396" s="356"/>
      <c r="F396" s="293"/>
      <c r="G396" s="278"/>
    </row>
    <row r="397" spans="1:12" s="338" customFormat="1">
      <c r="A397" s="302">
        <v>2.34</v>
      </c>
      <c r="B397" s="307" t="s">
        <v>911</v>
      </c>
      <c r="C397" s="304" t="s">
        <v>53</v>
      </c>
      <c r="D397" s="305">
        <v>1</v>
      </c>
      <c r="E397" s="361"/>
      <c r="F397" s="293"/>
      <c r="G397" s="337"/>
      <c r="H397" s="251"/>
      <c r="I397" s="251"/>
      <c r="J397" s="251"/>
      <c r="K397" s="251"/>
      <c r="L397" s="251"/>
    </row>
    <row r="398" spans="1:12" ht="6.9" customHeight="1">
      <c r="A398" s="288"/>
      <c r="B398" s="289"/>
      <c r="C398" s="290"/>
      <c r="D398" s="281"/>
      <c r="E398" s="356"/>
      <c r="F398" s="293"/>
      <c r="G398" s="278"/>
    </row>
    <row r="399" spans="1:12" s="299" customFormat="1" ht="15" customHeight="1">
      <c r="A399" s="294">
        <v>2.35</v>
      </c>
      <c r="B399" s="244" t="s">
        <v>912</v>
      </c>
      <c r="C399" s="296" t="s">
        <v>53</v>
      </c>
      <c r="D399" s="297">
        <v>1</v>
      </c>
      <c r="E399" s="357"/>
      <c r="F399" s="293"/>
      <c r="G399" s="298"/>
    </row>
    <row r="400" spans="1:12" ht="6.9" customHeight="1">
      <c r="A400" s="288"/>
      <c r="B400" s="289"/>
      <c r="C400" s="290"/>
      <c r="D400" s="281"/>
      <c r="E400" s="356"/>
      <c r="F400" s="293"/>
      <c r="G400" s="278"/>
    </row>
    <row r="401" spans="1:7" s="299" customFormat="1" ht="15" customHeight="1">
      <c r="A401" s="294">
        <v>2.36</v>
      </c>
      <c r="B401" s="244" t="s">
        <v>913</v>
      </c>
      <c r="C401" s="296" t="s">
        <v>53</v>
      </c>
      <c r="D401" s="297">
        <v>1</v>
      </c>
      <c r="E401" s="357"/>
      <c r="F401" s="293"/>
      <c r="G401" s="298"/>
    </row>
    <row r="402" spans="1:7" ht="6.9" customHeight="1">
      <c r="A402" s="288"/>
      <c r="B402" s="289"/>
      <c r="C402" s="290"/>
      <c r="D402" s="281"/>
      <c r="E402" s="356"/>
      <c r="F402" s="293"/>
      <c r="G402" s="278"/>
    </row>
    <row r="403" spans="1:7" s="299" customFormat="1" ht="15" customHeight="1">
      <c r="A403" s="294">
        <v>2.37</v>
      </c>
      <c r="B403" s="295" t="s">
        <v>914</v>
      </c>
      <c r="C403" s="296" t="s">
        <v>53</v>
      </c>
      <c r="D403" s="297">
        <v>1</v>
      </c>
      <c r="E403" s="357"/>
      <c r="F403" s="293"/>
      <c r="G403" s="298"/>
    </row>
    <row r="404" spans="1:7" ht="6.9" customHeight="1">
      <c r="A404" s="288"/>
      <c r="B404" s="289"/>
      <c r="C404" s="290"/>
      <c r="D404" s="281"/>
      <c r="E404" s="356"/>
      <c r="F404" s="293"/>
      <c r="G404" s="278"/>
    </row>
    <row r="405" spans="1:7" s="299" customFormat="1" ht="15" customHeight="1">
      <c r="A405" s="294">
        <v>2.38</v>
      </c>
      <c r="B405" s="295" t="s">
        <v>915</v>
      </c>
      <c r="C405" s="296" t="s">
        <v>53</v>
      </c>
      <c r="D405" s="297">
        <v>1</v>
      </c>
      <c r="E405" s="357"/>
      <c r="F405" s="293"/>
      <c r="G405" s="298"/>
    </row>
    <row r="406" spans="1:7" ht="6.9" customHeight="1">
      <c r="A406" s="288"/>
      <c r="B406" s="289"/>
      <c r="C406" s="290"/>
      <c r="D406" s="281"/>
      <c r="E406" s="356"/>
      <c r="F406" s="293"/>
      <c r="G406" s="278"/>
    </row>
    <row r="407" spans="1:7" s="299" customFormat="1" ht="15" customHeight="1">
      <c r="A407" s="294">
        <v>2.39</v>
      </c>
      <c r="B407" s="295" t="s">
        <v>916</v>
      </c>
      <c r="C407" s="296" t="s">
        <v>53</v>
      </c>
      <c r="D407" s="297">
        <v>2</v>
      </c>
      <c r="E407" s="357"/>
      <c r="F407" s="293"/>
      <c r="G407" s="298"/>
    </row>
    <row r="408" spans="1:7" ht="6.9" customHeight="1">
      <c r="A408" s="288"/>
      <c r="B408" s="289"/>
      <c r="C408" s="290"/>
      <c r="D408" s="281"/>
      <c r="E408" s="356"/>
      <c r="F408" s="293"/>
      <c r="G408" s="278"/>
    </row>
    <row r="409" spans="1:7" s="299" customFormat="1" ht="27.6">
      <c r="A409" s="309">
        <v>2.4</v>
      </c>
      <c r="B409" s="295" t="s">
        <v>917</v>
      </c>
      <c r="C409" s="296" t="s">
        <v>53</v>
      </c>
      <c r="D409" s="297">
        <v>1</v>
      </c>
      <c r="E409" s="357"/>
      <c r="F409" s="293"/>
      <c r="G409" s="298"/>
    </row>
    <row r="410" spans="1:7" ht="6.9" customHeight="1">
      <c r="A410" s="288"/>
      <c r="B410" s="289"/>
      <c r="C410" s="290"/>
      <c r="D410" s="281"/>
      <c r="E410" s="356"/>
      <c r="F410" s="293"/>
      <c r="G410" s="278"/>
    </row>
    <row r="411" spans="1:7" s="299" customFormat="1">
      <c r="A411" s="294">
        <v>2.41</v>
      </c>
      <c r="B411" s="295" t="s">
        <v>918</v>
      </c>
      <c r="C411" s="296" t="s">
        <v>53</v>
      </c>
      <c r="D411" s="297">
        <v>1</v>
      </c>
      <c r="E411" s="357"/>
      <c r="F411" s="293"/>
      <c r="G411" s="298"/>
    </row>
    <row r="412" spans="1:7" ht="6.9" customHeight="1">
      <c r="A412" s="288"/>
      <c r="B412" s="289"/>
      <c r="C412" s="290"/>
      <c r="D412" s="281"/>
      <c r="E412" s="356"/>
      <c r="F412" s="293"/>
      <c r="G412" s="278"/>
    </row>
    <row r="413" spans="1:7" s="292" customFormat="1" ht="29.4" customHeight="1">
      <c r="A413" s="294">
        <v>2.42</v>
      </c>
      <c r="B413" s="295" t="s">
        <v>919</v>
      </c>
      <c r="C413" s="296" t="s">
        <v>53</v>
      </c>
      <c r="D413" s="297">
        <v>1</v>
      </c>
      <c r="E413" s="357"/>
      <c r="F413" s="293"/>
      <c r="G413" s="291"/>
    </row>
    <row r="414" spans="1:7" ht="6.9" customHeight="1" thickBot="1">
      <c r="A414" s="890"/>
      <c r="B414" s="891"/>
      <c r="C414" s="892"/>
      <c r="D414" s="893"/>
      <c r="E414" s="894"/>
      <c r="F414" s="895"/>
      <c r="G414" s="278"/>
    </row>
    <row r="415" spans="1:7" s="299" customFormat="1" ht="15" customHeight="1">
      <c r="A415" s="913">
        <v>2.4300000000000002</v>
      </c>
      <c r="B415" s="914" t="s">
        <v>920</v>
      </c>
      <c r="C415" s="898" t="s">
        <v>53</v>
      </c>
      <c r="D415" s="899">
        <v>1</v>
      </c>
      <c r="E415" s="355"/>
      <c r="F415" s="900"/>
      <c r="G415" s="298"/>
    </row>
    <row r="416" spans="1:7" ht="6.9" customHeight="1">
      <c r="A416" s="288"/>
      <c r="B416" s="289"/>
      <c r="C416" s="290"/>
      <c r="D416" s="281"/>
      <c r="E416" s="356"/>
      <c r="F416" s="284"/>
      <c r="G416" s="278"/>
    </row>
    <row r="417" spans="1:12" s="338" customFormat="1" ht="32.1" customHeight="1">
      <c r="A417" s="302"/>
      <c r="B417" s="324" t="s">
        <v>873</v>
      </c>
      <c r="C417" s="304"/>
      <c r="D417" s="305"/>
      <c r="E417" s="360"/>
      <c r="F417" s="336"/>
      <c r="G417" s="337"/>
      <c r="H417" s="251"/>
      <c r="I417" s="251"/>
      <c r="J417" s="251"/>
      <c r="K417" s="251"/>
      <c r="L417" s="251"/>
    </row>
    <row r="418" spans="1:12" ht="6.9" customHeight="1">
      <c r="A418" s="288"/>
      <c r="B418" s="289"/>
      <c r="C418" s="290"/>
      <c r="D418" s="281"/>
      <c r="E418" s="356"/>
      <c r="F418" s="284"/>
      <c r="G418" s="278"/>
    </row>
    <row r="419" spans="1:12" s="292" customFormat="1" ht="32.1" customHeight="1">
      <c r="A419" s="288">
        <v>2.44</v>
      </c>
      <c r="B419" s="244" t="s">
        <v>874</v>
      </c>
      <c r="C419" s="296" t="s">
        <v>53</v>
      </c>
      <c r="D419" s="297">
        <v>1</v>
      </c>
      <c r="E419" s="357"/>
      <c r="F419" s="293"/>
      <c r="G419" s="291"/>
    </row>
    <row r="420" spans="1:12" ht="6.9" customHeight="1">
      <c r="A420" s="288"/>
      <c r="B420" s="289"/>
      <c r="C420" s="290"/>
      <c r="D420" s="281"/>
      <c r="E420" s="356"/>
      <c r="F420" s="293"/>
      <c r="G420" s="278"/>
    </row>
    <row r="421" spans="1:12" s="338" customFormat="1" ht="30.9" customHeight="1">
      <c r="A421" s="316">
        <v>2.4500000000000002</v>
      </c>
      <c r="B421" s="307" t="s">
        <v>875</v>
      </c>
      <c r="C421" s="304" t="s">
        <v>53</v>
      </c>
      <c r="D421" s="305">
        <v>1</v>
      </c>
      <c r="E421" s="361"/>
      <c r="F421" s="293"/>
      <c r="G421" s="337"/>
      <c r="H421" s="251"/>
      <c r="I421" s="251"/>
      <c r="J421" s="251"/>
      <c r="K421" s="251"/>
      <c r="L421" s="251"/>
    </row>
    <row r="422" spans="1:12" ht="6.9" customHeight="1">
      <c r="A422" s="288"/>
      <c r="B422" s="289"/>
      <c r="C422" s="290"/>
      <c r="D422" s="281"/>
      <c r="E422" s="356"/>
      <c r="F422" s="293"/>
      <c r="G422" s="278"/>
    </row>
    <row r="423" spans="1:12" s="299" customFormat="1" ht="18.600000000000001" customHeight="1">
      <c r="A423" s="294">
        <v>2.46</v>
      </c>
      <c r="B423" s="295" t="s">
        <v>876</v>
      </c>
      <c r="C423" s="296" t="s">
        <v>53</v>
      </c>
      <c r="D423" s="297">
        <v>1</v>
      </c>
      <c r="E423" s="357"/>
      <c r="F423" s="293"/>
      <c r="G423" s="298"/>
    </row>
    <row r="424" spans="1:12" ht="6.9" customHeight="1">
      <c r="A424" s="288"/>
      <c r="B424" s="289"/>
      <c r="C424" s="290"/>
      <c r="D424" s="281"/>
      <c r="E424" s="356"/>
      <c r="F424" s="293"/>
      <c r="G424" s="278"/>
    </row>
    <row r="425" spans="1:12" s="292" customFormat="1" ht="27.6">
      <c r="A425" s="302">
        <v>2.4700000000000002</v>
      </c>
      <c r="B425" s="246" t="s">
        <v>877</v>
      </c>
      <c r="C425" s="304" t="s">
        <v>53</v>
      </c>
      <c r="D425" s="305">
        <v>1</v>
      </c>
      <c r="E425" s="357"/>
      <c r="F425" s="293"/>
      <c r="G425" s="291"/>
    </row>
    <row r="426" spans="1:12" ht="6.9" customHeight="1">
      <c r="A426" s="288"/>
      <c r="B426" s="289"/>
      <c r="C426" s="290"/>
      <c r="D426" s="281"/>
      <c r="E426" s="356"/>
      <c r="F426" s="293"/>
      <c r="G426" s="278"/>
    </row>
    <row r="427" spans="1:12" s="299" customFormat="1" ht="33" customHeight="1">
      <c r="A427" s="294">
        <v>2.48</v>
      </c>
      <c r="B427" s="244" t="s">
        <v>878</v>
      </c>
      <c r="C427" s="296" t="s">
        <v>53</v>
      </c>
      <c r="D427" s="297">
        <v>1</v>
      </c>
      <c r="E427" s="357"/>
      <c r="F427" s="293"/>
      <c r="G427" s="298"/>
    </row>
    <row r="428" spans="1:12" ht="6.9" customHeight="1">
      <c r="A428" s="288"/>
      <c r="B428" s="289"/>
      <c r="C428" s="290"/>
      <c r="D428" s="281"/>
      <c r="E428" s="356"/>
      <c r="F428" s="293"/>
      <c r="G428" s="278"/>
    </row>
    <row r="429" spans="1:12" s="299" customFormat="1" ht="15.9" customHeight="1">
      <c r="A429" s="309">
        <v>2.4900000000000002</v>
      </c>
      <c r="B429" s="295" t="s">
        <v>879</v>
      </c>
      <c r="C429" s="296" t="s">
        <v>53</v>
      </c>
      <c r="D429" s="297">
        <v>1</v>
      </c>
      <c r="E429" s="357"/>
      <c r="F429" s="293"/>
      <c r="G429" s="298"/>
    </row>
    <row r="430" spans="1:12" ht="6.9" customHeight="1">
      <c r="A430" s="288"/>
      <c r="B430" s="289"/>
      <c r="C430" s="290"/>
      <c r="D430" s="281"/>
      <c r="E430" s="356"/>
      <c r="F430" s="293"/>
      <c r="G430" s="278"/>
    </row>
    <row r="431" spans="1:12" s="299" customFormat="1" ht="23.4" customHeight="1">
      <c r="A431" s="309">
        <v>2.5</v>
      </c>
      <c r="B431" s="295" t="s">
        <v>921</v>
      </c>
      <c r="C431" s="296" t="s">
        <v>53</v>
      </c>
      <c r="D431" s="297">
        <v>1</v>
      </c>
      <c r="E431" s="357"/>
      <c r="F431" s="293"/>
      <c r="G431" s="298"/>
    </row>
    <row r="432" spans="1:12" ht="6.9" customHeight="1">
      <c r="A432" s="288"/>
      <c r="B432" s="289"/>
      <c r="C432" s="290"/>
      <c r="D432" s="281"/>
      <c r="E432" s="356"/>
      <c r="F432" s="293"/>
      <c r="G432" s="278"/>
    </row>
    <row r="433" spans="1:7" s="292" customFormat="1" ht="27.9" customHeight="1">
      <c r="A433" s="316">
        <v>2.5099999999999998</v>
      </c>
      <c r="B433" s="244" t="s">
        <v>922</v>
      </c>
      <c r="C433" s="304" t="s">
        <v>53</v>
      </c>
      <c r="D433" s="305">
        <v>1</v>
      </c>
      <c r="E433" s="357"/>
      <c r="F433" s="293"/>
      <c r="G433" s="291"/>
    </row>
    <row r="434" spans="1:7" ht="6.9" customHeight="1">
      <c r="A434" s="288"/>
      <c r="B434" s="289"/>
      <c r="C434" s="290"/>
      <c r="D434" s="281"/>
      <c r="E434" s="356"/>
      <c r="F434" s="293"/>
      <c r="G434" s="278"/>
    </row>
    <row r="435" spans="1:7" s="299" customFormat="1" ht="29.1" customHeight="1">
      <c r="A435" s="294">
        <v>2.52</v>
      </c>
      <c r="B435" s="295" t="s">
        <v>923</v>
      </c>
      <c r="C435" s="296" t="s">
        <v>53</v>
      </c>
      <c r="D435" s="297">
        <v>1</v>
      </c>
      <c r="E435" s="357"/>
      <c r="F435" s="293"/>
      <c r="G435" s="298"/>
    </row>
    <row r="436" spans="1:7" ht="6.9" customHeight="1">
      <c r="A436" s="288"/>
      <c r="B436" s="289"/>
      <c r="C436" s="290"/>
      <c r="D436" s="281"/>
      <c r="E436" s="356"/>
      <c r="F436" s="293"/>
      <c r="G436" s="278"/>
    </row>
    <row r="437" spans="1:7" s="299" customFormat="1" ht="26.1" customHeight="1">
      <c r="A437" s="294">
        <v>2.5299999999999998</v>
      </c>
      <c r="B437" s="244" t="s">
        <v>924</v>
      </c>
      <c r="C437" s="296" t="s">
        <v>53</v>
      </c>
      <c r="D437" s="297">
        <v>1</v>
      </c>
      <c r="E437" s="357"/>
      <c r="F437" s="293"/>
      <c r="G437" s="298"/>
    </row>
    <row r="438" spans="1:7" ht="6.9" customHeight="1">
      <c r="A438" s="288"/>
      <c r="B438" s="289"/>
      <c r="C438" s="290"/>
      <c r="D438" s="281"/>
      <c r="E438" s="356"/>
      <c r="F438" s="293"/>
      <c r="G438" s="278"/>
    </row>
    <row r="439" spans="1:7" s="299" customFormat="1" ht="18.600000000000001" customHeight="1">
      <c r="A439" s="294">
        <v>2.54</v>
      </c>
      <c r="B439" s="295" t="s">
        <v>925</v>
      </c>
      <c r="C439" s="296" t="s">
        <v>53</v>
      </c>
      <c r="D439" s="297">
        <v>1</v>
      </c>
      <c r="E439" s="357"/>
      <c r="F439" s="293"/>
      <c r="G439" s="298"/>
    </row>
    <row r="440" spans="1:7" ht="6.9" customHeight="1">
      <c r="A440" s="288"/>
      <c r="B440" s="289"/>
      <c r="C440" s="290"/>
      <c r="D440" s="281"/>
      <c r="E440" s="356"/>
      <c r="F440" s="293"/>
      <c r="G440" s="278"/>
    </row>
    <row r="441" spans="1:7" s="299" customFormat="1" ht="18" customHeight="1">
      <c r="A441" s="294">
        <v>2.5499999999999998</v>
      </c>
      <c r="B441" s="295" t="s">
        <v>926</v>
      </c>
      <c r="C441" s="296" t="s">
        <v>53</v>
      </c>
      <c r="D441" s="297">
        <v>1</v>
      </c>
      <c r="E441" s="357"/>
      <c r="F441" s="293"/>
      <c r="G441" s="298"/>
    </row>
    <row r="442" spans="1:7" ht="6.9" customHeight="1">
      <c r="A442" s="288"/>
      <c r="B442" s="289"/>
      <c r="C442" s="290"/>
      <c r="D442" s="281"/>
      <c r="E442" s="356"/>
      <c r="F442" s="293"/>
      <c r="G442" s="278"/>
    </row>
    <row r="443" spans="1:7" s="299" customFormat="1" ht="18.899999999999999" customHeight="1">
      <c r="A443" s="294">
        <v>2.56</v>
      </c>
      <c r="B443" s="295" t="s">
        <v>927</v>
      </c>
      <c r="C443" s="296" t="s">
        <v>53</v>
      </c>
      <c r="D443" s="297">
        <v>1</v>
      </c>
      <c r="E443" s="357"/>
      <c r="F443" s="293"/>
      <c r="G443" s="298"/>
    </row>
    <row r="444" spans="1:7" ht="6.9" customHeight="1">
      <c r="A444" s="288"/>
      <c r="B444" s="289"/>
      <c r="C444" s="290"/>
      <c r="D444" s="281"/>
      <c r="E444" s="356"/>
      <c r="F444" s="293"/>
      <c r="G444" s="278"/>
    </row>
    <row r="445" spans="1:7" s="299" customFormat="1" ht="18.899999999999999" customHeight="1">
      <c r="A445" s="294">
        <v>2.57</v>
      </c>
      <c r="B445" s="244" t="s">
        <v>928</v>
      </c>
      <c r="C445" s="296" t="s">
        <v>53</v>
      </c>
      <c r="D445" s="297">
        <v>1</v>
      </c>
      <c r="E445" s="357"/>
      <c r="F445" s="293"/>
      <c r="G445" s="298"/>
    </row>
    <row r="446" spans="1:7" ht="6.9" customHeight="1">
      <c r="A446" s="288"/>
      <c r="B446" s="244"/>
      <c r="C446" s="290"/>
      <c r="D446" s="281"/>
      <c r="E446" s="356"/>
      <c r="F446" s="293"/>
      <c r="G446" s="278"/>
    </row>
    <row r="447" spans="1:7" s="299" customFormat="1" ht="20.399999999999999" customHeight="1">
      <c r="A447" s="294">
        <v>2.58</v>
      </c>
      <c r="B447" s="244" t="s">
        <v>929</v>
      </c>
      <c r="C447" s="296" t="s">
        <v>53</v>
      </c>
      <c r="D447" s="297">
        <v>1</v>
      </c>
      <c r="E447" s="357"/>
      <c r="F447" s="293"/>
      <c r="G447" s="298"/>
    </row>
    <row r="448" spans="1:7" ht="6.9" customHeight="1">
      <c r="A448" s="288"/>
      <c r="B448" s="289"/>
      <c r="C448" s="290"/>
      <c r="D448" s="281"/>
      <c r="E448" s="356"/>
      <c r="F448" s="293"/>
      <c r="G448" s="278"/>
    </row>
    <row r="449" spans="1:12" s="299" customFormat="1" ht="18.899999999999999" customHeight="1">
      <c r="A449" s="309">
        <v>2.59</v>
      </c>
      <c r="B449" s="244" t="s">
        <v>880</v>
      </c>
      <c r="C449" s="296" t="s">
        <v>53</v>
      </c>
      <c r="D449" s="297">
        <v>1</v>
      </c>
      <c r="E449" s="357"/>
      <c r="F449" s="293"/>
      <c r="G449" s="298"/>
    </row>
    <row r="450" spans="1:12" ht="6.9" customHeight="1">
      <c r="A450" s="288"/>
      <c r="B450" s="289"/>
      <c r="C450" s="290"/>
      <c r="D450" s="281"/>
      <c r="E450" s="356"/>
      <c r="F450" s="293"/>
      <c r="G450" s="278"/>
    </row>
    <row r="451" spans="1:12" ht="15" customHeight="1" thickBot="1">
      <c r="A451" s="1218" t="s">
        <v>36</v>
      </c>
      <c r="B451" s="1225"/>
      <c r="C451" s="1225"/>
      <c r="D451" s="1225"/>
      <c r="E451" s="1226"/>
      <c r="F451" s="321"/>
      <c r="G451" s="335"/>
    </row>
    <row r="452" spans="1:12" s="338" customFormat="1" ht="15" customHeight="1">
      <c r="A452" s="341">
        <v>3</v>
      </c>
      <c r="B452" s="323" t="s">
        <v>881</v>
      </c>
      <c r="C452" s="307"/>
      <c r="D452" s="307"/>
      <c r="E452" s="361"/>
      <c r="F452" s="336"/>
      <c r="G452" s="337"/>
      <c r="H452" s="251"/>
      <c r="I452" s="251"/>
      <c r="J452" s="251"/>
      <c r="K452" s="251"/>
      <c r="L452" s="251"/>
    </row>
    <row r="453" spans="1:12" ht="6.9" customHeight="1">
      <c r="A453" s="288"/>
      <c r="B453" s="289"/>
      <c r="C453" s="290"/>
      <c r="D453" s="281"/>
      <c r="E453" s="356"/>
      <c r="F453" s="293"/>
      <c r="G453" s="278"/>
    </row>
    <row r="454" spans="1:12" s="338" customFormat="1" ht="12.9" customHeight="1">
      <c r="A454" s="302"/>
      <c r="B454" s="324" t="s">
        <v>882</v>
      </c>
      <c r="C454" s="307"/>
      <c r="D454" s="307"/>
      <c r="E454" s="361"/>
      <c r="F454" s="336"/>
      <c r="G454" s="337"/>
      <c r="H454" s="251"/>
      <c r="I454" s="251"/>
      <c r="J454" s="251"/>
      <c r="K454" s="251"/>
      <c r="L454" s="251"/>
    </row>
    <row r="455" spans="1:12" ht="6.9" customHeight="1">
      <c r="A455" s="288"/>
      <c r="B455" s="289"/>
      <c r="C455" s="290"/>
      <c r="D455" s="281"/>
      <c r="E455" s="356"/>
      <c r="F455" s="293"/>
      <c r="G455" s="278"/>
    </row>
    <row r="456" spans="1:12" s="292" customFormat="1" ht="75.75" customHeight="1">
      <c r="A456" s="302">
        <v>3.1</v>
      </c>
      <c r="B456" s="307" t="s">
        <v>886</v>
      </c>
      <c r="C456" s="304" t="s">
        <v>53</v>
      </c>
      <c r="D456" s="305">
        <v>1</v>
      </c>
      <c r="E456" s="361"/>
      <c r="F456" s="293"/>
      <c r="G456" s="837"/>
      <c r="H456" s="251"/>
      <c r="I456" s="251"/>
      <c r="J456" s="251"/>
      <c r="K456" s="251"/>
      <c r="L456" s="251"/>
    </row>
    <row r="457" spans="1:12" ht="6.9" customHeight="1">
      <c r="A457" s="288"/>
      <c r="B457" s="289"/>
      <c r="C457" s="290"/>
      <c r="D457" s="281"/>
      <c r="E457" s="356"/>
      <c r="F457" s="293"/>
      <c r="G457" s="278"/>
    </row>
    <row r="458" spans="1:12" s="318" customFormat="1" ht="30.75" customHeight="1">
      <c r="A458" s="341">
        <v>4</v>
      </c>
      <c r="B458" s="323" t="s">
        <v>883</v>
      </c>
      <c r="C458" s="307"/>
      <c r="D458" s="307"/>
      <c r="E458" s="361"/>
      <c r="F458" s="336"/>
      <c r="G458" s="342"/>
      <c r="H458" s="333"/>
      <c r="I458" s="333"/>
      <c r="J458" s="333"/>
      <c r="K458" s="333"/>
      <c r="L458" s="333"/>
    </row>
    <row r="459" spans="1:12" ht="6.9" customHeight="1">
      <c r="A459" s="288"/>
      <c r="B459" s="289"/>
      <c r="C459" s="290"/>
      <c r="D459" s="281"/>
      <c r="E459" s="356"/>
      <c r="F459" s="293"/>
      <c r="G459" s="278"/>
    </row>
    <row r="460" spans="1:12" s="318" customFormat="1" ht="48.9" customHeight="1">
      <c r="A460" s="302">
        <v>4.0999999999999996</v>
      </c>
      <c r="B460" s="246" t="s">
        <v>884</v>
      </c>
      <c r="C460" s="247" t="s">
        <v>64</v>
      </c>
      <c r="D460" s="248" t="s">
        <v>65</v>
      </c>
      <c r="E460" s="363"/>
      <c r="F460" s="336"/>
      <c r="G460" s="343"/>
      <c r="H460" s="333"/>
      <c r="I460" s="333"/>
      <c r="J460" s="333"/>
      <c r="K460" s="333"/>
      <c r="L460" s="333"/>
    </row>
    <row r="461" spans="1:12" s="318" customFormat="1">
      <c r="A461" s="853"/>
      <c r="B461" s="367"/>
      <c r="C461" s="368"/>
      <c r="D461" s="369"/>
      <c r="E461" s="370"/>
      <c r="F461" s="371"/>
      <c r="G461" s="343"/>
      <c r="H461" s="333"/>
      <c r="I461" s="333"/>
      <c r="J461" s="333"/>
      <c r="K461" s="333"/>
      <c r="L461" s="333"/>
    </row>
    <row r="462" spans="1:12" s="318" customFormat="1" ht="23.4" customHeight="1" thickBot="1">
      <c r="A462" s="1230" t="s">
        <v>693</v>
      </c>
      <c r="B462" s="1231"/>
      <c r="C462" s="1231"/>
      <c r="D462" s="1231"/>
      <c r="E462" s="1232"/>
      <c r="F462" s="372"/>
      <c r="G462" s="343"/>
      <c r="H462" s="333"/>
      <c r="I462" s="333"/>
      <c r="J462" s="333"/>
      <c r="K462" s="333"/>
      <c r="L462" s="333"/>
    </row>
    <row r="463" spans="1:12" s="318" customFormat="1">
      <c r="A463" s="915"/>
      <c r="B463" s="1233"/>
      <c r="C463" s="1234"/>
      <c r="D463" s="1234"/>
      <c r="E463" s="1235"/>
      <c r="F463" s="916"/>
      <c r="G463" s="343"/>
      <c r="H463" s="333"/>
      <c r="I463" s="333"/>
      <c r="J463" s="333"/>
      <c r="K463" s="333"/>
      <c r="L463" s="333"/>
    </row>
    <row r="464" spans="1:12" s="318" customFormat="1" ht="14.4" customHeight="1">
      <c r="A464" s="853"/>
      <c r="B464" s="1219" t="s">
        <v>887</v>
      </c>
      <c r="C464" s="1220"/>
      <c r="D464" s="1220"/>
      <c r="E464" s="1221"/>
      <c r="F464" s="371"/>
      <c r="G464" s="343"/>
      <c r="H464" s="333"/>
      <c r="I464" s="333"/>
      <c r="J464" s="333"/>
      <c r="K464" s="333"/>
      <c r="L464" s="333"/>
    </row>
    <row r="465" spans="1:12" s="318" customFormat="1" ht="9.9" customHeight="1">
      <c r="A465" s="853"/>
      <c r="B465" s="1219"/>
      <c r="C465" s="1220"/>
      <c r="D465" s="1220"/>
      <c r="E465" s="1221"/>
      <c r="F465" s="371"/>
      <c r="G465" s="343"/>
      <c r="H465" s="333"/>
      <c r="I465" s="333"/>
      <c r="J465" s="333"/>
      <c r="K465" s="333"/>
      <c r="L465" s="333"/>
    </row>
    <row r="466" spans="1:12" s="318" customFormat="1" ht="14.4" customHeight="1">
      <c r="A466" s="853"/>
      <c r="B466" s="1219" t="s">
        <v>930</v>
      </c>
      <c r="C466" s="1220"/>
      <c r="D466" s="1220"/>
      <c r="E466" s="1221"/>
      <c r="F466" s="371"/>
      <c r="G466" s="343"/>
      <c r="H466" s="333"/>
      <c r="I466" s="333"/>
      <c r="J466" s="333"/>
      <c r="K466" s="333"/>
      <c r="L466" s="333"/>
    </row>
    <row r="467" spans="1:12" s="318" customFormat="1" ht="14.4" customHeight="1">
      <c r="A467" s="853"/>
      <c r="B467" s="1219"/>
      <c r="C467" s="1220"/>
      <c r="D467" s="1220"/>
      <c r="E467" s="1221"/>
      <c r="F467" s="371"/>
      <c r="G467" s="343"/>
      <c r="H467" s="333"/>
      <c r="I467" s="333"/>
      <c r="J467" s="333"/>
      <c r="K467" s="333"/>
      <c r="L467" s="333"/>
    </row>
    <row r="468" spans="1:12" s="318" customFormat="1" ht="14.4" customHeight="1">
      <c r="A468" s="853"/>
      <c r="B468" s="1219" t="s">
        <v>932</v>
      </c>
      <c r="C468" s="1220"/>
      <c r="D468" s="1220"/>
      <c r="E468" s="1221"/>
      <c r="F468" s="371"/>
      <c r="G468" s="343"/>
      <c r="H468" s="333"/>
      <c r="I468" s="333"/>
      <c r="J468" s="333"/>
      <c r="K468" s="333"/>
      <c r="L468" s="333"/>
    </row>
    <row r="469" spans="1:12" s="318" customFormat="1" ht="14.4" customHeight="1">
      <c r="A469" s="853"/>
      <c r="B469" s="1219"/>
      <c r="C469" s="1220"/>
      <c r="D469" s="1220"/>
      <c r="E469" s="1221"/>
      <c r="F469" s="371"/>
      <c r="G469" s="343"/>
      <c r="H469" s="333"/>
      <c r="I469" s="333"/>
      <c r="J469" s="333"/>
      <c r="K469" s="333"/>
      <c r="L469" s="333"/>
    </row>
    <row r="470" spans="1:12" s="318" customFormat="1" ht="14.4" customHeight="1">
      <c r="A470" s="853"/>
      <c r="B470" s="1219" t="s">
        <v>933</v>
      </c>
      <c r="C470" s="1220"/>
      <c r="D470" s="1220"/>
      <c r="E470" s="1221"/>
      <c r="F470" s="371"/>
      <c r="G470" s="343"/>
      <c r="H470" s="333"/>
      <c r="I470" s="333"/>
      <c r="J470" s="333"/>
      <c r="K470" s="333"/>
      <c r="L470" s="333"/>
    </row>
    <row r="471" spans="1:12" s="318" customFormat="1" ht="14.4" customHeight="1">
      <c r="A471" s="853"/>
      <c r="B471" s="1219"/>
      <c r="C471" s="1220"/>
      <c r="D471" s="1220"/>
      <c r="E471" s="1221"/>
      <c r="F471" s="371"/>
      <c r="G471" s="343"/>
      <c r="H471" s="333"/>
      <c r="I471" s="333"/>
      <c r="J471" s="333"/>
      <c r="K471" s="333"/>
      <c r="L471" s="333"/>
    </row>
    <row r="472" spans="1:12" s="318" customFormat="1" ht="14.4" customHeight="1">
      <c r="A472" s="853"/>
      <c r="B472" s="1219" t="s">
        <v>934</v>
      </c>
      <c r="C472" s="1220"/>
      <c r="D472" s="1220"/>
      <c r="E472" s="1221"/>
      <c r="F472" s="371"/>
      <c r="G472" s="343"/>
      <c r="H472" s="333"/>
      <c r="I472" s="333"/>
      <c r="J472" s="333"/>
      <c r="K472" s="333"/>
      <c r="L472" s="333"/>
    </row>
    <row r="473" spans="1:12" s="318" customFormat="1" ht="14.4" customHeight="1">
      <c r="A473" s="853"/>
      <c r="B473" s="1219"/>
      <c r="C473" s="1220"/>
      <c r="D473" s="1220"/>
      <c r="E473" s="1221"/>
      <c r="F473" s="371"/>
      <c r="G473" s="343"/>
      <c r="H473" s="333"/>
      <c r="I473" s="333"/>
      <c r="J473" s="333"/>
      <c r="K473" s="333"/>
      <c r="L473" s="333"/>
    </row>
    <row r="474" spans="1:12" ht="14.4" customHeight="1">
      <c r="A474" s="344"/>
      <c r="B474" s="1222"/>
      <c r="C474" s="1223"/>
      <c r="D474" s="1223"/>
      <c r="E474" s="1224"/>
      <c r="F474" s="345"/>
      <c r="G474" s="278"/>
    </row>
    <row r="475" spans="1:12" s="338" customFormat="1" ht="22.5" customHeight="1" thickBot="1">
      <c r="A475" s="1227" t="s">
        <v>931</v>
      </c>
      <c r="B475" s="1228"/>
      <c r="C475" s="1228"/>
      <c r="D475" s="1228"/>
      <c r="E475" s="1229"/>
      <c r="F475" s="373"/>
      <c r="G475" s="337"/>
      <c r="H475" s="251"/>
      <c r="I475" s="251"/>
      <c r="J475" s="251"/>
      <c r="K475" s="251"/>
      <c r="L475" s="251"/>
    </row>
  </sheetData>
  <mergeCells count="45">
    <mergeCell ref="F12:F14"/>
    <mergeCell ref="A12:A14"/>
    <mergeCell ref="B12:B14"/>
    <mergeCell ref="C12:C14"/>
    <mergeCell ref="D12:D14"/>
    <mergeCell ref="E12:E14"/>
    <mergeCell ref="F19:F22"/>
    <mergeCell ref="A16:A17"/>
    <mergeCell ref="B16:B17"/>
    <mergeCell ref="C16:C17"/>
    <mergeCell ref="D16:D17"/>
    <mergeCell ref="E16:E17"/>
    <mergeCell ref="F16:F17"/>
    <mergeCell ref="A19:A22"/>
    <mergeCell ref="B19:B22"/>
    <mergeCell ref="C19:C22"/>
    <mergeCell ref="D19:D22"/>
    <mergeCell ref="E19:E22"/>
    <mergeCell ref="F65:F66"/>
    <mergeCell ref="B60:B61"/>
    <mergeCell ref="C60:C61"/>
    <mergeCell ref="D60:D61"/>
    <mergeCell ref="E60:E61"/>
    <mergeCell ref="F60:F61"/>
    <mergeCell ref="A65:A66"/>
    <mergeCell ref="B65:B66"/>
    <mergeCell ref="C65:C66"/>
    <mergeCell ref="D65:D66"/>
    <mergeCell ref="E65:E66"/>
    <mergeCell ref="B474:E474"/>
    <mergeCell ref="A451:E451"/>
    <mergeCell ref="B467:E467"/>
    <mergeCell ref="A475:E475"/>
    <mergeCell ref="A462:E462"/>
    <mergeCell ref="B463:E463"/>
    <mergeCell ref="B464:E464"/>
    <mergeCell ref="B465:E465"/>
    <mergeCell ref="B466:E466"/>
    <mergeCell ref="B468:E468"/>
    <mergeCell ref="B469:E469"/>
    <mergeCell ref="A308:E308"/>
    <mergeCell ref="B470:E470"/>
    <mergeCell ref="B471:E471"/>
    <mergeCell ref="B472:E472"/>
    <mergeCell ref="B473:E473"/>
  </mergeCells>
  <pageMargins left="0.70866141732283472" right="0.51181102362204722" top="0.70866141732283472" bottom="0.51181102362204722" header="0.51181102362204722" footer="0.35433070866141736"/>
  <pageSetup paperSize="9" scale="78" fitToHeight="0" orientation="portrait" r:id="rId1"/>
  <headerFooter alignWithMargins="0"/>
  <rowBreaks count="10" manualBreakCount="10">
    <brk id="70" max="5" man="1"/>
    <brk id="117" max="5" man="1"/>
    <brk id="158" max="5" man="1"/>
    <brk id="207" max="5" man="1"/>
    <brk id="247" max="5" man="1"/>
    <brk id="289" max="5" man="1"/>
    <brk id="308" max="5" man="1"/>
    <brk id="350" max="5" man="1"/>
    <brk id="414" max="5" man="1"/>
    <brk id="462"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F70"/>
  <sheetViews>
    <sheetView view="pageBreakPreview" zoomScaleNormal="100" zoomScaleSheetLayoutView="100" workbookViewId="0">
      <selection activeCell="F9" sqref="F9"/>
    </sheetView>
  </sheetViews>
  <sheetFormatPr defaultColWidth="8.6640625" defaultRowHeight="13.8"/>
  <cols>
    <col min="1" max="1" width="15" style="704" customWidth="1"/>
    <col min="2" max="2" width="44.44140625" style="190" customWidth="1"/>
    <col min="3" max="3" width="7.88671875" style="192" customWidth="1"/>
    <col min="4" max="4" width="10" style="190" customWidth="1"/>
    <col min="5" max="5" width="11.44140625" style="191" customWidth="1"/>
    <col min="6" max="6" width="16.88671875" style="190" customWidth="1"/>
    <col min="7" max="16384" width="8.6640625" style="190"/>
  </cols>
  <sheetData>
    <row r="1" spans="1:6" ht="21.9" customHeight="1">
      <c r="A1" s="1265" t="s">
        <v>1239</v>
      </c>
      <c r="B1" s="1266"/>
      <c r="C1" s="1266"/>
      <c r="D1" s="1266"/>
      <c r="E1" s="1266"/>
      <c r="F1" s="1267"/>
    </row>
    <row r="2" spans="1:6">
      <c r="A2" s="862"/>
      <c r="B2" s="242"/>
      <c r="C2" s="243"/>
      <c r="D2" s="242"/>
      <c r="E2" s="241"/>
      <c r="F2" s="240"/>
    </row>
    <row r="3" spans="1:6" ht="55.2">
      <c r="A3" s="863" t="s">
        <v>0</v>
      </c>
      <c r="B3" s="239" t="s">
        <v>1</v>
      </c>
      <c r="C3" s="196" t="s">
        <v>508</v>
      </c>
      <c r="D3" s="195" t="s">
        <v>509</v>
      </c>
      <c r="E3" s="237" t="s">
        <v>738</v>
      </c>
      <c r="F3" s="194" t="s">
        <v>737</v>
      </c>
    </row>
    <row r="4" spans="1:6">
      <c r="A4" s="863" t="s">
        <v>1059</v>
      </c>
      <c r="B4" s="238" t="s">
        <v>736</v>
      </c>
      <c r="C4" s="196"/>
      <c r="D4" s="195"/>
      <c r="E4" s="237"/>
      <c r="F4" s="194"/>
    </row>
    <row r="5" spans="1:6" ht="41.4">
      <c r="A5" s="863" t="s">
        <v>1060</v>
      </c>
      <c r="B5" s="8" t="s">
        <v>735</v>
      </c>
      <c r="C5" s="199" t="s">
        <v>41</v>
      </c>
      <c r="D5" s="15">
        <f>4000</f>
        <v>4000</v>
      </c>
      <c r="E5" s="197"/>
      <c r="F5" s="200"/>
    </row>
    <row r="6" spans="1:6">
      <c r="A6" s="202"/>
      <c r="B6" s="8"/>
      <c r="C6" s="199"/>
      <c r="D6" s="15"/>
      <c r="E6" s="197"/>
      <c r="F6" s="200"/>
    </row>
    <row r="7" spans="1:6">
      <c r="A7" s="863" t="s">
        <v>1061</v>
      </c>
      <c r="B7" s="236" t="s">
        <v>734</v>
      </c>
      <c r="C7" s="199"/>
      <c r="D7" s="15"/>
      <c r="E7" s="197"/>
      <c r="F7" s="200"/>
    </row>
    <row r="8" spans="1:6">
      <c r="A8" s="202"/>
      <c r="B8" s="236"/>
      <c r="C8" s="199"/>
      <c r="D8" s="15"/>
      <c r="E8" s="197"/>
      <c r="F8" s="200"/>
    </row>
    <row r="9" spans="1:6" s="704" customFormat="1" ht="69">
      <c r="A9" s="202" t="s">
        <v>1062</v>
      </c>
      <c r="B9" s="705" t="s">
        <v>1146</v>
      </c>
      <c r="C9" s="219" t="s">
        <v>706</v>
      </c>
      <c r="D9" s="218">
        <f>4400-D11</f>
        <v>3960</v>
      </c>
      <c r="E9" s="217"/>
      <c r="F9" s="209"/>
    </row>
    <row r="10" spans="1:6">
      <c r="A10" s="202"/>
      <c r="B10" s="8"/>
      <c r="C10" s="199"/>
      <c r="D10" s="15"/>
      <c r="E10" s="197"/>
      <c r="F10" s="200"/>
    </row>
    <row r="11" spans="1:6" ht="27.6">
      <c r="A11" s="202" t="s">
        <v>1063</v>
      </c>
      <c r="B11" s="8" t="s">
        <v>733</v>
      </c>
      <c r="C11" s="199" t="s">
        <v>706</v>
      </c>
      <c r="D11" s="15">
        <v>440</v>
      </c>
      <c r="E11" s="197"/>
      <c r="F11" s="200"/>
    </row>
    <row r="12" spans="1:6">
      <c r="A12" s="202"/>
      <c r="B12" s="8"/>
      <c r="C12" s="199"/>
      <c r="D12" s="15"/>
      <c r="E12" s="197"/>
      <c r="F12" s="200"/>
    </row>
    <row r="13" spans="1:6" ht="27.6">
      <c r="A13" s="202" t="s">
        <v>1064</v>
      </c>
      <c r="B13" s="8" t="s">
        <v>732</v>
      </c>
      <c r="C13" s="199" t="s">
        <v>731</v>
      </c>
      <c r="D13" s="15">
        <v>50</v>
      </c>
      <c r="E13" s="197"/>
      <c r="F13" s="200"/>
    </row>
    <row r="14" spans="1:6" s="704" customFormat="1" ht="69">
      <c r="A14" s="202" t="s">
        <v>1065</v>
      </c>
      <c r="B14" s="234" t="s">
        <v>1144</v>
      </c>
      <c r="C14" s="219" t="s">
        <v>706</v>
      </c>
      <c r="D14" s="218">
        <v>100</v>
      </c>
      <c r="E14" s="217"/>
      <c r="F14" s="209"/>
    </row>
    <row r="15" spans="1:6" s="704" customFormat="1">
      <c r="A15" s="235"/>
      <c r="B15" s="234"/>
      <c r="C15" s="219"/>
      <c r="D15" s="218"/>
      <c r="E15" s="217"/>
      <c r="F15" s="209"/>
    </row>
    <row r="16" spans="1:6" s="704" customFormat="1" ht="69">
      <c r="A16" s="202" t="s">
        <v>1066</v>
      </c>
      <c r="B16" s="234" t="s">
        <v>1145</v>
      </c>
      <c r="C16" s="219" t="s">
        <v>706</v>
      </c>
      <c r="D16" s="218">
        <v>100</v>
      </c>
      <c r="E16" s="217"/>
      <c r="F16" s="209"/>
    </row>
    <row r="17" spans="1:6">
      <c r="A17" s="202"/>
      <c r="B17" s="234"/>
      <c r="C17" s="219"/>
      <c r="D17" s="218"/>
      <c r="E17" s="217"/>
      <c r="F17" s="200"/>
    </row>
    <row r="18" spans="1:6">
      <c r="A18" s="202" t="s">
        <v>1067</v>
      </c>
      <c r="B18" s="233" t="s">
        <v>730</v>
      </c>
      <c r="C18" s="219"/>
      <c r="D18" s="218"/>
      <c r="E18" s="217"/>
      <c r="F18" s="200"/>
    </row>
    <row r="19" spans="1:6" ht="55.2">
      <c r="A19" s="202"/>
      <c r="B19" s="8" t="s">
        <v>729</v>
      </c>
      <c r="C19" s="199"/>
      <c r="D19" s="15"/>
      <c r="E19" s="197"/>
      <c r="F19" s="200"/>
    </row>
    <row r="20" spans="1:6">
      <c r="A20" s="202"/>
      <c r="B20" s="8"/>
      <c r="C20" s="199"/>
      <c r="D20" s="15"/>
      <c r="E20" s="197"/>
      <c r="F20" s="200"/>
    </row>
    <row r="21" spans="1:6">
      <c r="A21" s="202" t="s">
        <v>1068</v>
      </c>
      <c r="B21" s="8" t="s">
        <v>728</v>
      </c>
      <c r="C21" s="199" t="s">
        <v>699</v>
      </c>
      <c r="D21" s="15">
        <v>2</v>
      </c>
      <c r="E21" s="197"/>
      <c r="F21" s="200"/>
    </row>
    <row r="22" spans="1:6">
      <c r="A22" s="202"/>
      <c r="B22" s="8"/>
      <c r="C22" s="199"/>
      <c r="D22" s="15"/>
      <c r="E22" s="197"/>
      <c r="F22" s="200"/>
    </row>
    <row r="23" spans="1:6">
      <c r="A23" s="864" t="s">
        <v>1069</v>
      </c>
      <c r="B23" s="387" t="s">
        <v>727</v>
      </c>
      <c r="C23" s="243" t="s">
        <v>699</v>
      </c>
      <c r="D23" s="388">
        <v>1</v>
      </c>
      <c r="E23" s="205"/>
      <c r="F23" s="211"/>
    </row>
    <row r="24" spans="1:6">
      <c r="A24" s="202"/>
      <c r="B24" s="8"/>
      <c r="C24" s="199"/>
      <c r="D24" s="15"/>
      <c r="E24" s="197"/>
      <c r="F24" s="200"/>
    </row>
    <row r="25" spans="1:6">
      <c r="A25" s="202" t="s">
        <v>1070</v>
      </c>
      <c r="B25" s="8" t="s">
        <v>726</v>
      </c>
      <c r="C25" s="199" t="s">
        <v>699</v>
      </c>
      <c r="D25" s="15">
        <v>1</v>
      </c>
      <c r="E25" s="197"/>
      <c r="F25" s="200"/>
    </row>
    <row r="26" spans="1:6">
      <c r="A26" s="202"/>
      <c r="B26" s="2"/>
      <c r="C26" s="199"/>
      <c r="D26" s="15"/>
      <c r="E26" s="197"/>
      <c r="F26" s="194"/>
    </row>
    <row r="27" spans="1:6">
      <c r="A27" s="202" t="s">
        <v>1071</v>
      </c>
      <c r="B27" s="2" t="s">
        <v>725</v>
      </c>
      <c r="C27" s="199"/>
      <c r="D27" s="15"/>
      <c r="E27" s="197"/>
      <c r="F27" s="200"/>
    </row>
    <row r="28" spans="1:6" ht="110.4">
      <c r="A28" s="865"/>
      <c r="B28" s="229" t="s">
        <v>724</v>
      </c>
      <c r="C28" s="199"/>
      <c r="D28" s="15"/>
      <c r="E28" s="197"/>
      <c r="F28" s="200"/>
    </row>
    <row r="29" spans="1:6">
      <c r="A29" s="863" t="s">
        <v>1072</v>
      </c>
      <c r="B29" s="223" t="s">
        <v>1231</v>
      </c>
      <c r="C29" s="232" t="s">
        <v>41</v>
      </c>
      <c r="D29" s="231">
        <v>3020</v>
      </c>
      <c r="E29" s="230"/>
      <c r="F29" s="200"/>
    </row>
    <row r="30" spans="1:6">
      <c r="A30" s="863" t="s">
        <v>1073</v>
      </c>
      <c r="B30" s="223" t="s">
        <v>1232</v>
      </c>
      <c r="C30" s="232" t="s">
        <v>41</v>
      </c>
      <c r="D30" s="231">
        <v>590</v>
      </c>
      <c r="E30" s="230"/>
      <c r="F30" s="200"/>
    </row>
    <row r="31" spans="1:6">
      <c r="A31" s="863" t="s">
        <v>1074</v>
      </c>
      <c r="B31" s="223" t="s">
        <v>1233</v>
      </c>
      <c r="C31" s="232" t="s">
        <v>41</v>
      </c>
      <c r="D31" s="231">
        <v>420</v>
      </c>
      <c r="E31" s="230"/>
      <c r="F31" s="200"/>
    </row>
    <row r="32" spans="1:6">
      <c r="A32" s="202"/>
      <c r="B32" s="8"/>
      <c r="C32" s="199"/>
      <c r="D32" s="15"/>
      <c r="E32" s="197"/>
      <c r="F32" s="200"/>
    </row>
    <row r="33" spans="1:6">
      <c r="A33" s="863" t="s">
        <v>1075</v>
      </c>
      <c r="B33" s="229" t="s">
        <v>723</v>
      </c>
      <c r="C33" s="199"/>
      <c r="D33" s="15"/>
      <c r="E33" s="197"/>
      <c r="F33" s="200"/>
    </row>
    <row r="34" spans="1:6">
      <c r="A34" s="866"/>
      <c r="B34" s="223" t="s">
        <v>1234</v>
      </c>
      <c r="C34" s="199"/>
      <c r="D34" s="15"/>
      <c r="E34" s="197"/>
      <c r="F34" s="200"/>
    </row>
    <row r="35" spans="1:6">
      <c r="A35" s="202" t="s">
        <v>1076</v>
      </c>
      <c r="B35" s="223" t="s">
        <v>722</v>
      </c>
      <c r="C35" s="199" t="s">
        <v>6</v>
      </c>
      <c r="D35" s="15">
        <v>8</v>
      </c>
      <c r="E35" s="197"/>
      <c r="F35" s="200"/>
    </row>
    <row r="36" spans="1:6">
      <c r="A36" s="202" t="s">
        <v>1077</v>
      </c>
      <c r="B36" s="223" t="s">
        <v>721</v>
      </c>
      <c r="C36" s="199" t="s">
        <v>6</v>
      </c>
      <c r="D36" s="15">
        <v>7</v>
      </c>
      <c r="E36" s="197"/>
      <c r="F36" s="200"/>
    </row>
    <row r="37" spans="1:6">
      <c r="A37" s="865"/>
      <c r="B37" s="228" t="s">
        <v>720</v>
      </c>
      <c r="C37" s="225"/>
      <c r="D37" s="227"/>
      <c r="E37" s="197"/>
      <c r="F37" s="200"/>
    </row>
    <row r="38" spans="1:6">
      <c r="A38" s="866" t="s">
        <v>1078</v>
      </c>
      <c r="B38" s="228" t="s">
        <v>719</v>
      </c>
      <c r="C38" s="225"/>
      <c r="D38" s="227"/>
      <c r="E38" s="197"/>
      <c r="F38" s="200"/>
    </row>
    <row r="39" spans="1:6" ht="55.2">
      <c r="A39" s="202" t="s">
        <v>739</v>
      </c>
      <c r="B39" s="226" t="s">
        <v>1235</v>
      </c>
      <c r="C39" s="225" t="s">
        <v>6</v>
      </c>
      <c r="D39" s="224">
        <v>4</v>
      </c>
      <c r="E39" s="197"/>
      <c r="F39" s="200"/>
    </row>
    <row r="40" spans="1:6" ht="69">
      <c r="A40" s="867" t="s">
        <v>740</v>
      </c>
      <c r="B40" s="223" t="s">
        <v>1236</v>
      </c>
      <c r="C40" s="199" t="s">
        <v>6</v>
      </c>
      <c r="D40" s="15">
        <v>7</v>
      </c>
      <c r="E40" s="217"/>
      <c r="F40" s="200"/>
    </row>
    <row r="41" spans="1:6">
      <c r="A41" s="867"/>
      <c r="B41" s="222"/>
      <c r="C41" s="221"/>
      <c r="D41" s="220"/>
      <c r="E41" s="213"/>
      <c r="F41" s="212"/>
    </row>
    <row r="42" spans="1:6" ht="55.2">
      <c r="A42" s="202" t="s">
        <v>741</v>
      </c>
      <c r="B42" s="210" t="s">
        <v>1237</v>
      </c>
      <c r="C42" s="219" t="s">
        <v>6</v>
      </c>
      <c r="D42" s="218">
        <v>2</v>
      </c>
      <c r="E42" s="217"/>
      <c r="F42" s="209"/>
    </row>
    <row r="43" spans="1:6">
      <c r="A43" s="867"/>
      <c r="B43" s="216"/>
      <c r="C43" s="215"/>
      <c r="D43" s="214"/>
      <c r="E43" s="213"/>
      <c r="F43" s="212"/>
    </row>
    <row r="44" spans="1:6">
      <c r="A44" s="864" t="s">
        <v>740</v>
      </c>
      <c r="B44" s="208" t="s">
        <v>718</v>
      </c>
      <c r="C44" s="207"/>
      <c r="D44" s="206"/>
      <c r="E44" s="205"/>
      <c r="F44" s="204"/>
    </row>
    <row r="45" spans="1:6">
      <c r="A45" s="864"/>
      <c r="B45" s="208" t="s">
        <v>717</v>
      </c>
      <c r="C45" s="207"/>
      <c r="D45" s="206"/>
      <c r="E45" s="205"/>
      <c r="F45" s="204"/>
    </row>
    <row r="46" spans="1:6" ht="124.2">
      <c r="A46" s="864" t="s">
        <v>1079</v>
      </c>
      <c r="B46" s="210" t="s">
        <v>716</v>
      </c>
      <c r="C46" s="207" t="s">
        <v>41</v>
      </c>
      <c r="D46" s="206">
        <v>12</v>
      </c>
      <c r="E46" s="205"/>
      <c r="F46" s="211"/>
    </row>
    <row r="47" spans="1:6">
      <c r="A47" s="864"/>
      <c r="B47" s="208"/>
      <c r="C47" s="207"/>
      <c r="D47" s="206"/>
      <c r="E47" s="205"/>
      <c r="F47" s="204"/>
    </row>
    <row r="48" spans="1:6" ht="69">
      <c r="A48" s="864" t="s">
        <v>1080</v>
      </c>
      <c r="B48" s="210" t="s">
        <v>715</v>
      </c>
      <c r="C48" s="207" t="s">
        <v>41</v>
      </c>
      <c r="D48" s="206">
        <v>12</v>
      </c>
      <c r="E48" s="205"/>
      <c r="F48" s="209"/>
    </row>
    <row r="49" spans="1:6">
      <c r="A49" s="864"/>
      <c r="B49" s="208"/>
      <c r="C49" s="207"/>
      <c r="D49" s="206"/>
      <c r="E49" s="205"/>
      <c r="F49" s="204"/>
    </row>
    <row r="50" spans="1:6">
      <c r="A50" s="864"/>
      <c r="B50" s="208" t="s">
        <v>714</v>
      </c>
      <c r="C50" s="207"/>
      <c r="D50" s="206"/>
      <c r="E50" s="205"/>
      <c r="F50" s="204"/>
    </row>
    <row r="51" spans="1:6" ht="165.6">
      <c r="A51" s="864" t="s">
        <v>1081</v>
      </c>
      <c r="B51" s="210" t="s">
        <v>713</v>
      </c>
      <c r="C51" s="207" t="s">
        <v>41</v>
      </c>
      <c r="D51" s="206">
        <v>6</v>
      </c>
      <c r="E51" s="205"/>
      <c r="F51" s="209"/>
    </row>
    <row r="52" spans="1:6">
      <c r="A52" s="864" t="s">
        <v>1082</v>
      </c>
      <c r="B52" s="208" t="s">
        <v>712</v>
      </c>
      <c r="C52" s="207"/>
      <c r="D52" s="206"/>
      <c r="E52" s="205"/>
      <c r="F52" s="204"/>
    </row>
    <row r="53" spans="1:6" ht="30.6">
      <c r="A53" s="864" t="s">
        <v>1083</v>
      </c>
      <c r="B53" s="389" t="s">
        <v>711</v>
      </c>
      <c r="C53" s="243" t="s">
        <v>6</v>
      </c>
      <c r="D53" s="388">
        <v>4</v>
      </c>
      <c r="E53" s="205"/>
      <c r="F53" s="211"/>
    </row>
    <row r="54" spans="1:6">
      <c r="A54" s="868"/>
      <c r="B54" s="201"/>
      <c r="C54" s="199"/>
      <c r="D54" s="15"/>
      <c r="E54" s="197"/>
      <c r="F54" s="200"/>
    </row>
    <row r="55" spans="1:6">
      <c r="A55" s="869" t="s">
        <v>1238</v>
      </c>
      <c r="B55" s="203" t="s">
        <v>710</v>
      </c>
      <c r="C55" s="199"/>
      <c r="D55" s="15"/>
      <c r="E55" s="197"/>
      <c r="F55" s="200"/>
    </row>
    <row r="56" spans="1:6" ht="110.4">
      <c r="A56" s="202" t="s">
        <v>1084</v>
      </c>
      <c r="B56" s="201" t="s">
        <v>709</v>
      </c>
      <c r="C56" s="199" t="s">
        <v>6</v>
      </c>
      <c r="D56" s="198">
        <v>13</v>
      </c>
      <c r="E56" s="197"/>
      <c r="F56" s="200"/>
    </row>
    <row r="57" spans="1:6">
      <c r="A57" s="202"/>
      <c r="B57" s="201"/>
      <c r="C57" s="199"/>
      <c r="D57" s="198"/>
      <c r="E57" s="197"/>
      <c r="F57" s="200"/>
    </row>
    <row r="58" spans="1:6">
      <c r="A58" s="202" t="s">
        <v>1085</v>
      </c>
      <c r="B58" s="203" t="s">
        <v>708</v>
      </c>
      <c r="C58" s="199"/>
      <c r="D58" s="198"/>
      <c r="E58" s="197"/>
      <c r="F58" s="200"/>
    </row>
    <row r="59" spans="1:6" ht="41.4">
      <c r="A59" s="202" t="s">
        <v>1086</v>
      </c>
      <c r="B59" s="201" t="s">
        <v>707</v>
      </c>
      <c r="C59" s="199" t="s">
        <v>706</v>
      </c>
      <c r="D59" s="198">
        <v>4000</v>
      </c>
      <c r="E59" s="197"/>
      <c r="F59" s="200"/>
    </row>
    <row r="60" spans="1:6">
      <c r="A60" s="202"/>
      <c r="B60" s="201"/>
      <c r="C60" s="199"/>
      <c r="D60" s="198"/>
      <c r="E60" s="197"/>
      <c r="F60" s="200"/>
    </row>
    <row r="61" spans="1:6">
      <c r="A61" s="202" t="s">
        <v>1087</v>
      </c>
      <c r="B61" s="203" t="s">
        <v>705</v>
      </c>
      <c r="C61" s="199"/>
      <c r="D61" s="198"/>
      <c r="E61" s="197"/>
      <c r="F61" s="200"/>
    </row>
    <row r="62" spans="1:6" ht="27.6">
      <c r="A62" s="202"/>
      <c r="B62" s="203" t="s">
        <v>704</v>
      </c>
      <c r="C62" s="199"/>
      <c r="D62" s="198"/>
      <c r="E62" s="197"/>
      <c r="F62" s="200"/>
    </row>
    <row r="63" spans="1:6">
      <c r="A63" s="202" t="s">
        <v>1088</v>
      </c>
      <c r="B63" s="201" t="s">
        <v>703</v>
      </c>
      <c r="C63" s="199" t="s">
        <v>699</v>
      </c>
      <c r="D63" s="198">
        <v>10</v>
      </c>
      <c r="E63" s="197"/>
      <c r="F63" s="200"/>
    </row>
    <row r="64" spans="1:6">
      <c r="A64" s="202"/>
      <c r="B64" s="201"/>
      <c r="C64" s="199"/>
      <c r="D64" s="198"/>
      <c r="E64" s="197"/>
      <c r="F64" s="200"/>
    </row>
    <row r="65" spans="1:6">
      <c r="A65" s="202" t="s">
        <v>1089</v>
      </c>
      <c r="B65" s="201" t="s">
        <v>702</v>
      </c>
      <c r="C65" s="199" t="s">
        <v>699</v>
      </c>
      <c r="D65" s="198">
        <v>7</v>
      </c>
      <c r="E65" s="197"/>
      <c r="F65" s="200"/>
    </row>
    <row r="66" spans="1:6">
      <c r="A66" s="202"/>
      <c r="B66" s="201"/>
      <c r="C66" s="199"/>
      <c r="D66" s="198"/>
      <c r="E66" s="197"/>
      <c r="F66" s="200"/>
    </row>
    <row r="67" spans="1:6">
      <c r="A67" s="202" t="s">
        <v>1090</v>
      </c>
      <c r="B67" s="201" t="s">
        <v>701</v>
      </c>
      <c r="C67" s="199" t="s">
        <v>699</v>
      </c>
      <c r="D67" s="198">
        <v>4</v>
      </c>
      <c r="E67" s="197"/>
      <c r="F67" s="200"/>
    </row>
    <row r="68" spans="1:6">
      <c r="A68" s="202"/>
      <c r="B68" s="201"/>
      <c r="C68" s="199"/>
      <c r="D68" s="198"/>
      <c r="E68" s="197"/>
      <c r="F68" s="200"/>
    </row>
    <row r="69" spans="1:6" ht="14.4" thickBot="1">
      <c r="A69" s="867" t="s">
        <v>1091</v>
      </c>
      <c r="B69" s="1043" t="s">
        <v>700</v>
      </c>
      <c r="C69" s="221" t="s">
        <v>699</v>
      </c>
      <c r="D69" s="1044">
        <v>2</v>
      </c>
      <c r="E69" s="213"/>
      <c r="F69" s="212"/>
    </row>
    <row r="70" spans="1:6" ht="20.399999999999999" customHeight="1" thickBot="1">
      <c r="A70" s="1268" t="s">
        <v>1092</v>
      </c>
      <c r="B70" s="1269"/>
      <c r="C70" s="1269"/>
      <c r="D70" s="1269"/>
      <c r="E70" s="1270"/>
      <c r="F70" s="193"/>
    </row>
  </sheetData>
  <mergeCells count="2">
    <mergeCell ref="A1:F1"/>
    <mergeCell ref="A70:E70"/>
  </mergeCells>
  <pageMargins left="0.7" right="0.7" top="0.75" bottom="0.75" header="0.3" footer="0.3"/>
  <pageSetup paperSize="9" scale="82" fitToHeight="0" orientation="portrait" r:id="rId1"/>
  <rowBreaks count="2" manualBreakCount="2">
    <brk id="31" max="5" man="1"/>
    <brk id="54"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E4ADCA44-8261-4F10-B3BA-0FE422974A8B}">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SUMMARY</vt:lpstr>
      <vt:lpstr>p&amp;g</vt:lpstr>
      <vt:lpstr>Dayworks</vt:lpstr>
      <vt:lpstr>stilling well</vt:lpstr>
      <vt:lpstr>sed tank</vt:lpstr>
      <vt:lpstr>filters</vt:lpstr>
      <vt:lpstr>WaterTank</vt:lpstr>
      <vt:lpstr>Pumphouse</vt:lpstr>
      <vt:lpstr>Pipeline</vt:lpstr>
      <vt:lpstr>Backwash tank</vt:lpstr>
      <vt:lpstr>'Backwash tank'!Print_Area</vt:lpstr>
      <vt:lpstr>filters!Print_Area</vt:lpstr>
      <vt:lpstr>'p&amp;g'!Print_Area</vt:lpstr>
      <vt:lpstr>Pipeline!Print_Area</vt:lpstr>
      <vt:lpstr>Pumphouse!Print_Area</vt:lpstr>
      <vt:lpstr>'sed tank'!Print_Area</vt:lpstr>
      <vt:lpstr>'stilling well'!Print_Area</vt:lpstr>
      <vt:lpstr>WaterTank!Print_Area</vt:lpstr>
      <vt:lpstr>Pumphouse!Print_Titles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2023-01-11T12:30:41Z</cp:lastPrinted>
  <dcterms:created xsi:type="dcterms:W3CDTF">2022-09-20T07:28:55Z</dcterms:created>
  <dcterms:modified xsi:type="dcterms:W3CDTF">2023-01-11T13:45:59Z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{E4ADCA44-8261-4F10-B3BA-0FE422974A8B}</vt:lpwstr>
  </property>
</Properties>
</file>