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20" tabRatio="782" firstSheet="2" activeTab="4"/>
  </bookViews>
  <sheets>
    <sheet name="SUMMARY" sheetId="1" r:id="rId1"/>
    <sheet name="Bill 1-PNG" sheetId="2" r:id="rId2"/>
    <sheet name="Bill 2 -Dayworks" sheetId="3" r:id="rId3"/>
    <sheet name="Bill 3 -Mainline Rancha tank" sheetId="4" r:id="rId4"/>
    <sheet name="Bill 4 -Kibunga Nkondi" sheetId="5" r:id="rId5"/>
    <sheet name="Bill 5-Turima-Soko Mjinga" sheetId="6" r:id="rId6"/>
    <sheet name="Bill 6-Kathura to Kinyingiri" sheetId="7" r:id="rId7"/>
    <sheet name="225m3 Storage tank" sheetId="8" r:id="rId8"/>
  </sheets>
  <definedNames>
    <definedName name="_xlnm.Print_Area" localSheetId="1">'Bill 1-PNG'!$A$1:$F$52</definedName>
    <definedName name="_xlnm.Print_Area" localSheetId="2">'Bill 2 -Dayworks'!$A$1:$F$35</definedName>
    <definedName name="_xlnm.Print_Area" localSheetId="3">'Bill 3 -Mainline Rancha tank'!$A$1:$F$72</definedName>
    <definedName name="_xlnm.Print_Area" localSheetId="4">'Bill 4 -Kibunga Nkondi'!$A$1:$F$87</definedName>
    <definedName name="_xlnm.Print_Area" localSheetId="5">'Bill 5-Turima-Soko Mjinga'!$A$1:$F$88</definedName>
    <definedName name="_xlnm.Print_Area" localSheetId="6">'Bill 6-Kathura to Kinyingiri'!$A$1:$F$77</definedName>
    <definedName name="_xlnm.Print_Area" localSheetId="0">'SUMMARY'!$A$1:$E$20</definedName>
    <definedName name="_xlnm.Print_Titles" localSheetId="1">'Bill 1-PNG'!$1:$11</definedName>
    <definedName name="_xlnm.Print_Titles" localSheetId="3">'Bill 3 -Mainline Rancha tank'!$1:$9</definedName>
    <definedName name="_xlnm.Print_Titles" localSheetId="4">'Bill 4 -Kibunga Nkondi'!$1:$9</definedName>
    <definedName name="_xlnm.Print_Titles" localSheetId="5">'Bill 5-Turima-Soko Mjinga'!$1:$9</definedName>
    <definedName name="_xlnm.Print_Titles" localSheetId="6">'Bill 6-Kathura to Kinyingiri'!$1:$11</definedName>
  </definedNames>
  <calcPr fullCalcOnLoad="1"/>
</workbook>
</file>

<file path=xl/sharedStrings.xml><?xml version="1.0" encoding="utf-8"?>
<sst xmlns="http://schemas.openxmlformats.org/spreadsheetml/2006/main" count="868" uniqueCount="485">
  <si>
    <t>ITEM</t>
  </si>
  <si>
    <t>DESCRIPTION</t>
  </si>
  <si>
    <t>Unit</t>
  </si>
  <si>
    <t>1.1.1</t>
  </si>
  <si>
    <t>LS</t>
  </si>
  <si>
    <t>1.2.1</t>
  </si>
  <si>
    <t>LABOUR</t>
  </si>
  <si>
    <t xml:space="preserve">The rates should include for all costs, such as insurance, travelling time, overtime, accommodation, use of small tools of trade, supervision, overheads and profit.  Only time engaged upon work will be paid for: </t>
  </si>
  <si>
    <t>2.1.1</t>
  </si>
  <si>
    <t xml:space="preserve">Unskilled labour </t>
  </si>
  <si>
    <t>Hrs</t>
  </si>
  <si>
    <t>2.1.2</t>
  </si>
  <si>
    <t xml:space="preserve">Semi-skilled labour </t>
  </si>
  <si>
    <t>2.1.3</t>
  </si>
  <si>
    <t xml:space="preserve">Skilled Labour </t>
  </si>
  <si>
    <t>The rates should be included for all operational and maintenance costs, fuel, oil, operators, turn boys, Supervision, overhead and profits.  Only the time employed on work will be paid for and the rates should include the idle, travelling and overtime.</t>
  </si>
  <si>
    <t>2.2.1</t>
  </si>
  <si>
    <t>Compressor CP with 2 jacks</t>
  </si>
  <si>
    <t>2.2.2</t>
  </si>
  <si>
    <t xml:space="preserve">Concrete vibrator (petrol or diesel) </t>
  </si>
  <si>
    <t>2.2.3</t>
  </si>
  <si>
    <t xml:space="preserve">Portable water pump 50mp 50mm inclusive of hoses, couplings, valves and strainer) </t>
  </si>
  <si>
    <t>2.3.1</t>
  </si>
  <si>
    <t xml:space="preserve">Ordinary Portland cement </t>
  </si>
  <si>
    <t xml:space="preserve">tonne </t>
  </si>
  <si>
    <t>2.3.2</t>
  </si>
  <si>
    <t>Mild steel/High yield steel</t>
  </si>
  <si>
    <t>Item No.</t>
  </si>
  <si>
    <t xml:space="preserve">Description </t>
  </si>
  <si>
    <t>Qty</t>
  </si>
  <si>
    <t>No.</t>
  </si>
  <si>
    <t>Item</t>
  </si>
  <si>
    <t>Clear line of all bushes and shrubs and remove debris from site average width 1.2m as directed by the Engineer</t>
  </si>
  <si>
    <t>M</t>
  </si>
  <si>
    <t xml:space="preserve">EXCAVATION AND EARTHWORKS </t>
  </si>
  <si>
    <t xml:space="preserve">Ditto excavation  exceeding 1.5 m but not exceeding 3.0m </t>
  </si>
  <si>
    <t>M³</t>
  </si>
  <si>
    <t>22.5º</t>
  </si>
  <si>
    <t>45º</t>
  </si>
  <si>
    <t>Supply and fix galvanized mild steel pipes Class B flange to BS 2035 and 4772 of approved manufacture with galvanize to BS 729.</t>
  </si>
  <si>
    <t xml:space="preserve">Total </t>
  </si>
  <si>
    <t xml:space="preserve">Add Contingencies at 10% </t>
  </si>
  <si>
    <t>GRAND TOTAL TAKEN TO FORM OF TENDER</t>
  </si>
  <si>
    <t>1.1.2</t>
  </si>
  <si>
    <t>QTY</t>
  </si>
  <si>
    <t>Contractual Requirements</t>
  </si>
  <si>
    <t>Allow for provision of Performance Security in accordance with the General Conditions.</t>
  </si>
  <si>
    <t>Allow for provision of Insurance of Works and Contractor's Equipment, provision of Insurance against Accident to Workmen and provision of Third Party Insurance (including Employer's Property) all in accordance with the General Conditions of Contract.</t>
  </si>
  <si>
    <t>Services for Supervising staff</t>
  </si>
  <si>
    <t>1.2.2</t>
  </si>
  <si>
    <t>Extra over for pipework  in the following :-</t>
  </si>
  <si>
    <t>1.2.3</t>
  </si>
  <si>
    <t>1.2.4</t>
  </si>
  <si>
    <t>Marker posts (Pipeline)</t>
  </si>
  <si>
    <t>Marker posts (Air Valve)</t>
  </si>
  <si>
    <t>Nr.</t>
  </si>
  <si>
    <t>Marker posts (Washout)</t>
  </si>
  <si>
    <t>Marker posts (Suice Valve)</t>
  </si>
  <si>
    <t>Girth from 900 mm to 1800 mm</t>
  </si>
  <si>
    <t>Allow for cutting of trees, including cutting of trunks, branches and removal of stumps, roots, and earth filling in the depression/pit.</t>
  </si>
  <si>
    <t>AUXILLIARY WORKS</t>
  </si>
  <si>
    <t>Girth from 300 mm to 600</t>
  </si>
  <si>
    <t>Girth from 600 mm to 900 mm</t>
  </si>
  <si>
    <t>Allow a Provisional Sum of Kshs. 1,200,000.00 to cover supervision costs  to include expenses for communication, transport, allowances etc to be expended as directed by the Project Manager</t>
  </si>
  <si>
    <t xml:space="preserve"> Galvanized Mild Steel Pipes</t>
  </si>
  <si>
    <t>RATE (KShs.) Inclusive of VAT</t>
  </si>
  <si>
    <t>AMOUNT (KShs.) Inclusive of VAT</t>
  </si>
  <si>
    <t>Allow for Testing, Disinfection &amp; Flushing of Pipelines and Fittings. Pressure Testing at 1.5 times the pipe pressure rating as per the specifications</t>
  </si>
  <si>
    <t>Provide all materials and construct valve chambers of internal dimensions 1200 x 1200 mm as per the MoWIS standard drawings and the fitting schedule for the specific nodes . Include for supply and fixing of precast concrete cover and step irons, etc as detailed in the drawings and as instructed by the Engineer</t>
  </si>
  <si>
    <t>Excavate in pipe trench for pipe diameter 225 - 160 mm, average of 1.2m but not exceeding 1.5m deep, minimum pipe cover 1000mm, backfilling after pipe fixing and disposal of excess  material after backfilling</t>
  </si>
  <si>
    <t>Norminal Bore 225mm diameter 'HDPE bend PN 16</t>
  </si>
  <si>
    <t>ND225mm HDPE Stub end inclusive of steel flange, rubber gasket, bolts and nuts</t>
  </si>
  <si>
    <t>200mm medium grade 6m long GI pipes Double flanged complete with  ring gasket, bolts, nuts &amp; washers</t>
  </si>
  <si>
    <t>3.1.1</t>
  </si>
  <si>
    <t>3.1.2</t>
  </si>
  <si>
    <t>3.1.2.1</t>
  </si>
  <si>
    <t>Excavate in pipe trench for pipe diameter 160mm, average of 1.2m but not exceeding 1.5m deep, minimum pipe cover 1000mm, backfilling after pipe fixing and spread extra materials on site</t>
  </si>
  <si>
    <t>3.1.2.2</t>
  </si>
  <si>
    <t>3.1.2.3</t>
  </si>
  <si>
    <r>
      <t>M</t>
    </r>
    <r>
      <rPr>
        <vertAlign val="superscript"/>
        <sz val="12"/>
        <color indexed="8"/>
        <rFont val="Times New Roman"/>
        <family val="1"/>
      </rPr>
      <t>3</t>
    </r>
  </si>
  <si>
    <t>3.1.2.4</t>
  </si>
  <si>
    <t>3.1.2.5</t>
  </si>
  <si>
    <t>3.1.2.6</t>
  </si>
  <si>
    <t>3.1.2.7</t>
  </si>
  <si>
    <t>3.1.2.7.1</t>
  </si>
  <si>
    <t>3.1.2.7.2</t>
  </si>
  <si>
    <t>3.1.3</t>
  </si>
  <si>
    <t>3.1.3.1</t>
  </si>
  <si>
    <t>Diameter 110 HDPE PN 10</t>
  </si>
  <si>
    <t>3.1.4</t>
  </si>
  <si>
    <t>ND160mm HDPE Stub Flange PN 16 c/w  rubber gasket, bolts and nuts</t>
  </si>
  <si>
    <t>Norminal Bore 110mm diameter 'HDPE bend PN 16</t>
  </si>
  <si>
    <t>3.1.5</t>
  </si>
  <si>
    <t>3.1.5.1</t>
  </si>
  <si>
    <t>150mm medium grade GI pipes Double flanged complete with  ring gasket, bolts, nuts &amp; washers</t>
  </si>
  <si>
    <t>3.1.6</t>
  </si>
  <si>
    <t>3.1.6.1</t>
  </si>
  <si>
    <t>3.1.6.2</t>
  </si>
  <si>
    <r>
      <t>Supply all materials and construct 0.5M</t>
    </r>
    <r>
      <rPr>
        <vertAlign val="superscript"/>
        <sz val="12"/>
        <color indexed="8"/>
        <rFont val="Times New Roman"/>
        <family val="1"/>
      </rPr>
      <t>3</t>
    </r>
    <r>
      <rPr>
        <sz val="12"/>
        <color indexed="8"/>
        <rFont val="Times New Roman"/>
        <family val="1"/>
      </rPr>
      <t xml:space="preserve"> anchor blocks as per drgs and as instructed by the Engineer</t>
    </r>
  </si>
  <si>
    <t>3.1.6.5</t>
  </si>
  <si>
    <t>Provide all materials and construct valve chambers of internal dimensions 1200 x 1200 mm as per the MoWIS standard drawings and the fittings schedule for the specific nodes . Include for supply and fixing of precast concrete cover and step irons, etc as detailed in the drawings and as instructed by the Engineer</t>
  </si>
  <si>
    <t>3.1.6.6</t>
  </si>
  <si>
    <t>Allow for Testing, Disinfection &amp; Flushing of Pipelines and Fittings. Pressure Testing at 1.5 times thepipe presuure rating.</t>
  </si>
  <si>
    <t>3.1.6.7</t>
  </si>
  <si>
    <t>3.1.6.8</t>
  </si>
  <si>
    <t>3.1.6.9</t>
  </si>
  <si>
    <t>3.1.6.10</t>
  </si>
  <si>
    <t>225x160mm HDPE PN16 reducing tee</t>
  </si>
  <si>
    <t>100mm medium grade 6m long GI pipes Double flanged complete with  ring gasket, bolts, nuts &amp; washers</t>
  </si>
  <si>
    <t>Excavate in pipe trench for pipe diameter 110 - 63mm, average of 1.2m but not exceeding 1.5m deep, minimum pipe cover 1000mm, backfilling after pipe fixing and spread extra materials on site</t>
  </si>
  <si>
    <t>ND110mm HDPE Stub Flange PN 16 c/w  rubber gasket, bolts and nuts</t>
  </si>
  <si>
    <t>Supply and fix galvanized mild steel pipes Class Bsocketted to BS 2035 and 4772 of approved manufacture with galvanize to BS 729.</t>
  </si>
  <si>
    <t>50mm medium grade GI pipes  sockettedcomplete with sockets</t>
  </si>
  <si>
    <t>100mm medium grade GI pipes  sockettedcomplete with sockets</t>
  </si>
  <si>
    <t>75mm medium grade GI pipes  sockettedcomplete with sockets</t>
  </si>
  <si>
    <t>Air Valves assembly: triple action, anti surge, anti shock, c/w separate female threaded stop cock/isolator and isolating valve, PN 12.5 and all associated fittings on 90mm  dia HDPE pipe</t>
  </si>
  <si>
    <t>3.1.4.1</t>
  </si>
  <si>
    <t>3.1.4.2</t>
  </si>
  <si>
    <t>3.1.6.11</t>
  </si>
  <si>
    <t>3.1.6.12</t>
  </si>
  <si>
    <t>5.2.1</t>
  </si>
  <si>
    <t>5.2.2</t>
  </si>
  <si>
    <t>5.2.3</t>
  </si>
  <si>
    <t>5.2.4</t>
  </si>
  <si>
    <t>5.2.5</t>
  </si>
  <si>
    <t>5.2.6</t>
  </si>
  <si>
    <t>5.2.7</t>
  </si>
  <si>
    <t>5.2.8</t>
  </si>
  <si>
    <t>5.2.9</t>
  </si>
  <si>
    <t>5.3.1</t>
  </si>
  <si>
    <t>5.3.2</t>
  </si>
  <si>
    <t>5.3.3</t>
  </si>
  <si>
    <t>5.3.4</t>
  </si>
  <si>
    <t>5.3.5</t>
  </si>
  <si>
    <t>5.4.1</t>
  </si>
  <si>
    <t>5.4.</t>
  </si>
  <si>
    <t>5.5.</t>
  </si>
  <si>
    <t>5.5.1</t>
  </si>
  <si>
    <t>5.5.2</t>
  </si>
  <si>
    <t>5.5.3</t>
  </si>
  <si>
    <t>5.5.4</t>
  </si>
  <si>
    <t>5.5.5</t>
  </si>
  <si>
    <t>5.5.6</t>
  </si>
  <si>
    <t>5.5.7</t>
  </si>
  <si>
    <t>5.5.8</t>
  </si>
  <si>
    <t>5.5.9</t>
  </si>
  <si>
    <t>6.2.1</t>
  </si>
  <si>
    <t>6.2.2</t>
  </si>
  <si>
    <t>6.2.3</t>
  </si>
  <si>
    <t>6.2.4</t>
  </si>
  <si>
    <t>6.2.5</t>
  </si>
  <si>
    <t>6.2.6</t>
  </si>
  <si>
    <t>6.2.7</t>
  </si>
  <si>
    <t>6.2.8</t>
  </si>
  <si>
    <t>6.2.10</t>
  </si>
  <si>
    <t>6.3.1</t>
  </si>
  <si>
    <t>6.3.4</t>
  </si>
  <si>
    <t>6.3.5</t>
  </si>
  <si>
    <t>6.3.6</t>
  </si>
  <si>
    <t>6.4.1</t>
  </si>
  <si>
    <t>6.4.2</t>
  </si>
  <si>
    <t>6.4.</t>
  </si>
  <si>
    <t>6.4.3</t>
  </si>
  <si>
    <t>6.5.</t>
  </si>
  <si>
    <t>6.5.1</t>
  </si>
  <si>
    <t>6.5.2</t>
  </si>
  <si>
    <t>6.5.3</t>
  </si>
  <si>
    <t>6.5.4</t>
  </si>
  <si>
    <t>6.5.5</t>
  </si>
  <si>
    <t>6.5.6</t>
  </si>
  <si>
    <t>6.5.7</t>
  </si>
  <si>
    <t>6.5.8</t>
  </si>
  <si>
    <t>ND160mm HDPE  end cap inclusive of tub end, steel flange, rubber gasket, bolts and nuts</t>
  </si>
  <si>
    <t>N0.</t>
  </si>
  <si>
    <t>ND110mm HDPE  end cap inclusive of tub end, steel flange, rubber gasket, bolts and nuts</t>
  </si>
  <si>
    <t>4.3.6</t>
  </si>
  <si>
    <t xml:space="preserve">PC </t>
  </si>
  <si>
    <t>Provide and Maintain 2 double faced signboard as directed by Resident Engineer and inclusive of removal after completion  and any statutory payments- location and design to be as directed by the Engineer</t>
  </si>
  <si>
    <t>Provision of rented office for the Supervising Engineer including provision of furniture, office equipment, office consumables, running and maintenance of the office.</t>
  </si>
  <si>
    <t>PC</t>
  </si>
  <si>
    <t xml:space="preserve">Contractor's Camp and Storage Yard: Allow for erection of the Contractor's Camp(s), Offices, Storage Yard and other facilities including mobilization, demobilization and movement of the works site on Completion. Include for mobilization of all equipment, temporary measures, machines, tools, materials, facilities for workers, water and electricity supply etc. all as specified for execution of the Works, for the entire Contract Period.  The Employer has no available land to offer for Contractor's Camp, storage of materials and preparation of concrete etc. Identification and procurement of suitable area of land for Contractor's Camp  is the responsibility of the Contractor. </t>
  </si>
  <si>
    <t>Allow for setting out of all works, all requisite confirmatory Survey Work including production of Survey Drawings before commencement of work to an agreed scale and production of as built drawings on completion of the works.</t>
  </si>
  <si>
    <t xml:space="preserve">Allow for any all costs associated with compliance with Environmental, Health and Safety Requirements as per the law and other regulatory provisions as required by Government Agencies and Prevailing Legislation. </t>
  </si>
  <si>
    <t xml:space="preserve">Test Running of the Scheme: Allow for Test Running all the Project Components for a period of 2 weeks upon completion and offical commissioning of the Works. Test Running to be carried out in close liaison with the Water Services Provider's Staff. Contractor to allow for 'on job' training of Operation and Maintenance Staff, Tools, etc, and ensure that the operations are carried out full time on a 24 hour basis. </t>
  </si>
  <si>
    <t xml:space="preserve">Allow for provisional sum of Kshs600,000 for Maintainance of the Project Officer's  vehicle  with fuel, lubricants, repairs etc for the duration of the Contract </t>
  </si>
  <si>
    <r>
      <t>Allow for compacted bedding and pipe surrounding (150mm thick all round the pipe) with approved selected  excavated material  in approved  rocky areas to the satisfaction of the Engineer.(</t>
    </r>
    <r>
      <rPr>
        <b/>
        <sz val="12"/>
        <rFont val="Times New Roman"/>
        <family val="1"/>
      </rPr>
      <t>Provisional</t>
    </r>
    <r>
      <rPr>
        <sz val="12"/>
        <rFont val="Times New Roman"/>
        <family val="1"/>
      </rPr>
      <t>)</t>
    </r>
  </si>
  <si>
    <r>
      <t>Allow for compacted pipe bedding and pipe surrounding (150mm thick all round the pipe) with approved imported  material  in approved  rocky areas to the satisfaction of the Engineer.</t>
    </r>
    <r>
      <rPr>
        <b/>
        <sz val="12"/>
        <rFont val="Times New Roman"/>
        <family val="1"/>
      </rPr>
      <t>(Provisional)</t>
    </r>
  </si>
  <si>
    <t>Allow for cutting and disposal of trees, including cutting and disposal of of trunks, branches and removal and disposal of stumps, roots, and earth filling in the depression/pit.</t>
  </si>
  <si>
    <t>Supply, Lay and fuse HDPE pipes and fittings  as described, rates to include necessary trimming alignment. Rates to include for Supply of pipes and associated appurtenances, transport to site, excavate for, lay, joint, test and backfill. The pipes and fittings are to be laid in accordance with Drawings provided and to the ngineers instructions</t>
  </si>
  <si>
    <t>ND160mm HDPE  end cap inclusive of stub end, steel flange, rubber gasket, bolts and nuts</t>
  </si>
  <si>
    <t>Supply, install and test Wash outs assembly; with integral isolating valve; fittings and outfall structure Nomial Bore 80 mm  and all associated fittings on 225mm  dia HDPE pipe as per the drawings.</t>
  </si>
  <si>
    <t>Supply, install and test Air Valves assembly: triple action, anti surge, anti shock, c/w separate female threaded stop cock/isolator and isolating valve, PN 12.5 and all associated fittings on 225mm  dia HDPE pipe as per the drawings</t>
  </si>
  <si>
    <t>Supply, install and test Wash outs assembly; with integral isolating valve; fittings and outfall structure Nomial Bore 50 mm  and all associated fittings on 110mm  dia HDPE pipe as per the drawings.</t>
  </si>
  <si>
    <t>Supply, install and test Air Valves assembly: triple action, anti surge, anti shock, c/w separate female threaded stop cock/isolator and isolating valve, PN 12.5 and all associated fittings on 110mm  dia HDPE pipe as per the drawings.</t>
  </si>
  <si>
    <t>Marker Posts as per Drawings. Provide and install Marker Posts.</t>
  </si>
  <si>
    <r>
      <t>E.o. for excavation in decomposed rock/compacted murram.</t>
    </r>
    <r>
      <rPr>
        <b/>
        <sz val="12"/>
        <color indexed="8"/>
        <rFont val="Times New Roman"/>
        <family val="1"/>
      </rPr>
      <t>(Provisional)</t>
    </r>
  </si>
  <si>
    <r>
      <t>Allow for compacted bedding and pipe surrounding (150mm thick all round the pipe) with approved selected  excavated material  in approved  rocky areas to the satisfaction of the Engineer.</t>
    </r>
    <r>
      <rPr>
        <b/>
        <sz val="12"/>
        <rFont val="Times New Roman"/>
        <family val="1"/>
      </rPr>
      <t>(Provisional)</t>
    </r>
  </si>
  <si>
    <t>Supply, Lay and fuse HDPE pipes and fittings as described, rates to include necessary trimming alignment. Rates to include for Supply of pipes and associated appurtenances, transport to site, excavate for, lay, joint, test and backfill. The pipes
and fittings are to be laid in accordance with Drawings provided and to the engineers instructions</t>
  </si>
  <si>
    <t>Wash outs assembly; with integral isolating valve; fittings and outfall structure Nomial Bore 50 mm  and all associated fittings on 160mm  dia HDPE pipe as per the drawings.</t>
  </si>
  <si>
    <r>
      <t xml:space="preserve">Extra over for excavation in rock as described and defined in the specifications. </t>
    </r>
    <r>
      <rPr>
        <b/>
        <sz val="12"/>
        <color indexed="8"/>
        <rFont val="Times New Roman"/>
        <family val="1"/>
      </rPr>
      <t>(Provisional)</t>
    </r>
  </si>
  <si>
    <t>Air Valves assembly: triple action, anti surge, anti shock, c/w separate female threaded stop cock/isolator and isolating valve, PN 12.5 and all associated fittings on 160mm  dia HDPE pipe as per the drawings.</t>
  </si>
  <si>
    <r>
      <t xml:space="preserve">Extra over for excavation in rock as described and defined in the specifications </t>
    </r>
    <r>
      <rPr>
        <b/>
        <sz val="12"/>
        <color indexed="8"/>
        <rFont val="Times New Roman"/>
        <family val="1"/>
      </rPr>
      <t>(Provisional)</t>
    </r>
  </si>
  <si>
    <t>Supply, Lay and fuse HDPE pipes and fittigs as described, rates to include necessary trimming alignment. Rates to include for Supply of pipes and associated appurtenances, transport to site, excavate for, lay, joint, test and backfill. The pipes
and fittings are to be laid in accordance with Drawings provided and to the engineers instructions</t>
  </si>
  <si>
    <t>90º</t>
  </si>
  <si>
    <r>
      <t>Supply all materials and construct 0.3M</t>
    </r>
    <r>
      <rPr>
        <vertAlign val="superscript"/>
        <sz val="12"/>
        <color indexed="8"/>
        <rFont val="Times New Roman"/>
        <family val="1"/>
      </rPr>
      <t>3</t>
    </r>
    <r>
      <rPr>
        <sz val="12"/>
        <color indexed="8"/>
        <rFont val="Times New Roman"/>
        <family val="1"/>
      </rPr>
      <t xml:space="preserve"> anchor blocks as per drgs and as instructed by the Engineer</t>
    </r>
  </si>
  <si>
    <t>Allow Kshs 60,000 for telephone, fax, Internet and courrier expenses for RE</t>
  </si>
  <si>
    <t>%</t>
  </si>
  <si>
    <t>Others</t>
  </si>
  <si>
    <t>1.3.1</t>
  </si>
  <si>
    <t>1.3.2</t>
  </si>
  <si>
    <t>1.3.3</t>
  </si>
  <si>
    <t>1.3.4</t>
  </si>
  <si>
    <t>1.3.5</t>
  </si>
  <si>
    <t xml:space="preserve">BILL NO. 2: - DAYWORKS- PROVISIONAL </t>
  </si>
  <si>
    <t>Allow a P.C. Sum for Inspection and Witness Testing of Pipes, Fittings and Equipment at manufacturer's premises by the Employer, Engineer and their representatives including for for Third Party Inspection  during Manufacture and Construction Works.</t>
  </si>
  <si>
    <t>1.3.6</t>
  </si>
  <si>
    <t>1.3.7</t>
  </si>
  <si>
    <t>1.3.8</t>
  </si>
  <si>
    <t>Add a percentage of items 1.3.1,1.3.2 and 1.3.3 for Contractor's overheads and profit</t>
  </si>
  <si>
    <t>TANA WATER WORKS DEVELOPMENT AGENCY</t>
  </si>
  <si>
    <t>MINISTRY OF WATER SANITATION AND IRRIGATION</t>
  </si>
  <si>
    <t>BILL NO.</t>
  </si>
  <si>
    <t>PRELIMINARIES AND GENERAL</t>
  </si>
  <si>
    <t>DAYWORKS</t>
  </si>
  <si>
    <t>AMOUNT(KSH) INCLUSIVE OF VAT</t>
  </si>
  <si>
    <t>1.2.5</t>
  </si>
  <si>
    <t>Add a percentage of items 1.2.1,1.2.2,1.2.3 and 1.2.4 for Contractor's overheads and profit</t>
  </si>
  <si>
    <t>AMOUNT (KSHS)  Inclusive of VAT</t>
  </si>
  <si>
    <t>RATE     (KSHS) Inclusive of VAT</t>
  </si>
  <si>
    <r>
      <t xml:space="preserve">The Contractor shall describe in detail hereunder other works, obligations and things which may be referred to in the Instructions, Drawings and Specifications or which he may consider to have been omitted from the Bills of Quantities and for which he desires to enter a separate charge (the charge to be carried direct to the amount column).  </t>
    </r>
    <r>
      <rPr>
        <b/>
        <sz val="12"/>
        <rFont val="Times New Roman"/>
        <family val="1"/>
      </rPr>
      <t>FULL DESCRIPTION OF ITEM(S) OF WORK OR ANY OTHER ISSUE SHOULD BE MADE.</t>
    </r>
    <r>
      <rPr>
        <sz val="12"/>
        <rFont val="Times New Roman"/>
        <family val="1"/>
      </rPr>
      <t xml:space="preserve">  If no separate charge is made hereunder, the Bills of Quantities will be held as covering all expenses for all the Works.</t>
    </r>
  </si>
  <si>
    <r>
      <t>PLANT</t>
    </r>
    <r>
      <rPr>
        <sz val="12"/>
        <color indexed="8"/>
        <rFont val="Times New Roman"/>
        <family val="1"/>
      </rPr>
      <t xml:space="preserve"> </t>
    </r>
  </si>
  <si>
    <r>
      <t>MATERIALS</t>
    </r>
    <r>
      <rPr>
        <sz val="12"/>
        <color indexed="8"/>
        <rFont val="Times New Roman"/>
        <family val="1"/>
      </rPr>
      <t xml:space="preserve"> </t>
    </r>
  </si>
  <si>
    <r>
      <t>E.o. for excavation in decomposed rock/compacted murram.(</t>
    </r>
    <r>
      <rPr>
        <b/>
        <sz val="12"/>
        <color indexed="8"/>
        <rFont val="Times New Roman"/>
        <family val="1"/>
      </rPr>
      <t>Provisional</t>
    </r>
    <r>
      <rPr>
        <sz val="12"/>
        <color indexed="8"/>
        <rFont val="Times New Roman"/>
        <family val="1"/>
      </rPr>
      <t>)</t>
    </r>
  </si>
  <si>
    <r>
      <t>Extra over for excavation in rock as described and defined in the specifications.(</t>
    </r>
    <r>
      <rPr>
        <b/>
        <sz val="12"/>
        <color indexed="8"/>
        <rFont val="Times New Roman"/>
        <family val="1"/>
      </rPr>
      <t>Provisional)</t>
    </r>
  </si>
  <si>
    <r>
      <t xml:space="preserve">Supply all materials and construct 3m high pipe support pillars 250x250mm reinforced in 4No. D12 rebars </t>
    </r>
    <r>
      <rPr>
        <sz val="12"/>
        <color indexed="8"/>
        <rFont val="Times New Roman"/>
        <family val="1"/>
      </rPr>
      <t>including achorage to 280mm dia pipe as instructed by the Engineer</t>
    </r>
  </si>
  <si>
    <t>Bill 1 : Preliminaries and General</t>
  </si>
  <si>
    <t>Bill 2 Total Carried to Summary Page</t>
  </si>
  <si>
    <t>BILL NO. 3 - MAINLINE</t>
  </si>
  <si>
    <t>Page Total Carried to Collection 3</t>
  </si>
  <si>
    <t>Page Total Carried to Collection 2</t>
  </si>
  <si>
    <t>Page Total Carried to Collection 1</t>
  </si>
  <si>
    <t>Collection 1</t>
  </si>
  <si>
    <t>Collection 2</t>
  </si>
  <si>
    <t>Collection 3</t>
  </si>
  <si>
    <t>Bill 3 Total Carried to Summary Page</t>
  </si>
  <si>
    <t>BILL NO. 5 -Mukui Sub Main</t>
  </si>
  <si>
    <t>Bill 5 Total Carried to Summary Page</t>
  </si>
  <si>
    <t>SUMMARY</t>
  </si>
  <si>
    <t>Bill 6 Total Carried to Summary Page</t>
  </si>
  <si>
    <t>Bill 1 Total Carried to Summary Page</t>
  </si>
  <si>
    <t>IMPLEMENTATION OF KIBUNGA KAKIMIKI WATER PROJECT</t>
  </si>
  <si>
    <t>BILL OF QUANTITIES  FOR KIBUNGA KAKIMIKI WATER PROJECT</t>
  </si>
  <si>
    <t xml:space="preserve">BILL OF QUANTITIES  FOR KIBUNGA KAKIMIKI WATER PROJECT </t>
  </si>
  <si>
    <t xml:space="preserve">IMPLEMENTATION OF KIBUNGA KAKIMIKI WATER PROJECT </t>
  </si>
  <si>
    <t>Clear line of all bushes and shrubs and remove debris from site average width 2.0m as directed by the Engineer</t>
  </si>
  <si>
    <t>M3</t>
  </si>
  <si>
    <t>110mm medium grade 6m long GI pipes Double flanged complete with  ring gasket, bolts, nuts &amp; washers</t>
  </si>
  <si>
    <t>Excavate in pipe trench for pipe diameter 225 mm, average width of 1.2m but not exceeding 1.5m deep, minimum pipe cover 1000mm, backfilling after pipe fixing and disposal of excess  material after backfilling</t>
  </si>
  <si>
    <r>
      <t>Ditto E.o. for excavation in decomposed rock/compacted murram.(</t>
    </r>
    <r>
      <rPr>
        <b/>
        <sz val="12"/>
        <color indexed="8"/>
        <rFont val="Times New Roman"/>
        <family val="1"/>
      </rPr>
      <t>Provisional</t>
    </r>
    <r>
      <rPr>
        <sz val="12"/>
        <color indexed="8"/>
        <rFont val="Times New Roman"/>
        <family val="1"/>
      </rPr>
      <t>)</t>
    </r>
  </si>
  <si>
    <r>
      <t>Ditto Extra over for excavation in rock as described and defined in the specifications.(</t>
    </r>
    <r>
      <rPr>
        <b/>
        <sz val="12"/>
        <color indexed="8"/>
        <rFont val="Times New Roman"/>
        <family val="1"/>
      </rPr>
      <t>Provisional)</t>
    </r>
  </si>
  <si>
    <r>
      <t>Supply all materials and construct 0.5M</t>
    </r>
    <r>
      <rPr>
        <vertAlign val="superscript"/>
        <sz val="12"/>
        <color indexed="8"/>
        <rFont val="Times New Roman"/>
        <family val="1"/>
      </rPr>
      <t>3</t>
    </r>
    <r>
      <rPr>
        <sz val="12"/>
        <color indexed="8"/>
        <rFont val="Times New Roman"/>
        <family val="1"/>
      </rPr>
      <t xml:space="preserve"> anchor blocks as per drgs and as instructed by the Engineer (to anchor Raw Main upstream)</t>
    </r>
  </si>
  <si>
    <t>4.1.1</t>
  </si>
  <si>
    <t>4.1.2</t>
  </si>
  <si>
    <t>4.1.2.1</t>
  </si>
  <si>
    <t>4.1.2.2</t>
  </si>
  <si>
    <t>4.1.2.3</t>
  </si>
  <si>
    <t>4.1.2.4</t>
  </si>
  <si>
    <t>4.1.2.5</t>
  </si>
  <si>
    <t>4.1.2.6</t>
  </si>
  <si>
    <t>4.1.2.7</t>
  </si>
  <si>
    <t>4.1.2.7.1</t>
  </si>
  <si>
    <t>4.1.2.7.2</t>
  </si>
  <si>
    <t>4.1.3</t>
  </si>
  <si>
    <t>4.1.3.1</t>
  </si>
  <si>
    <t>4.1.4</t>
  </si>
  <si>
    <t>4.1.4.1</t>
  </si>
  <si>
    <t>4.1.4.6</t>
  </si>
  <si>
    <t>4.1.5</t>
  </si>
  <si>
    <t>4.1.5.1</t>
  </si>
  <si>
    <t>4.1.6</t>
  </si>
  <si>
    <t>4.1.6.1</t>
  </si>
  <si>
    <t>4.1.6.2</t>
  </si>
  <si>
    <t>4.1.6.3</t>
  </si>
  <si>
    <t>4.1.6.4</t>
  </si>
  <si>
    <t>4.1.6.5</t>
  </si>
  <si>
    <t>4.1.6.6</t>
  </si>
  <si>
    <t>4.1.6.7</t>
  </si>
  <si>
    <t>4.1.6.8</t>
  </si>
  <si>
    <t>4.1.6.9</t>
  </si>
  <si>
    <t>IMPLEMENTATION OF KIBUNGA-KAKIMIKI WATER PROJECT</t>
  </si>
  <si>
    <t xml:space="preserve">BILL OF QUANTITIES  FOR KIBUNGA-KAKIMIKI WATER PROJECT </t>
  </si>
  <si>
    <t>Clear line of all bushes and shrubs and remove debris from site average width 1.5m as directed by the Engineer</t>
  </si>
  <si>
    <t>Norminal Bore 110mm diameter 'HDPE bend PN 10</t>
  </si>
  <si>
    <t>4.1.4.2</t>
  </si>
  <si>
    <t>4.1.4.3</t>
  </si>
  <si>
    <t>ND200mm HDPE  end cap inclusive of tub end, steel flange, rubber gasket, bolts and nuts</t>
  </si>
  <si>
    <t>ND200mm HDPE Stub Flange PN 16 c/w  rubber gasket, bolts and nuts</t>
  </si>
  <si>
    <t>RANCHA MAINLINE</t>
  </si>
  <si>
    <t>KIBUNGA NKONDI LINE</t>
  </si>
  <si>
    <t>TURIMA SOKO MJINGA LINE</t>
  </si>
  <si>
    <t>KATHURA KINYINGIRI LINE</t>
  </si>
  <si>
    <t>CLASS D - SITE CLEARANCE</t>
  </si>
  <si>
    <t>D11</t>
  </si>
  <si>
    <t>General clearance of all shrubs.</t>
  </si>
  <si>
    <t>ha</t>
  </si>
  <si>
    <t>D21</t>
  </si>
  <si>
    <t>Removal of trees, girth 500 mm - 2m</t>
  </si>
  <si>
    <t>D31</t>
  </si>
  <si>
    <t>Removal of stumps, diameter less than 1m</t>
  </si>
  <si>
    <t>CLASS E - EARTHWORKS.</t>
  </si>
  <si>
    <t>General Excavation for Foundations</t>
  </si>
  <si>
    <t>Excavation  for  structures:  material  other  than top   soil,   rock   or   artificial   hard   material   for attaining  the  proposed  sub  grade,  haul  up  to stockpiles on designated area to be determined by the Department.</t>
  </si>
  <si>
    <t>E411</t>
  </si>
  <si>
    <t>Excavation for structures; depth not exceeding 0.25m.</t>
  </si>
  <si>
    <t>E422</t>
  </si>
  <si>
    <t>E423</t>
  </si>
  <si>
    <t>E424</t>
  </si>
  <si>
    <t>E425</t>
  </si>
  <si>
    <t>E512</t>
  </si>
  <si>
    <t>E614</t>
  </si>
  <si>
    <t>E615</t>
  </si>
  <si>
    <t>Filling to structure using suitable imported materials from borrow pit. -Hardcore fill.</t>
  </si>
  <si>
    <t>E645</t>
  </si>
  <si>
    <t>50 mm Blinding layer using quary dust.</t>
  </si>
  <si>
    <t>CLASS F - INSITU CONCRETE</t>
  </si>
  <si>
    <t>F233</t>
  </si>
  <si>
    <t>Concrete Class C15/20 to 100mm thick blinding layer.</t>
  </si>
  <si>
    <t>F253</t>
  </si>
  <si>
    <t>Concrete Class C25/20 to ground slab</t>
  </si>
  <si>
    <t>Concrete Class C25/20 to cover slab</t>
  </si>
  <si>
    <t>Concrete Class C25/20  to  central column</t>
  </si>
  <si>
    <t>Total carried forward to the next page</t>
  </si>
  <si>
    <t>Total brought forward from the previous page</t>
  </si>
  <si>
    <t>F651</t>
  </si>
  <si>
    <t>F622</t>
  </si>
  <si>
    <t>Reinforced concrete to ground slab</t>
  </si>
  <si>
    <t>F632</t>
  </si>
  <si>
    <t>Reinforced concrete to cover slab.</t>
  </si>
  <si>
    <t>2.G</t>
  </si>
  <si>
    <t>CONCRETE ANCILLARIES.</t>
  </si>
  <si>
    <t>FORWORK</t>
  </si>
  <si>
    <t>G245.1</t>
  </si>
  <si>
    <t>Fair finish sides of ground slab - 200 mm deep.</t>
  </si>
  <si>
    <t>G245.2</t>
  </si>
  <si>
    <t>Fair finish sides of cover slab - 200 mm deep.</t>
  </si>
  <si>
    <t>G215</t>
  </si>
  <si>
    <t>Fair finish soffit of cover slab.</t>
  </si>
  <si>
    <t>G243</t>
  </si>
  <si>
    <t>Fair finish to central column</t>
  </si>
  <si>
    <t>REINFORCEMENT</t>
  </si>
  <si>
    <t>G523</t>
  </si>
  <si>
    <t>Nominal diameter 8mm</t>
  </si>
  <si>
    <t>kg</t>
  </si>
  <si>
    <t>G524.1</t>
  </si>
  <si>
    <t>G525.2</t>
  </si>
  <si>
    <t>G812.1</t>
  </si>
  <si>
    <t>G812.2</t>
  </si>
  <si>
    <t>Steel trowel finish to sofit and top of cover slab.</t>
  </si>
  <si>
    <t>Concrete masonry units bedded in mortar flush pointed including reinforcement using Y8 reinforcement bars for every alternate course.</t>
  </si>
  <si>
    <t>150 - 250mm mm thick solid blockwork</t>
  </si>
  <si>
    <t>U531</t>
  </si>
  <si>
    <t>250 - 500mm mm thick solid blockwork</t>
  </si>
  <si>
    <t>JOINT</t>
  </si>
  <si>
    <t>V754</t>
  </si>
  <si>
    <t>Provide and apply 20x20mm bondex filler at the tank bottom joint</t>
  </si>
  <si>
    <t>m</t>
  </si>
  <si>
    <t>V857</t>
  </si>
  <si>
    <t>Provide and apply Bituminous paint on the slab -stone joints  at the floor and roof slabs.</t>
  </si>
  <si>
    <t>CLASS Z: FINISHES</t>
  </si>
  <si>
    <t>Z413.1</t>
  </si>
  <si>
    <t>30mm thick two coat sulphate resisting plaster to all internal surfaces including water proofing additives</t>
  </si>
  <si>
    <t>Z413.2</t>
  </si>
  <si>
    <t>20mm thick one coat sulphate resisting plaster to all external surfaces including water proofing additives</t>
  </si>
  <si>
    <t>Z413.3</t>
  </si>
  <si>
    <t>50mm thick screed three coat sulphate resisting screed to floor surfaces including water proofing additives</t>
  </si>
  <si>
    <t>CHAMBERS</t>
  </si>
  <si>
    <t>K</t>
  </si>
  <si>
    <t>CLASS K: PIPE WORK - CHAMBERS AND PIPE WORK ANCILLARIES</t>
  </si>
  <si>
    <t>Chambers, ducts, culverts, crossings, thrust and anchor blocks, reinstatement and others as listed and specified in drawings.</t>
  </si>
  <si>
    <t>K1</t>
  </si>
  <si>
    <t>Excavate for, provide all materials and construct complete inline valve chamber with lockable covers. Internal dimensions 1000mm x 1000 mm. Base slab to be 125 mm thick reinforced concrete and including cover slab of reinforced concrete. Rate to include for all thrust blocks, pipe supports, inspection covers etc as detailed in the drawings. Provide and place mass concrete grade 15 at outfalls to washouts including for all shuttering required as directed by the Resident Engineer.</t>
  </si>
  <si>
    <t>K111.3</t>
  </si>
  <si>
    <t>Inlet,outlet and washout chambers</t>
  </si>
  <si>
    <t>nr</t>
  </si>
  <si>
    <t>CLASS J: PIPEWORK - FITTINGS AND VALVES</t>
  </si>
  <si>
    <t>Provide, handle, install and test the following steel and uPVC pipes and fittings, valves and specials. Rates shall include for completing all pipe joints as specified.</t>
  </si>
  <si>
    <t>Inlet Steel  Pipes and Steel Fittings</t>
  </si>
  <si>
    <t>J351.1</t>
  </si>
  <si>
    <t>160mm x 150mm Upvc/GI Adaptor</t>
  </si>
  <si>
    <t>J381.1</t>
  </si>
  <si>
    <t>150mm  x 1000mm long single flanged Pipe</t>
  </si>
  <si>
    <t>J811.1</t>
  </si>
  <si>
    <t>150mm  Flanged Gate Valve</t>
  </si>
  <si>
    <t>J351.2</t>
  </si>
  <si>
    <t>150mm Flanged Adaptor</t>
  </si>
  <si>
    <t>J311.1</t>
  </si>
  <si>
    <t>J381.2</t>
  </si>
  <si>
    <t xml:space="preserve">150mm x 3500mm long single  flanged steel spigot pipe. </t>
  </si>
  <si>
    <t>J381.3</t>
  </si>
  <si>
    <t>150mm x 600mm long single flanged pipe with  central puddle flange.</t>
  </si>
  <si>
    <t>J8*</t>
  </si>
  <si>
    <t>150 mm Double flanged beat equilibrium float valve</t>
  </si>
  <si>
    <t>J371</t>
  </si>
  <si>
    <t>150mm Flanged Bell mouth</t>
  </si>
  <si>
    <t>J311.2</t>
  </si>
  <si>
    <t>J381.4</t>
  </si>
  <si>
    <t>150mm x 3500mm long Single flanged pipe with puddle flange 500mm away from the  flanged end.</t>
  </si>
  <si>
    <t>J321</t>
  </si>
  <si>
    <t>150mm x 80mm all flanged reducer TEE</t>
  </si>
  <si>
    <t>J3*</t>
  </si>
  <si>
    <t>80mm Blind Flange</t>
  </si>
  <si>
    <t>J331</t>
  </si>
  <si>
    <t>150 x 100mm Double Flanged Concentric taper</t>
  </si>
  <si>
    <t>J811.2</t>
  </si>
  <si>
    <t>100mm  Flanged Gate Valve</t>
  </si>
  <si>
    <t>J381.5</t>
  </si>
  <si>
    <t xml:space="preserve">100mm x 1000mm long single  flanged steel spigot pipe. </t>
  </si>
  <si>
    <t>J351.3</t>
  </si>
  <si>
    <t>110/100 Upvc/ GI adaptor</t>
  </si>
  <si>
    <t>Overflow and Scour Steel Pipe and  Fittings</t>
  </si>
  <si>
    <t>150mm x 600mm long Single Flanged pipe with central puddle</t>
  </si>
  <si>
    <t>150mm Flange Adaptor</t>
  </si>
  <si>
    <t>150mm x 2500mm long Single flanged pipe.</t>
  </si>
  <si>
    <t>150mm x 1500mm long Single flanged pipe with bevelled end</t>
  </si>
  <si>
    <t>150mm x 2100mm long Single flanged pipe with puddle flange 450mm from plain end.</t>
  </si>
  <si>
    <t>J811</t>
  </si>
  <si>
    <t>J311.3</t>
  </si>
  <si>
    <t>160/150 Upvc/ GI adaptor</t>
  </si>
  <si>
    <t>I512</t>
  </si>
  <si>
    <t xml:space="preserve">160mm Class C Upvc pipe </t>
  </si>
  <si>
    <t>Vent Pipe</t>
  </si>
  <si>
    <t>J361</t>
  </si>
  <si>
    <t>Provide and fix 100mm vent pipes with gooze wire at the end.</t>
  </si>
  <si>
    <t>CLASS N: MISLENEOUS METAL WORK</t>
  </si>
  <si>
    <t>Rate to include supply and fixing and inclusive of foundations where applicable.</t>
  </si>
  <si>
    <t>N13.1</t>
  </si>
  <si>
    <t>Galvanised mild steel internal ladders with stringers returned to form handrails.Length as shown in the drawings.</t>
  </si>
  <si>
    <t>Galvanised mild steel external ladders with stringers returned to form handrail.Length as shown in the drawings.</t>
  </si>
  <si>
    <t>CLASS X:MISCELLANEOUS WORK</t>
  </si>
  <si>
    <t>X136</t>
  </si>
  <si>
    <t xml:space="preserve">Provide all materials and construct concrete post and Chainlink fence as shown in the drawings. Height : 2.50 - 3.00 m </t>
  </si>
  <si>
    <t>X234</t>
  </si>
  <si>
    <t>Provide and install metal gate, width:3  m.</t>
  </si>
  <si>
    <t>BILL TOTAL CARRIED OVER TO SUMMARY PAGE</t>
  </si>
  <si>
    <r>
      <rPr>
        <vertAlign val="subscript"/>
        <sz val="12"/>
        <color indexed="8"/>
        <rFont val="Times New Roman"/>
        <family val="1"/>
      </rPr>
      <t>m</t>
    </r>
    <r>
      <rPr>
        <sz val="12"/>
        <color indexed="8"/>
        <rFont val="Times New Roman"/>
        <family val="1"/>
      </rPr>
      <t>3</t>
    </r>
  </si>
  <si>
    <r>
      <t xml:space="preserve">General </t>
    </r>
    <r>
      <rPr>
        <sz val="12"/>
        <color indexed="8"/>
        <rFont val="Times New Roman"/>
        <family val="1"/>
      </rPr>
      <t>Excavation ;depth 0.25 - 0.5m.</t>
    </r>
  </si>
  <si>
    <r>
      <t xml:space="preserve">General </t>
    </r>
    <r>
      <rPr>
        <sz val="12"/>
        <color indexed="8"/>
        <rFont val="Times New Roman"/>
        <family val="1"/>
      </rPr>
      <t>Excavation ;depth 0.5 - 1m.</t>
    </r>
  </si>
  <si>
    <r>
      <t xml:space="preserve">General </t>
    </r>
    <r>
      <rPr>
        <sz val="12"/>
        <color indexed="8"/>
        <rFont val="Times New Roman"/>
        <family val="1"/>
      </rPr>
      <t>Excavation ;depth 1 - 2m.</t>
    </r>
  </si>
  <si>
    <r>
      <t xml:space="preserve">General </t>
    </r>
    <r>
      <rPr>
        <sz val="12"/>
        <color indexed="8"/>
        <rFont val="Times New Roman"/>
        <family val="1"/>
      </rPr>
      <t>Excavation ;depth 2 - 5m.</t>
    </r>
  </si>
  <si>
    <r>
      <rPr>
        <b/>
        <u val="single"/>
        <sz val="12"/>
        <color indexed="8"/>
        <rFont val="Times New Roman"/>
        <family val="1"/>
      </rPr>
      <t>Excavation Ancillaries</t>
    </r>
  </si>
  <si>
    <r>
      <rPr>
        <sz val="12"/>
        <color indexed="8"/>
        <rFont val="Times New Roman"/>
        <family val="1"/>
      </rPr>
      <t>Preparation of excavated surface to receive permanent works.</t>
    </r>
  </si>
  <si>
    <r>
      <rPr>
        <vertAlign val="subscript"/>
        <sz val="12"/>
        <color indexed="8"/>
        <rFont val="Times New Roman"/>
        <family val="1"/>
      </rPr>
      <t>m</t>
    </r>
    <r>
      <rPr>
        <sz val="12"/>
        <color indexed="8"/>
        <rFont val="Times New Roman"/>
        <family val="1"/>
      </rPr>
      <t>2</t>
    </r>
  </si>
  <si>
    <r>
      <rPr>
        <b/>
        <u val="single"/>
        <sz val="12"/>
        <color indexed="8"/>
        <rFont val="Times New Roman"/>
        <family val="1"/>
      </rPr>
      <t>Filling</t>
    </r>
  </si>
  <si>
    <r>
      <rPr>
        <sz val="12"/>
        <color indexed="8"/>
        <rFont val="Times New Roman"/>
        <family val="1"/>
      </rPr>
      <t>Filling to structure using suitable excavated materials</t>
    </r>
  </si>
  <si>
    <r>
      <rPr>
        <b/>
        <u val="single"/>
        <sz val="12"/>
        <color indexed="8"/>
        <rFont val="Times New Roman"/>
        <family val="1"/>
      </rPr>
      <t>Filling Ancillaries</t>
    </r>
  </si>
  <si>
    <r>
      <rPr>
        <sz val="12"/>
        <color indexed="8"/>
        <rFont val="Times New Roman"/>
        <family val="1"/>
      </rPr>
      <t>E722</t>
    </r>
  </si>
  <si>
    <r>
      <rPr>
        <sz val="12"/>
        <color indexed="8"/>
        <rFont val="Times New Roman"/>
        <family val="1"/>
      </rPr>
      <t>Preparation of filled surfaces to receive permanent work.</t>
    </r>
  </si>
  <si>
    <r>
      <rPr>
        <b/>
        <u val="single"/>
        <sz val="12"/>
        <color indexed="8"/>
        <rFont val="Times New Roman"/>
        <family val="1"/>
      </rPr>
      <t>Provision of concrete - designed concrete</t>
    </r>
  </si>
  <si>
    <r>
      <rPr>
        <b/>
        <u val="single"/>
        <sz val="12"/>
        <color indexed="8"/>
        <rFont val="Times New Roman"/>
        <family val="1"/>
      </rPr>
      <t>Placing of concrete</t>
    </r>
  </si>
  <si>
    <r>
      <rPr>
        <sz val="12"/>
        <color indexed="8"/>
        <rFont val="Times New Roman"/>
        <family val="1"/>
      </rPr>
      <t>Blinding concrete not exceeding 150mm thick.</t>
    </r>
  </si>
  <si>
    <r>
      <t>m</t>
    </r>
    <r>
      <rPr>
        <vertAlign val="superscript"/>
        <sz val="12"/>
        <color indexed="8"/>
        <rFont val="Times New Roman"/>
        <family val="1"/>
      </rPr>
      <t>2</t>
    </r>
  </si>
  <si>
    <r>
      <rPr>
        <sz val="12"/>
        <color indexed="8"/>
        <rFont val="Times New Roman"/>
        <family val="1"/>
      </rPr>
      <t>Nominal diameter 12mm</t>
    </r>
  </si>
  <si>
    <r>
      <rPr>
        <sz val="12"/>
        <color indexed="8"/>
        <rFont val="Times New Roman"/>
        <family val="1"/>
      </rPr>
      <t>Nominal diameter 16mm</t>
    </r>
  </si>
  <si>
    <r>
      <rPr>
        <b/>
        <u val="single"/>
        <sz val="12"/>
        <color indexed="8"/>
        <rFont val="Times New Roman"/>
        <family val="1"/>
      </rPr>
      <t>Concrete Accessories</t>
    </r>
  </si>
  <si>
    <r>
      <t xml:space="preserve">Steel trowel </t>
    </r>
    <r>
      <rPr>
        <sz val="12"/>
        <color indexed="8"/>
        <rFont val="Times New Roman"/>
        <family val="1"/>
      </rPr>
      <t>Finishing to top surface of base slab</t>
    </r>
  </si>
  <si>
    <r>
      <rPr>
        <b/>
        <u val="single"/>
        <sz val="12"/>
        <color indexed="8"/>
        <rFont val="Times New Roman"/>
        <family val="1"/>
      </rPr>
      <t>BRICKWORK, BLOCKWORK AND MASONRY</t>
    </r>
  </si>
  <si>
    <r>
      <rPr>
        <sz val="12"/>
        <color indexed="8"/>
        <rFont val="Times New Roman"/>
        <family val="1"/>
      </rPr>
      <t>U521</t>
    </r>
  </si>
  <si>
    <r>
      <t>m</t>
    </r>
    <r>
      <rPr>
        <vertAlign val="superscript"/>
        <sz val="12"/>
        <rFont val="Times New Roman"/>
        <family val="1"/>
      </rPr>
      <t>2</t>
    </r>
  </si>
  <si>
    <r>
      <t>Note</t>
    </r>
    <r>
      <rPr>
        <b/>
        <sz val="12"/>
        <rFont val="Times New Roman"/>
        <family val="1"/>
      </rPr>
      <t>:-</t>
    </r>
    <r>
      <rPr>
        <sz val="12"/>
        <color indexed="8"/>
        <rFont val="Times New Roman"/>
        <family val="1"/>
      </rPr>
      <t xml:space="preserve"> Items for work in this class shall include:-
- Excavation, preparation of surfaces, disposal of excavated material, shoring sides of excavation, backfilling and removal of redundant services.
- Concrete, reinforcement, formwork, joints and finishes.
- Tips for disposal of excavated material or debris to be identified by the Contractor in liaison with the Local Authority.
</t>
    </r>
  </si>
  <si>
    <r>
      <t>150mm x 90</t>
    </r>
    <r>
      <rPr>
        <vertAlign val="superscript"/>
        <sz val="12"/>
        <rFont val="Times New Roman"/>
        <family val="1"/>
      </rPr>
      <t>0</t>
    </r>
    <r>
      <rPr>
        <sz val="12"/>
        <color indexed="8"/>
        <rFont val="Times New Roman"/>
        <family val="1"/>
      </rPr>
      <t xml:space="preserve"> Double Flanged Bend</t>
    </r>
  </si>
  <si>
    <r>
      <t>150mm x 90</t>
    </r>
    <r>
      <rPr>
        <vertAlign val="superscript"/>
        <sz val="12"/>
        <rFont val="Times New Roman"/>
        <family val="1"/>
      </rPr>
      <t>0</t>
    </r>
    <r>
      <rPr>
        <sz val="12"/>
        <color indexed="8"/>
        <rFont val="Times New Roman"/>
        <family val="1"/>
      </rPr>
      <t xml:space="preserve"> Double Flanged Bend short radius bend</t>
    </r>
  </si>
  <si>
    <r>
      <t>150mm x 90</t>
    </r>
    <r>
      <rPr>
        <vertAlign val="superscript"/>
        <sz val="12"/>
        <rFont val="Times New Roman"/>
        <family val="1"/>
      </rPr>
      <t>0</t>
    </r>
    <r>
      <rPr>
        <sz val="12"/>
        <color indexed="8"/>
        <rFont val="Times New Roman"/>
        <family val="1"/>
      </rPr>
      <t xml:space="preserve"> Double Flanged short radius bend</t>
    </r>
  </si>
  <si>
    <r>
      <t>150mm x 45</t>
    </r>
    <r>
      <rPr>
        <vertAlign val="superscript"/>
        <sz val="12"/>
        <rFont val="Times New Roman"/>
        <family val="1"/>
      </rPr>
      <t>0</t>
    </r>
    <r>
      <rPr>
        <sz val="12"/>
        <color indexed="8"/>
        <rFont val="Times New Roman"/>
        <family val="1"/>
      </rPr>
      <t xml:space="preserve"> Double Flanged short radius bend</t>
    </r>
  </si>
  <si>
    <t>CONSTRUCT 2No.225M3 STORAGE TANKS</t>
  </si>
  <si>
    <t>Allow for 2No 225m3 Water Storage Tanks</t>
  </si>
  <si>
    <t>Sub Totals to Construct a 225m3 water storage Tank</t>
  </si>
  <si>
    <t>BILL NO. 4 - MAINLINE DISTRIBUTION</t>
  </si>
  <si>
    <t>Diameter 200 HDPE PN 12.5</t>
  </si>
  <si>
    <t>Diameter 160 HDPE PN 10</t>
  </si>
  <si>
    <t>Norminal Bore 160mm diameter 'HDPE bend PN 10</t>
  </si>
  <si>
    <t>Norminal Bore 200mm diameter 'HDPE bend PN 12.5</t>
  </si>
  <si>
    <t>BILL NO. 6 - Distribution Lines-Market</t>
  </si>
  <si>
    <t>Diameter 110 HDPE PN 12.5</t>
  </si>
  <si>
    <t>BILL NO. 7  Construct 225m3 Storage tank</t>
  </si>
  <si>
    <t>Diameter 225 HDPE PN 12.5</t>
  </si>
</sst>
</file>

<file path=xl/styles.xml><?xml version="1.0" encoding="utf-8"?>
<styleSheet xmlns="http://schemas.openxmlformats.org/spreadsheetml/2006/main">
  <numFmts count="35">
    <numFmt numFmtId="5" formatCode="&quot;Ksh&quot;#,##0;\-&quot;Ksh&quot;#,##0"/>
    <numFmt numFmtId="6" formatCode="&quot;Ksh&quot;#,##0;[Red]\-&quot;Ksh&quot;#,##0"/>
    <numFmt numFmtId="7" formatCode="&quot;Ksh&quot;#,##0.00;\-&quot;Ksh&quot;#,##0.00"/>
    <numFmt numFmtId="8" formatCode="&quot;Ksh&quot;#,##0.00;[Red]\-&quot;Ksh&quot;#,##0.00"/>
    <numFmt numFmtId="42" formatCode="_-&quot;Ksh&quot;* #,##0_-;\-&quot;Ksh&quot;* #,##0_-;_-&quot;Ksh&quot;* &quot;-&quot;_-;_-@_-"/>
    <numFmt numFmtId="41" formatCode="_-* #,##0_-;\-* #,##0_-;_-* &quot;-&quot;_-;_-@_-"/>
    <numFmt numFmtId="44" formatCode="_-&quot;Ksh&quot;* #,##0.00_-;\-&quot;Ksh&quot;* #,##0.00_-;_-&quot;Ksh&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_(* #,##0.0_);_(* \(#,##0.0\);_(* &quot;-&quot;??_);_(@_)"/>
    <numFmt numFmtId="185" formatCode="[$]dddd\,\ d\ mmmm\ yyyy"/>
    <numFmt numFmtId="186" formatCode="0.000%"/>
    <numFmt numFmtId="187" formatCode="_-* #,##0.0_-;\-* #,##0.0_-;_-* &quot;-&quot;?_-;_-@_-"/>
    <numFmt numFmtId="188" formatCode="_(* #,##0.000_);_(* \(#,##0.000\);_(* &quot;-&quot;???_);_(@_)"/>
    <numFmt numFmtId="189" formatCode="_(* #,##0.0_);_(* \(#,##0.0\);_(* &quot;-&quot;?_);_(@_)"/>
    <numFmt numFmtId="190" formatCode="_-* #,##0.00\ [$€-1]_-;\-* #,##0.00\ [$€-1]_-;_-* &quot;-&quot;??\ [$€-1]_-"/>
  </numFmts>
  <fonts count="66">
    <font>
      <sz val="11"/>
      <color theme="1"/>
      <name val="Calibri"/>
      <family val="2"/>
    </font>
    <font>
      <sz val="11"/>
      <color indexed="8"/>
      <name val="Calibri"/>
      <family val="2"/>
    </font>
    <font>
      <sz val="10"/>
      <name val="Arial"/>
      <family val="2"/>
    </font>
    <font>
      <sz val="12"/>
      <name val="Times New Roman"/>
      <family val="1"/>
    </font>
    <font>
      <sz val="12"/>
      <color indexed="8"/>
      <name val="Times New Roman"/>
      <family val="1"/>
    </font>
    <font>
      <vertAlign val="superscript"/>
      <sz val="12"/>
      <color indexed="8"/>
      <name val="Times New Roman"/>
      <family val="1"/>
    </font>
    <font>
      <b/>
      <sz val="12"/>
      <color indexed="8"/>
      <name val="Times New Roman"/>
      <family val="1"/>
    </font>
    <font>
      <b/>
      <sz val="12"/>
      <name val="Times New Roman"/>
      <family val="1"/>
    </font>
    <font>
      <b/>
      <u val="single"/>
      <sz val="12"/>
      <color indexed="8"/>
      <name val="Times New Roman"/>
      <family val="1"/>
    </font>
    <font>
      <sz val="10"/>
      <name val="Times New Roman"/>
      <family val="1"/>
    </font>
    <font>
      <sz val="12"/>
      <name val="宋体"/>
      <family val="3"/>
    </font>
    <font>
      <vertAlign val="subscript"/>
      <sz val="12"/>
      <color indexed="8"/>
      <name val="Times New Roman"/>
      <family val="1"/>
    </font>
    <font>
      <vertAlign val="superscript"/>
      <sz val="12"/>
      <name val="Times New Roman"/>
      <family val="1"/>
    </font>
    <font>
      <b/>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63"/>
      <name val="Times New Roman"/>
      <family val="1"/>
    </font>
    <font>
      <b/>
      <u val="single"/>
      <sz val="12"/>
      <color indexed="63"/>
      <name val="Times New Roman"/>
      <family val="1"/>
    </font>
    <font>
      <b/>
      <sz val="12"/>
      <color indexed="63"/>
      <name val="Times New Roman"/>
      <family val="1"/>
    </font>
    <font>
      <sz val="12"/>
      <color indexed="10"/>
      <name val="Times New Roman"/>
      <family val="1"/>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u val="single"/>
      <sz val="12"/>
      <color theme="1"/>
      <name val="Times New Roman"/>
      <family val="1"/>
    </font>
    <font>
      <sz val="12"/>
      <color rgb="FF000000"/>
      <name val="Times New Roman"/>
      <family val="1"/>
    </font>
    <font>
      <sz val="12"/>
      <color rgb="FF231F20"/>
      <name val="Times New Roman"/>
      <family val="1"/>
    </font>
    <font>
      <b/>
      <u val="single"/>
      <sz val="12"/>
      <color rgb="FF231F20"/>
      <name val="Times New Roman"/>
      <family val="1"/>
    </font>
    <font>
      <b/>
      <sz val="12"/>
      <color rgb="FF231F20"/>
      <name val="Times New Roman"/>
      <family val="1"/>
    </font>
    <font>
      <sz val="12"/>
      <color rgb="FFFF0000"/>
      <name val="Times New Roman"/>
      <family val="1"/>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top/>
      <botto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top/>
      <bottom/>
    </border>
    <border>
      <left>
        <color indexed="63"/>
      </left>
      <right style="medium"/>
      <top>
        <color indexed="63"/>
      </top>
      <bottom>
        <color indexed="63"/>
      </bottom>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thin"/>
      <right>
        <color indexed="63"/>
      </right>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style="medium"/>
      <bottom style="medium"/>
    </border>
    <border>
      <left style="thin"/>
      <right style="thin"/>
      <top>
        <color indexed="63"/>
      </top>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medium"/>
      <top style="hair"/>
      <bottom style="medium"/>
    </border>
    <border>
      <left style="thin"/>
      <right style="medium"/>
      <top/>
      <bottom style="hair"/>
    </border>
    <border>
      <left style="medium"/>
      <right style="medium"/>
      <top>
        <color indexed="63"/>
      </top>
      <bottom>
        <color indexed="63"/>
      </bottom>
    </border>
    <border>
      <left style="thin"/>
      <right style="thin"/>
      <top style="hair"/>
      <bottom/>
    </border>
    <border>
      <left style="thin"/>
      <right style="medium"/>
      <top style="hair"/>
      <bottom/>
    </border>
    <border>
      <left style="medium"/>
      <right style="thin"/>
      <top style="hair"/>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medium"/>
    </border>
    <border>
      <left style="medium"/>
      <right/>
      <top/>
      <bottom style="hair"/>
    </border>
    <border>
      <left/>
      <right/>
      <top/>
      <bottom style="hair"/>
    </border>
    <border>
      <left/>
      <right style="thin"/>
      <top/>
      <bottom style="hair"/>
    </border>
    <border>
      <left style="medium"/>
      <right/>
      <top style="hair"/>
      <bottom style="medium"/>
    </border>
    <border>
      <left/>
      <right/>
      <top style="hair"/>
      <bottom style="medium"/>
    </border>
    <border>
      <left/>
      <right style="thin"/>
      <top style="hair"/>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9" fillId="0" borderId="0">
      <alignment/>
      <protection/>
    </xf>
    <xf numFmtId="0" fontId="52" fillId="0" borderId="0">
      <alignment/>
      <protection/>
    </xf>
    <xf numFmtId="0" fontId="2" fillId="0" borderId="0">
      <alignment/>
      <protection/>
    </xf>
    <xf numFmtId="0" fontId="52" fillId="0" borderId="0">
      <alignment/>
      <protection/>
    </xf>
    <xf numFmtId="19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10" fillId="0" borderId="0">
      <alignment vertical="center"/>
      <protection/>
    </xf>
  </cellStyleXfs>
  <cellXfs count="342">
    <xf numFmtId="0" fontId="0" fillId="0" borderId="0" xfId="0" applyFont="1" applyAlignment="1">
      <alignment/>
    </xf>
    <xf numFmtId="178" fontId="57" fillId="0" borderId="10" xfId="44" applyNumberFormat="1" applyFont="1" applyFill="1" applyBorder="1" applyAlignment="1">
      <alignment horizontal="right" vertical="center" wrapText="1"/>
    </xf>
    <xf numFmtId="0" fontId="3" fillId="0" borderId="10" xfId="61" applyFont="1" applyFill="1" applyBorder="1" applyAlignment="1">
      <alignment vertical="center" wrapText="1"/>
      <protection/>
    </xf>
    <xf numFmtId="0" fontId="3" fillId="0" borderId="10" xfId="61" applyFont="1" applyFill="1" applyBorder="1" applyAlignment="1">
      <alignment horizontal="right" vertical="center" wrapText="1"/>
      <protection/>
    </xf>
    <xf numFmtId="178" fontId="3" fillId="0" borderId="10" xfId="44" applyNumberFormat="1" applyFont="1" applyFill="1" applyBorder="1" applyAlignment="1">
      <alignment horizontal="right" vertical="center" wrapText="1"/>
    </xf>
    <xf numFmtId="3" fontId="3" fillId="0" borderId="10" xfId="61" applyNumberFormat="1" applyFont="1" applyFill="1" applyBorder="1" applyAlignment="1">
      <alignment horizontal="right" vertical="center" wrapText="1"/>
      <protection/>
    </xf>
    <xf numFmtId="0" fontId="3" fillId="0" borderId="0" xfId="0" applyFont="1" applyFill="1" applyBorder="1" applyAlignment="1">
      <alignment/>
    </xf>
    <xf numFmtId="0" fontId="3" fillId="0" borderId="11" xfId="61" applyFont="1" applyFill="1" applyBorder="1" applyAlignment="1">
      <alignment vertical="center" wrapText="1"/>
      <protection/>
    </xf>
    <xf numFmtId="0" fontId="58" fillId="0" borderId="10" xfId="61" applyFont="1" applyFill="1" applyBorder="1" applyAlignment="1">
      <alignment vertical="center" wrapText="1"/>
      <protection/>
    </xf>
    <xf numFmtId="0" fontId="58" fillId="0" borderId="10" xfId="61" applyFont="1" applyFill="1" applyBorder="1" applyAlignment="1">
      <alignment horizontal="right" vertical="center" wrapText="1"/>
      <protection/>
    </xf>
    <xf numFmtId="3" fontId="58" fillId="0" borderId="10" xfId="61" applyNumberFormat="1" applyFont="1" applyFill="1" applyBorder="1" applyAlignment="1">
      <alignment horizontal="right" vertical="center" wrapText="1"/>
      <protection/>
    </xf>
    <xf numFmtId="171" fontId="57" fillId="0" borderId="12" xfId="42" applyFont="1" applyFill="1" applyBorder="1" applyAlignment="1">
      <alignment horizontal="center" vertical="center" wrapText="1"/>
    </xf>
    <xf numFmtId="0" fontId="57" fillId="0" borderId="0" xfId="0" applyFont="1" applyFill="1" applyBorder="1" applyAlignment="1">
      <alignment/>
    </xf>
    <xf numFmtId="2" fontId="58" fillId="0" borderId="11" xfId="61" applyNumberFormat="1" applyFont="1" applyFill="1" applyBorder="1" applyAlignment="1">
      <alignment horizontal="center" vertical="center" wrapText="1"/>
      <protection/>
    </xf>
    <xf numFmtId="0" fontId="58" fillId="0" borderId="10" xfId="61" applyFont="1" applyFill="1" applyBorder="1" applyAlignment="1">
      <alignment horizontal="center" vertical="center" wrapText="1"/>
      <protection/>
    </xf>
    <xf numFmtId="3" fontId="58" fillId="0" borderId="10" xfId="61" applyNumberFormat="1" applyFont="1" applyFill="1" applyBorder="1" applyAlignment="1">
      <alignment horizontal="center" vertical="center" wrapText="1"/>
      <protection/>
    </xf>
    <xf numFmtId="171" fontId="58" fillId="0" borderId="12" xfId="42" applyFont="1" applyFill="1" applyBorder="1" applyAlignment="1">
      <alignment horizontal="center" vertical="center" wrapText="1"/>
    </xf>
    <xf numFmtId="0" fontId="58" fillId="0" borderId="11" xfId="61" applyFont="1" applyFill="1" applyBorder="1" applyAlignment="1">
      <alignment horizontal="center" vertical="center" wrapText="1"/>
      <protection/>
    </xf>
    <xf numFmtId="0" fontId="57" fillId="0" borderId="10" xfId="61" applyFont="1" applyFill="1" applyBorder="1" applyAlignment="1">
      <alignment vertical="center" wrapText="1"/>
      <protection/>
    </xf>
    <xf numFmtId="0" fontId="57" fillId="0" borderId="10" xfId="61" applyFont="1" applyFill="1" applyBorder="1" applyAlignment="1">
      <alignment horizontal="right" vertical="center" wrapText="1"/>
      <protection/>
    </xf>
    <xf numFmtId="3" fontId="57" fillId="0" borderId="10" xfId="61" applyNumberFormat="1" applyFont="1" applyFill="1" applyBorder="1" applyAlignment="1">
      <alignment horizontal="right" vertical="center" wrapText="1"/>
      <protection/>
    </xf>
    <xf numFmtId="0" fontId="57" fillId="0" borderId="11" xfId="61" applyFont="1" applyFill="1" applyBorder="1" applyAlignment="1">
      <alignment horizontal="center" vertical="center" wrapText="1"/>
      <protection/>
    </xf>
    <xf numFmtId="0" fontId="59" fillId="0" borderId="10" xfId="61" applyFont="1" applyFill="1" applyBorder="1" applyAlignment="1">
      <alignment vertical="center" wrapText="1"/>
      <protection/>
    </xf>
    <xf numFmtId="0" fontId="59" fillId="0" borderId="10" xfId="61" applyFont="1" applyFill="1" applyBorder="1" applyAlignment="1">
      <alignment horizontal="left" vertical="center" wrapText="1"/>
      <protection/>
    </xf>
    <xf numFmtId="0" fontId="57" fillId="0" borderId="13" xfId="0" applyFont="1" applyFill="1" applyBorder="1" applyAlignment="1">
      <alignment horizontal="center" vertical="center"/>
    </xf>
    <xf numFmtId="0" fontId="58" fillId="0" borderId="10" xfId="61" applyFont="1" applyFill="1" applyBorder="1" applyAlignment="1">
      <alignment horizontal="left" vertical="center" wrapText="1"/>
      <protection/>
    </xf>
    <xf numFmtId="0" fontId="57" fillId="0" borderId="10" xfId="61" applyFont="1" applyFill="1" applyBorder="1" applyAlignment="1">
      <alignment horizontal="left" vertical="center" wrapText="1"/>
      <protection/>
    </xf>
    <xf numFmtId="0" fontId="57" fillId="0" borderId="0" xfId="0" applyFont="1" applyFill="1" applyBorder="1" applyAlignment="1">
      <alignment vertical="center" wrapText="1"/>
    </xf>
    <xf numFmtId="0" fontId="58" fillId="0" borderId="14" xfId="61" applyFont="1" applyFill="1" applyBorder="1" applyAlignment="1">
      <alignment vertical="center" wrapText="1"/>
      <protection/>
    </xf>
    <xf numFmtId="0" fontId="57" fillId="0" borderId="11" xfId="64" applyFont="1" applyFill="1" applyBorder="1" applyAlignment="1">
      <alignment horizontal="center" vertical="center" wrapText="1"/>
      <protection/>
    </xf>
    <xf numFmtId="0" fontId="57" fillId="0" borderId="10" xfId="64" applyFont="1" applyFill="1" applyBorder="1" applyAlignment="1">
      <alignment vertical="center" wrapText="1"/>
      <protection/>
    </xf>
    <xf numFmtId="0" fontId="57" fillId="0" borderId="10" xfId="64" applyFont="1" applyFill="1" applyBorder="1" applyAlignment="1">
      <alignment horizontal="right" vertical="center" wrapText="1"/>
      <protection/>
    </xf>
    <xf numFmtId="3" fontId="57" fillId="0" borderId="10" xfId="64" applyNumberFormat="1" applyFont="1" applyFill="1" applyBorder="1" applyAlignment="1">
      <alignment horizontal="right" vertical="center" wrapText="1"/>
      <protection/>
    </xf>
    <xf numFmtId="3" fontId="57" fillId="0" borderId="10" xfId="46" applyNumberFormat="1" applyFont="1" applyFill="1" applyBorder="1" applyAlignment="1">
      <alignment horizontal="right" vertical="center" wrapText="1"/>
    </xf>
    <xf numFmtId="0" fontId="57" fillId="0" borderId="10" xfId="64" applyNumberFormat="1" applyFont="1" applyFill="1" applyBorder="1" applyAlignment="1">
      <alignment horizontal="right" vertical="center" wrapText="1"/>
      <protection/>
    </xf>
    <xf numFmtId="0" fontId="58" fillId="0" borderId="10" xfId="64" applyFont="1" applyFill="1" applyBorder="1" applyAlignment="1">
      <alignment vertical="center" wrapText="1"/>
      <protection/>
    </xf>
    <xf numFmtId="10" fontId="57" fillId="0" borderId="10" xfId="61" applyNumberFormat="1" applyFont="1" applyFill="1" applyBorder="1" applyAlignment="1">
      <alignment horizontal="left" vertical="center" wrapText="1"/>
      <protection/>
    </xf>
    <xf numFmtId="178" fontId="57" fillId="0" borderId="10" xfId="45" applyNumberFormat="1" applyFont="1" applyFill="1" applyBorder="1" applyAlignment="1">
      <alignment horizontal="right" vertical="center" wrapText="1"/>
    </xf>
    <xf numFmtId="3" fontId="57" fillId="0" borderId="10" xfId="45" applyNumberFormat="1" applyFont="1" applyFill="1" applyBorder="1" applyAlignment="1">
      <alignment horizontal="right" vertical="center" wrapText="1"/>
    </xf>
    <xf numFmtId="4" fontId="57" fillId="0" borderId="10" xfId="45" applyNumberFormat="1" applyFont="1" applyFill="1" applyBorder="1" applyAlignment="1">
      <alignment horizontal="right" vertical="center" wrapText="1"/>
    </xf>
    <xf numFmtId="3" fontId="58" fillId="0" borderId="10" xfId="44" applyNumberFormat="1" applyFont="1" applyFill="1" applyBorder="1" applyAlignment="1">
      <alignment horizontal="right" vertical="center" wrapText="1"/>
    </xf>
    <xf numFmtId="171" fontId="58" fillId="0" borderId="15" xfId="42" applyFont="1" applyFill="1" applyBorder="1" applyAlignment="1">
      <alignment horizontal="center" vertical="center" wrapText="1"/>
    </xf>
    <xf numFmtId="0" fontId="57" fillId="0" borderId="0" xfId="61" applyFont="1" applyFill="1" applyBorder="1" applyAlignment="1">
      <alignment horizontal="left" vertical="center" wrapText="1"/>
      <protection/>
    </xf>
    <xf numFmtId="0" fontId="57" fillId="0" borderId="10" xfId="0" applyFont="1" applyFill="1" applyBorder="1" applyAlignment="1">
      <alignment vertical="center" wrapText="1"/>
    </xf>
    <xf numFmtId="0" fontId="57" fillId="0" borderId="0" xfId="0" applyFont="1" applyFill="1" applyBorder="1" applyAlignment="1">
      <alignment horizontal="center" vertical="center"/>
    </xf>
    <xf numFmtId="0" fontId="58" fillId="0" borderId="0" xfId="0" applyFont="1" applyFill="1" applyBorder="1" applyAlignment="1">
      <alignment vertical="top"/>
    </xf>
    <xf numFmtId="0" fontId="58" fillId="0" borderId="0" xfId="0" applyFont="1" applyFill="1" applyBorder="1" applyAlignment="1">
      <alignment horizontal="right" vertical="center"/>
    </xf>
    <xf numFmtId="171" fontId="58" fillId="0" borderId="0" xfId="42" applyFont="1" applyFill="1" applyBorder="1" applyAlignment="1">
      <alignment horizontal="center" vertical="center"/>
    </xf>
    <xf numFmtId="0" fontId="58" fillId="0" borderId="0" xfId="0" applyFont="1" applyFill="1" applyBorder="1" applyAlignment="1">
      <alignment horizontal="center" vertical="top"/>
    </xf>
    <xf numFmtId="0" fontId="57" fillId="0" borderId="0" xfId="0" applyFont="1" applyFill="1" applyBorder="1" applyAlignment="1">
      <alignment vertical="top"/>
    </xf>
    <xf numFmtId="0" fontId="57" fillId="0" borderId="0" xfId="0" applyFont="1" applyFill="1" applyBorder="1" applyAlignment="1">
      <alignment horizontal="right" vertical="center"/>
    </xf>
    <xf numFmtId="171" fontId="57" fillId="0" borderId="0" xfId="42" applyFont="1" applyFill="1" applyBorder="1" applyAlignment="1">
      <alignment horizontal="center" vertical="center"/>
    </xf>
    <xf numFmtId="0" fontId="58" fillId="0" borderId="16" xfId="61" applyFont="1" applyFill="1" applyBorder="1" applyAlignment="1">
      <alignment horizontal="left" vertical="center" wrapText="1"/>
      <protection/>
    </xf>
    <xf numFmtId="0" fontId="57" fillId="0" borderId="17" xfId="61" applyFont="1" applyFill="1" applyBorder="1" applyAlignment="1">
      <alignment horizontal="left" vertical="center" wrapText="1"/>
      <protection/>
    </xf>
    <xf numFmtId="0" fontId="57" fillId="0" borderId="18" xfId="61" applyFont="1" applyFill="1" applyBorder="1" applyAlignment="1">
      <alignment horizontal="left" vertical="center" wrapText="1"/>
      <protection/>
    </xf>
    <xf numFmtId="0" fontId="58" fillId="0" borderId="10" xfId="61" applyFont="1" applyFill="1" applyBorder="1" applyAlignment="1">
      <alignment horizontal="center" vertical="top" wrapText="1"/>
      <protection/>
    </xf>
    <xf numFmtId="171" fontId="58" fillId="0" borderId="10" xfId="44" applyFont="1" applyFill="1" applyBorder="1" applyAlignment="1">
      <alignment horizontal="center" vertical="center" wrapText="1"/>
    </xf>
    <xf numFmtId="0" fontId="57" fillId="0" borderId="11" xfId="0" applyFont="1" applyFill="1" applyBorder="1" applyAlignment="1">
      <alignment horizontal="center" vertical="center"/>
    </xf>
    <xf numFmtId="0" fontId="58" fillId="0" borderId="10" xfId="0" applyFont="1" applyFill="1" applyBorder="1" applyAlignment="1">
      <alignment wrapText="1"/>
    </xf>
    <xf numFmtId="0" fontId="57" fillId="0" borderId="10" xfId="0" applyFont="1" applyFill="1" applyBorder="1" applyAlignment="1">
      <alignment horizontal="right" vertical="center"/>
    </xf>
    <xf numFmtId="184" fontId="57" fillId="0" borderId="10" xfId="44" applyNumberFormat="1" applyFont="1" applyFill="1" applyBorder="1" applyAlignment="1">
      <alignment horizontal="right" vertical="center"/>
    </xf>
    <xf numFmtId="178" fontId="57" fillId="0" borderId="10" xfId="44" applyNumberFormat="1" applyFont="1" applyFill="1" applyBorder="1" applyAlignment="1">
      <alignment horizontal="right" vertical="center"/>
    </xf>
    <xf numFmtId="171" fontId="57" fillId="0" borderId="12" xfId="44" applyFont="1" applyFill="1" applyBorder="1" applyAlignment="1">
      <alignment horizontal="center" vertical="center"/>
    </xf>
    <xf numFmtId="0" fontId="57" fillId="0" borderId="0" xfId="61" applyFont="1" applyFill="1" applyBorder="1" applyAlignment="1">
      <alignment vertical="center"/>
      <protection/>
    </xf>
    <xf numFmtId="0" fontId="58" fillId="0" borderId="0" xfId="61" applyFont="1" applyFill="1" applyBorder="1" applyAlignment="1">
      <alignment vertical="center"/>
      <protection/>
    </xf>
    <xf numFmtId="0" fontId="57" fillId="0" borderId="10" xfId="0" applyFont="1" applyFill="1" applyBorder="1" applyAlignment="1">
      <alignment wrapText="1"/>
    </xf>
    <xf numFmtId="0" fontId="57" fillId="0" borderId="10" xfId="61" applyFont="1" applyFill="1" applyBorder="1" applyAlignment="1">
      <alignment vertical="top" wrapText="1"/>
      <protection/>
    </xf>
    <xf numFmtId="178" fontId="57" fillId="0" borderId="10" xfId="44" applyNumberFormat="1" applyFont="1" applyFill="1" applyBorder="1" applyAlignment="1">
      <alignment horizontal="left" vertical="center"/>
    </xf>
    <xf numFmtId="0" fontId="57" fillId="0" borderId="10" xfId="0" applyNumberFormat="1" applyFont="1" applyFill="1" applyBorder="1" applyAlignment="1">
      <alignment wrapText="1"/>
    </xf>
    <xf numFmtId="2" fontId="57" fillId="0" borderId="10" xfId="0" applyNumberFormat="1" applyFont="1" applyFill="1" applyBorder="1" applyAlignment="1">
      <alignment horizontal="right" vertical="center"/>
    </xf>
    <xf numFmtId="9" fontId="57" fillId="0" borderId="10" xfId="44" applyNumberFormat="1" applyFont="1" applyFill="1" applyBorder="1" applyAlignment="1">
      <alignment horizontal="right" vertical="center"/>
    </xf>
    <xf numFmtId="0" fontId="57" fillId="0" borderId="10" xfId="61" applyFont="1" applyFill="1" applyBorder="1" applyAlignment="1">
      <alignment horizontal="left" vertical="top" wrapText="1"/>
      <protection/>
    </xf>
    <xf numFmtId="0" fontId="58" fillId="0" borderId="10" xfId="61" applyFont="1" applyFill="1" applyBorder="1" applyAlignment="1">
      <alignment vertical="top" wrapText="1"/>
      <protection/>
    </xf>
    <xf numFmtId="171" fontId="58" fillId="0" borderId="10" xfId="44" applyFont="1" applyFill="1" applyBorder="1" applyAlignment="1">
      <alignment horizontal="right" vertical="center" wrapText="1"/>
    </xf>
    <xf numFmtId="1" fontId="58" fillId="0" borderId="10" xfId="44" applyNumberFormat="1" applyFont="1" applyFill="1" applyBorder="1" applyAlignment="1">
      <alignment horizontal="right" vertical="center" wrapText="1"/>
    </xf>
    <xf numFmtId="1" fontId="58" fillId="0" borderId="10" xfId="61" applyNumberFormat="1" applyFont="1" applyFill="1" applyBorder="1" applyAlignment="1">
      <alignment horizontal="right" vertical="center" wrapText="1"/>
      <protection/>
    </xf>
    <xf numFmtId="0" fontId="57" fillId="0" borderId="19" xfId="0" applyFont="1" applyFill="1" applyBorder="1" applyAlignment="1">
      <alignment horizontal="center" vertical="center"/>
    </xf>
    <xf numFmtId="171" fontId="57" fillId="0" borderId="10" xfId="44" applyFont="1" applyFill="1" applyBorder="1" applyAlignment="1">
      <alignment horizontal="right" vertical="center" wrapText="1"/>
    </xf>
    <xf numFmtId="171" fontId="57" fillId="0" borderId="20" xfId="42" applyFont="1" applyFill="1" applyBorder="1" applyAlignment="1">
      <alignment horizontal="center" vertical="center"/>
    </xf>
    <xf numFmtId="0" fontId="57" fillId="0" borderId="21" xfId="61" applyFont="1" applyFill="1" applyBorder="1" applyAlignment="1">
      <alignment horizontal="center" vertical="center" wrapText="1"/>
      <protection/>
    </xf>
    <xf numFmtId="0" fontId="57" fillId="0" borderId="14" xfId="61" applyFont="1" applyFill="1" applyBorder="1" applyAlignment="1">
      <alignment horizontal="right" vertical="center" wrapText="1"/>
      <protection/>
    </xf>
    <xf numFmtId="171" fontId="57" fillId="0" borderId="14" xfId="44" applyFont="1" applyFill="1" applyBorder="1" applyAlignment="1">
      <alignment horizontal="right" vertical="center" wrapText="1"/>
    </xf>
    <xf numFmtId="0" fontId="59" fillId="0" borderId="10" xfId="61" applyFont="1" applyFill="1" applyBorder="1" applyAlignment="1">
      <alignment vertical="top" wrapText="1"/>
      <protection/>
    </xf>
    <xf numFmtId="0" fontId="3" fillId="0" borderId="11" xfId="61" applyFont="1" applyFill="1" applyBorder="1" applyAlignment="1">
      <alignment horizontal="center" vertical="center" wrapText="1"/>
      <protection/>
    </xf>
    <xf numFmtId="0" fontId="59" fillId="0" borderId="10" xfId="61" applyFont="1" applyFill="1" applyBorder="1" applyAlignment="1">
      <alignment horizontal="left" vertical="top" wrapText="1"/>
      <protection/>
    </xf>
    <xf numFmtId="0" fontId="57" fillId="0" borderId="0" xfId="0" applyFont="1" applyFill="1" applyBorder="1" applyAlignment="1">
      <alignment vertical="top" wrapText="1"/>
    </xf>
    <xf numFmtId="0" fontId="57" fillId="0" borderId="10" xfId="64" applyFont="1" applyFill="1" applyBorder="1" applyAlignment="1">
      <alignment vertical="top" wrapText="1"/>
      <protection/>
    </xf>
    <xf numFmtId="0" fontId="58" fillId="0" borderId="10" xfId="64" applyFont="1" applyFill="1" applyBorder="1" applyAlignment="1">
      <alignment vertical="top" wrapText="1"/>
      <protection/>
    </xf>
    <xf numFmtId="10" fontId="57" fillId="0" borderId="10" xfId="61" applyNumberFormat="1" applyFont="1" applyFill="1" applyBorder="1" applyAlignment="1">
      <alignment horizontal="left" vertical="top" wrapText="1"/>
      <protection/>
    </xf>
    <xf numFmtId="10" fontId="58" fillId="0" borderId="10" xfId="61" applyNumberFormat="1" applyFont="1" applyFill="1" applyBorder="1" applyAlignment="1">
      <alignment horizontal="left" vertical="top" wrapText="1"/>
      <protection/>
    </xf>
    <xf numFmtId="0" fontId="58" fillId="0" borderId="22" xfId="61" applyFont="1" applyFill="1" applyBorder="1" applyAlignment="1">
      <alignment horizontal="right" vertical="center" wrapText="1"/>
      <protection/>
    </xf>
    <xf numFmtId="171" fontId="58" fillId="0" borderId="23" xfId="42" applyFont="1" applyFill="1" applyBorder="1" applyAlignment="1">
      <alignment horizontal="center" vertical="center" wrapText="1"/>
    </xf>
    <xf numFmtId="2" fontId="58" fillId="0" borderId="24" xfId="61" applyNumberFormat="1" applyFont="1" applyFill="1" applyBorder="1" applyAlignment="1">
      <alignment horizontal="center" vertical="center" wrapText="1"/>
      <protection/>
    </xf>
    <xf numFmtId="0" fontId="58" fillId="0" borderId="11" xfId="61" applyFont="1" applyFill="1" applyBorder="1" applyAlignment="1">
      <alignment vertical="center" wrapText="1"/>
      <protection/>
    </xf>
    <xf numFmtId="0" fontId="58" fillId="0" borderId="24" xfId="61" applyFont="1" applyFill="1" applyBorder="1" applyAlignment="1">
      <alignment horizontal="center" vertical="center" wrapText="1"/>
      <protection/>
    </xf>
    <xf numFmtId="0" fontId="59" fillId="0" borderId="11" xfId="61" applyFont="1" applyFill="1" applyBorder="1" applyAlignment="1">
      <alignment horizontal="left" vertical="center" wrapText="1"/>
      <protection/>
    </xf>
    <xf numFmtId="0" fontId="57" fillId="0" borderId="24" xfId="64" applyFont="1" applyFill="1" applyBorder="1" applyAlignment="1">
      <alignment horizontal="center" vertical="center" wrapText="1"/>
      <protection/>
    </xf>
    <xf numFmtId="0" fontId="57" fillId="0" borderId="11" xfId="64" applyFont="1" applyFill="1" applyBorder="1" applyAlignment="1">
      <alignment vertical="center" wrapText="1"/>
      <protection/>
    </xf>
    <xf numFmtId="0" fontId="57" fillId="0" borderId="24" xfId="61" applyFont="1" applyFill="1" applyBorder="1" applyAlignment="1">
      <alignment horizontal="center" vertical="center" wrapText="1"/>
      <protection/>
    </xf>
    <xf numFmtId="0" fontId="58" fillId="0" borderId="11" xfId="64" applyFont="1" applyFill="1" applyBorder="1" applyAlignment="1">
      <alignment vertical="center" wrapText="1"/>
      <protection/>
    </xf>
    <xf numFmtId="0" fontId="57" fillId="0" borderId="11" xfId="61" applyFont="1" applyFill="1" applyBorder="1" applyAlignment="1">
      <alignment horizontal="left" vertical="center" wrapText="1"/>
      <protection/>
    </xf>
    <xf numFmtId="10" fontId="57" fillId="0" borderId="11" xfId="61" applyNumberFormat="1" applyFont="1" applyFill="1" applyBorder="1" applyAlignment="1">
      <alignment horizontal="left" vertical="center" wrapText="1"/>
      <protection/>
    </xf>
    <xf numFmtId="10" fontId="58" fillId="0" borderId="11" xfId="61" applyNumberFormat="1" applyFont="1" applyFill="1" applyBorder="1" applyAlignment="1">
      <alignment horizontal="left" vertical="top" wrapText="1"/>
      <protection/>
    </xf>
    <xf numFmtId="171" fontId="58" fillId="0" borderId="18" xfId="42" applyFont="1" applyFill="1" applyBorder="1" applyAlignment="1">
      <alignment horizontal="center" vertical="center" wrapText="1"/>
    </xf>
    <xf numFmtId="0" fontId="57" fillId="0" borderId="0" xfId="0" applyFont="1" applyFill="1" applyBorder="1" applyAlignment="1">
      <alignment vertical="center"/>
    </xf>
    <xf numFmtId="0" fontId="58" fillId="0" borderId="13" xfId="0" applyFont="1" applyFill="1" applyBorder="1" applyAlignment="1">
      <alignment vertical="center"/>
    </xf>
    <xf numFmtId="0" fontId="58" fillId="0" borderId="25" xfId="61" applyFont="1" applyFill="1" applyBorder="1" applyAlignment="1">
      <alignment horizontal="center" vertical="center" wrapText="1"/>
      <protection/>
    </xf>
    <xf numFmtId="1" fontId="57" fillId="0" borderId="11" xfId="61" applyNumberFormat="1" applyFont="1" applyFill="1" applyBorder="1" applyAlignment="1">
      <alignment horizontal="center" vertical="center" wrapText="1"/>
      <protection/>
    </xf>
    <xf numFmtId="0" fontId="57" fillId="0" borderId="25" xfId="61" applyFont="1" applyFill="1" applyBorder="1" applyAlignment="1">
      <alignment horizontal="justify" vertical="center" wrapText="1"/>
      <protection/>
    </xf>
    <xf numFmtId="0" fontId="57" fillId="0" borderId="25" xfId="61" applyFont="1" applyFill="1" applyBorder="1" applyAlignment="1">
      <alignment horizontal="left" vertical="center" wrapText="1"/>
      <protection/>
    </xf>
    <xf numFmtId="0" fontId="58" fillId="0" borderId="25" xfId="61" applyFont="1" applyFill="1" applyBorder="1" applyAlignment="1">
      <alignment horizontal="justify" vertical="center" wrapText="1"/>
      <protection/>
    </xf>
    <xf numFmtId="0" fontId="57" fillId="0" borderId="13" xfId="61" applyFont="1" applyFill="1" applyBorder="1" applyAlignment="1">
      <alignment horizontal="center" vertical="center"/>
      <protection/>
    </xf>
    <xf numFmtId="0" fontId="57" fillId="0" borderId="26" xfId="0" applyFont="1" applyFill="1" applyBorder="1" applyAlignment="1">
      <alignment horizontal="center" vertical="center"/>
    </xf>
    <xf numFmtId="0" fontId="58" fillId="0" borderId="22" xfId="61" applyFont="1" applyFill="1" applyBorder="1" applyAlignment="1">
      <alignment vertical="top" wrapText="1"/>
      <protection/>
    </xf>
    <xf numFmtId="0" fontId="57" fillId="0" borderId="16" xfId="61" applyFont="1" applyFill="1" applyBorder="1" applyAlignment="1">
      <alignment horizontal="center" vertical="center" wrapText="1"/>
      <protection/>
    </xf>
    <xf numFmtId="0" fontId="57" fillId="0" borderId="17" xfId="61" applyFont="1" applyFill="1" applyBorder="1" applyAlignment="1">
      <alignment horizontal="right" vertical="center" wrapText="1"/>
      <protection/>
    </xf>
    <xf numFmtId="0" fontId="57" fillId="0" borderId="20" xfId="0" applyFont="1" applyFill="1" applyBorder="1" applyAlignment="1">
      <alignment/>
    </xf>
    <xf numFmtId="0" fontId="57" fillId="0" borderId="26" xfId="61" applyFont="1" applyFill="1" applyBorder="1" applyAlignment="1">
      <alignment horizontal="center" vertical="center" wrapText="1"/>
      <protection/>
    </xf>
    <xf numFmtId="0" fontId="57" fillId="0" borderId="22" xfId="61" applyFont="1" applyFill="1" applyBorder="1" applyAlignment="1">
      <alignment horizontal="right" vertical="center" wrapText="1"/>
      <protection/>
    </xf>
    <xf numFmtId="178" fontId="57" fillId="0" borderId="22" xfId="44" applyNumberFormat="1" applyFont="1" applyFill="1" applyBorder="1" applyAlignment="1">
      <alignment horizontal="right" vertical="center" wrapText="1"/>
    </xf>
    <xf numFmtId="3" fontId="57" fillId="0" borderId="22" xfId="61" applyNumberFormat="1" applyFont="1" applyFill="1" applyBorder="1" applyAlignment="1">
      <alignment horizontal="right" vertical="center" wrapText="1"/>
      <protection/>
    </xf>
    <xf numFmtId="171" fontId="57" fillId="0" borderId="23" xfId="42" applyFont="1" applyFill="1" applyBorder="1" applyAlignment="1">
      <alignment horizontal="center" vertical="center" wrapText="1"/>
    </xf>
    <xf numFmtId="178" fontId="57" fillId="0" borderId="17" xfId="44" applyNumberFormat="1" applyFont="1" applyFill="1" applyBorder="1" applyAlignment="1">
      <alignment horizontal="right" vertical="center" wrapText="1"/>
    </xf>
    <xf numFmtId="3" fontId="57" fillId="0" borderId="17" xfId="61" applyNumberFormat="1" applyFont="1" applyFill="1" applyBorder="1" applyAlignment="1">
      <alignment horizontal="right" vertical="center" wrapText="1"/>
      <protection/>
    </xf>
    <xf numFmtId="0" fontId="57" fillId="0" borderId="27" xfId="61" applyFont="1" applyFill="1" applyBorder="1" applyAlignment="1">
      <alignment horizontal="center" vertical="center" wrapText="1"/>
      <protection/>
    </xf>
    <xf numFmtId="0" fontId="58" fillId="0" borderId="28" xfId="61" applyFont="1" applyFill="1" applyBorder="1" applyAlignment="1">
      <alignment vertical="top" wrapText="1"/>
      <protection/>
    </xf>
    <xf numFmtId="0" fontId="57" fillId="0" borderId="28" xfId="61" applyFont="1" applyFill="1" applyBorder="1" applyAlignment="1">
      <alignment horizontal="right" vertical="center" wrapText="1"/>
      <protection/>
    </xf>
    <xf numFmtId="178" fontId="57" fillId="0" borderId="28" xfId="44" applyNumberFormat="1" applyFont="1" applyFill="1" applyBorder="1" applyAlignment="1">
      <alignment horizontal="right" vertical="center" wrapText="1"/>
    </xf>
    <xf numFmtId="3" fontId="57" fillId="0" borderId="28" xfId="61" applyNumberFormat="1" applyFont="1" applyFill="1" applyBorder="1" applyAlignment="1">
      <alignment horizontal="right" vertical="center" wrapText="1"/>
      <protection/>
    </xf>
    <xf numFmtId="171" fontId="58" fillId="0" borderId="29" xfId="42" applyFont="1" applyFill="1" applyBorder="1" applyAlignment="1">
      <alignment horizontal="center" vertical="center" wrapText="1"/>
    </xf>
    <xf numFmtId="0" fontId="58" fillId="0" borderId="28" xfId="61" applyFont="1" applyFill="1" applyBorder="1" applyAlignment="1">
      <alignment vertical="center" wrapText="1"/>
      <protection/>
    </xf>
    <xf numFmtId="3" fontId="57" fillId="0" borderId="28" xfId="44" applyNumberFormat="1" applyFont="1" applyFill="1" applyBorder="1" applyAlignment="1">
      <alignment horizontal="right" vertical="center" wrapText="1"/>
    </xf>
    <xf numFmtId="0" fontId="57" fillId="0" borderId="22" xfId="61" applyFont="1" applyFill="1" applyBorder="1" applyAlignment="1">
      <alignment vertical="center" wrapText="1"/>
      <protection/>
    </xf>
    <xf numFmtId="0" fontId="59" fillId="0" borderId="17" xfId="61" applyFont="1" applyFill="1" applyBorder="1" applyAlignment="1">
      <alignment horizontal="left" vertical="center" wrapText="1"/>
      <protection/>
    </xf>
    <xf numFmtId="171" fontId="57" fillId="0" borderId="18" xfId="42" applyFont="1" applyFill="1" applyBorder="1" applyAlignment="1">
      <alignment horizontal="center" vertical="center" wrapText="1"/>
    </xf>
    <xf numFmtId="0" fontId="58" fillId="0" borderId="22" xfId="0" applyFont="1" applyFill="1" applyBorder="1" applyAlignment="1">
      <alignment vertical="top"/>
    </xf>
    <xf numFmtId="171" fontId="58" fillId="0" borderId="23" xfId="42" applyFont="1" applyFill="1" applyBorder="1" applyAlignment="1">
      <alignment horizontal="center" vertical="center"/>
    </xf>
    <xf numFmtId="0" fontId="57" fillId="0" borderId="27" xfId="0" applyFont="1" applyFill="1" applyBorder="1" applyAlignment="1">
      <alignment horizontal="center" vertical="center"/>
    </xf>
    <xf numFmtId="171" fontId="58" fillId="0" borderId="29" xfId="42" applyFont="1" applyFill="1" applyBorder="1" applyAlignment="1">
      <alignment horizontal="center" vertical="center"/>
    </xf>
    <xf numFmtId="0" fontId="57" fillId="0" borderId="22" xfId="64" applyFont="1" applyFill="1" applyBorder="1" applyAlignment="1">
      <alignment vertical="top" wrapText="1"/>
      <protection/>
    </xf>
    <xf numFmtId="0" fontId="57" fillId="0" borderId="22" xfId="64" applyFont="1" applyFill="1" applyBorder="1" applyAlignment="1">
      <alignment horizontal="right" vertical="center" wrapText="1"/>
      <protection/>
    </xf>
    <xf numFmtId="3" fontId="57" fillId="0" borderId="22" xfId="64" applyNumberFormat="1" applyFont="1" applyFill="1" applyBorder="1" applyAlignment="1">
      <alignment horizontal="right" vertical="center" wrapText="1"/>
      <protection/>
    </xf>
    <xf numFmtId="3" fontId="57" fillId="0" borderId="22" xfId="46" applyNumberFormat="1" applyFont="1" applyFill="1" applyBorder="1" applyAlignment="1">
      <alignment horizontal="right" vertical="center" wrapText="1"/>
    </xf>
    <xf numFmtId="0" fontId="58" fillId="0" borderId="17" xfId="61" applyFont="1" applyFill="1" applyBorder="1" applyAlignment="1">
      <alignment vertical="top" wrapText="1"/>
      <protection/>
    </xf>
    <xf numFmtId="0" fontId="57" fillId="0" borderId="17" xfId="64" applyFont="1" applyFill="1" applyBorder="1" applyAlignment="1">
      <alignment horizontal="right" vertical="center" wrapText="1"/>
      <protection/>
    </xf>
    <xf numFmtId="3" fontId="57" fillId="0" borderId="17" xfId="64" applyNumberFormat="1" applyFont="1" applyFill="1" applyBorder="1" applyAlignment="1">
      <alignment horizontal="right" vertical="center" wrapText="1"/>
      <protection/>
    </xf>
    <xf numFmtId="3" fontId="57" fillId="0" borderId="17" xfId="46" applyNumberFormat="1" applyFont="1" applyFill="1" applyBorder="1" applyAlignment="1">
      <alignment horizontal="right" vertical="center" wrapText="1"/>
    </xf>
    <xf numFmtId="0" fontId="57" fillId="0" borderId="28" xfId="64" applyFont="1" applyFill="1" applyBorder="1" applyAlignment="1">
      <alignment horizontal="right" vertical="center" wrapText="1"/>
      <protection/>
    </xf>
    <xf numFmtId="3" fontId="57" fillId="0" borderId="28" xfId="64" applyNumberFormat="1" applyFont="1" applyFill="1" applyBorder="1" applyAlignment="1">
      <alignment horizontal="right" vertical="center" wrapText="1"/>
      <protection/>
    </xf>
    <xf numFmtId="3" fontId="57" fillId="0" borderId="28" xfId="46" applyNumberFormat="1" applyFont="1" applyFill="1" applyBorder="1" applyAlignment="1">
      <alignment horizontal="right" vertical="center" wrapText="1"/>
    </xf>
    <xf numFmtId="0" fontId="58" fillId="0" borderId="26" xfId="61" applyFont="1" applyFill="1" applyBorder="1" applyAlignment="1">
      <alignment horizontal="center" vertical="center" wrapText="1"/>
      <protection/>
    </xf>
    <xf numFmtId="0" fontId="57" fillId="0" borderId="16" xfId="0" applyFont="1" applyFill="1" applyBorder="1" applyAlignment="1">
      <alignment horizontal="center" vertical="center"/>
    </xf>
    <xf numFmtId="0" fontId="57" fillId="0" borderId="17" xfId="61" applyFont="1" applyFill="1" applyBorder="1" applyAlignment="1">
      <alignment vertical="top" wrapText="1"/>
      <protection/>
    </xf>
    <xf numFmtId="0" fontId="57" fillId="0" borderId="17" xfId="0" applyFont="1" applyFill="1" applyBorder="1" applyAlignment="1">
      <alignment horizontal="right" vertical="center"/>
    </xf>
    <xf numFmtId="184" fontId="57" fillId="0" borderId="17" xfId="44" applyNumberFormat="1" applyFont="1" applyFill="1" applyBorder="1" applyAlignment="1">
      <alignment horizontal="right" vertical="center"/>
    </xf>
    <xf numFmtId="178" fontId="57" fillId="0" borderId="17" xfId="44" applyNumberFormat="1" applyFont="1" applyFill="1" applyBorder="1" applyAlignment="1">
      <alignment horizontal="right" vertical="center"/>
    </xf>
    <xf numFmtId="171" fontId="57" fillId="0" borderId="18" xfId="44" applyFont="1" applyFill="1" applyBorder="1" applyAlignment="1">
      <alignment horizontal="center" vertical="center"/>
    </xf>
    <xf numFmtId="0" fontId="57" fillId="0" borderId="28" xfId="0" applyFont="1" applyFill="1" applyBorder="1" applyAlignment="1">
      <alignment horizontal="right" vertical="center"/>
    </xf>
    <xf numFmtId="184" fontId="57" fillId="0" borderId="28" xfId="44" applyNumberFormat="1" applyFont="1" applyFill="1" applyBorder="1" applyAlignment="1">
      <alignment horizontal="right" vertical="center"/>
    </xf>
    <xf numFmtId="178" fontId="57" fillId="0" borderId="28" xfId="44" applyNumberFormat="1" applyFont="1" applyFill="1" applyBorder="1" applyAlignment="1">
      <alignment horizontal="right" vertical="center"/>
    </xf>
    <xf numFmtId="171" fontId="58" fillId="0" borderId="29" xfId="44" applyFont="1" applyFill="1" applyBorder="1" applyAlignment="1">
      <alignment horizontal="center" vertical="center"/>
    </xf>
    <xf numFmtId="3" fontId="58" fillId="0" borderId="22" xfId="44" applyNumberFormat="1" applyFont="1" applyFill="1" applyBorder="1" applyAlignment="1">
      <alignment horizontal="right" vertical="center" wrapText="1"/>
    </xf>
    <xf numFmtId="1" fontId="57" fillId="0" borderId="26" xfId="61" applyNumberFormat="1" applyFont="1" applyFill="1" applyBorder="1" applyAlignment="1">
      <alignment horizontal="center" vertical="center" wrapText="1"/>
      <protection/>
    </xf>
    <xf numFmtId="0" fontId="57" fillId="0" borderId="30" xfId="61" applyFont="1" applyFill="1" applyBorder="1" applyAlignment="1">
      <alignment horizontal="justify" vertical="center" wrapText="1"/>
      <protection/>
    </xf>
    <xf numFmtId="1" fontId="57" fillId="0" borderId="27" xfId="61" applyNumberFormat="1" applyFont="1" applyFill="1" applyBorder="1" applyAlignment="1">
      <alignment horizontal="center" vertical="center" wrapText="1"/>
      <protection/>
    </xf>
    <xf numFmtId="0" fontId="58" fillId="0" borderId="31" xfId="61" applyFont="1" applyFill="1" applyBorder="1" applyAlignment="1">
      <alignment horizontal="left" vertical="center" wrapText="1"/>
      <protection/>
    </xf>
    <xf numFmtId="0" fontId="57" fillId="0" borderId="10" xfId="61" applyFont="1" applyFill="1" applyBorder="1" applyAlignment="1">
      <alignment horizontal="center" vertical="center" wrapText="1"/>
      <protection/>
    </xf>
    <xf numFmtId="0" fontId="58" fillId="0" borderId="0" xfId="0" applyFont="1" applyFill="1" applyBorder="1" applyAlignment="1">
      <alignment horizontal="center" vertical="top"/>
    </xf>
    <xf numFmtId="0" fontId="57" fillId="0" borderId="10" xfId="0" applyFont="1" applyFill="1" applyBorder="1" applyAlignment="1">
      <alignment vertical="top" wrapText="1"/>
    </xf>
    <xf numFmtId="0" fontId="58" fillId="0" borderId="0" xfId="0" applyFont="1" applyFill="1" applyBorder="1" applyAlignment="1">
      <alignment horizontal="right" vertical="top"/>
    </xf>
    <xf numFmtId="0" fontId="58" fillId="0" borderId="0" xfId="0" applyFont="1" applyFill="1" applyBorder="1" applyAlignment="1">
      <alignment horizontal="center" vertical="top"/>
    </xf>
    <xf numFmtId="3" fontId="57" fillId="0" borderId="32" xfId="61" applyNumberFormat="1" applyFont="1" applyFill="1" applyBorder="1" applyAlignment="1">
      <alignment horizontal="right" vertical="center" wrapText="1"/>
      <protection/>
    </xf>
    <xf numFmtId="49" fontId="3" fillId="0" borderId="33" xfId="0" applyNumberFormat="1" applyFont="1" applyFill="1" applyBorder="1" applyAlignment="1">
      <alignment horizontal="center"/>
    </xf>
    <xf numFmtId="0" fontId="3" fillId="0" borderId="34" xfId="0" applyFont="1" applyFill="1" applyBorder="1" applyAlignment="1">
      <alignment/>
    </xf>
    <xf numFmtId="0" fontId="3" fillId="0" borderId="34" xfId="0" applyFont="1" applyFill="1" applyBorder="1" applyAlignment="1">
      <alignment horizontal="center"/>
    </xf>
    <xf numFmtId="171" fontId="3" fillId="0" borderId="34" xfId="0" applyNumberFormat="1" applyFont="1" applyFill="1" applyBorder="1" applyAlignment="1">
      <alignment horizontal="center"/>
    </xf>
    <xf numFmtId="171" fontId="3" fillId="0" borderId="34" xfId="46" applyNumberFormat="1" applyFont="1" applyFill="1" applyBorder="1" applyAlignment="1">
      <alignment horizontal="center"/>
    </xf>
    <xf numFmtId="171" fontId="3" fillId="0" borderId="35" xfId="0" applyNumberFormat="1" applyFont="1" applyFill="1" applyBorder="1" applyAlignment="1">
      <alignment horizontal="right"/>
    </xf>
    <xf numFmtId="49" fontId="3" fillId="0" borderId="33" xfId="62" applyNumberFormat="1" applyFont="1" applyFill="1" applyBorder="1" applyAlignment="1">
      <alignment horizontal="center"/>
      <protection/>
    </xf>
    <xf numFmtId="190" fontId="7" fillId="0" borderId="34" xfId="62" applyNumberFormat="1" applyFont="1" applyFill="1" applyBorder="1" applyAlignment="1">
      <alignment horizontal="left" wrapText="1"/>
      <protection/>
    </xf>
    <xf numFmtId="190" fontId="3" fillId="0" borderId="34" xfId="62" applyNumberFormat="1" applyFont="1" applyFill="1" applyBorder="1" applyAlignment="1">
      <alignment horizontal="center" vertical="center"/>
      <protection/>
    </xf>
    <xf numFmtId="171" fontId="3" fillId="0" borderId="34" xfId="62" applyNumberFormat="1" applyFont="1" applyFill="1" applyBorder="1" applyAlignment="1">
      <alignment horizontal="center" vertical="center"/>
      <protection/>
    </xf>
    <xf numFmtId="171" fontId="3" fillId="0" borderId="34" xfId="44" applyNumberFormat="1" applyFont="1" applyFill="1" applyBorder="1" applyAlignment="1" applyProtection="1">
      <alignment vertical="center"/>
      <protection locked="0"/>
    </xf>
    <xf numFmtId="171" fontId="3" fillId="0" borderId="35" xfId="62" applyNumberFormat="1" applyFont="1" applyFill="1" applyBorder="1" applyAlignment="1" applyProtection="1">
      <alignment horizontal="center" vertical="center"/>
      <protection locked="0"/>
    </xf>
    <xf numFmtId="49" fontId="57" fillId="0" borderId="33" xfId="62" applyNumberFormat="1" applyFont="1" applyFill="1" applyBorder="1" applyAlignment="1">
      <alignment horizontal="center"/>
      <protection/>
    </xf>
    <xf numFmtId="190" fontId="57" fillId="0" borderId="34" xfId="62" applyNumberFormat="1" applyFont="1" applyFill="1" applyBorder="1" applyAlignment="1">
      <alignment horizontal="left" wrapText="1"/>
      <protection/>
    </xf>
    <xf numFmtId="190" fontId="57" fillId="0" borderId="34" xfId="62" applyNumberFormat="1" applyFont="1" applyFill="1" applyBorder="1" applyAlignment="1">
      <alignment horizontal="center" vertical="center"/>
      <protection/>
    </xf>
    <xf numFmtId="190" fontId="3" fillId="0" borderId="34" xfId="62" applyNumberFormat="1" applyFont="1" applyFill="1" applyBorder="1" applyAlignment="1">
      <alignment horizontal="left" wrapText="1"/>
      <protection/>
    </xf>
    <xf numFmtId="49" fontId="7" fillId="0" borderId="33" xfId="0" applyNumberFormat="1" applyFont="1" applyFill="1" applyBorder="1" applyAlignment="1">
      <alignment horizontal="center"/>
    </xf>
    <xf numFmtId="0" fontId="7" fillId="0" borderId="34" xfId="0" applyFont="1" applyFill="1" applyBorder="1" applyAlignment="1">
      <alignment wrapText="1"/>
    </xf>
    <xf numFmtId="171" fontId="7" fillId="0" borderId="35" xfId="0" applyNumberFormat="1" applyFont="1" applyFill="1" applyBorder="1" applyAlignment="1">
      <alignment/>
    </xf>
    <xf numFmtId="0" fontId="3" fillId="0" borderId="34" xfId="0" applyFont="1" applyFill="1" applyBorder="1" applyAlignment="1">
      <alignment wrapText="1"/>
    </xf>
    <xf numFmtId="49" fontId="60" fillId="0" borderId="33" xfId="65" applyNumberFormat="1" applyFont="1" applyFill="1" applyBorder="1" applyAlignment="1">
      <alignment horizontal="left" vertical="top" wrapText="1"/>
      <protection/>
    </xf>
    <xf numFmtId="0" fontId="8" fillId="0" borderId="34" xfId="65" applyFont="1" applyFill="1" applyBorder="1" applyAlignment="1">
      <alignment horizontal="left" vertical="top" wrapText="1"/>
      <protection/>
    </xf>
    <xf numFmtId="0" fontId="60" fillId="0" borderId="34" xfId="65" applyFont="1" applyFill="1" applyBorder="1" applyAlignment="1">
      <alignment horizontal="center" vertical="top" wrapText="1"/>
      <protection/>
    </xf>
    <xf numFmtId="171" fontId="60" fillId="0" borderId="34" xfId="65" applyNumberFormat="1" applyFont="1" applyFill="1" applyBorder="1" applyAlignment="1">
      <alignment horizontal="left" vertical="top" wrapText="1"/>
      <protection/>
    </xf>
    <xf numFmtId="171" fontId="60" fillId="0" borderId="35" xfId="65" applyNumberFormat="1" applyFont="1" applyFill="1" applyBorder="1" applyAlignment="1">
      <alignment horizontal="left" vertical="top" wrapText="1"/>
      <protection/>
    </xf>
    <xf numFmtId="49" fontId="60" fillId="0" borderId="33" xfId="63" applyNumberFormat="1" applyFont="1" applyFill="1" applyBorder="1" applyAlignment="1">
      <alignment horizontal="left" vertical="top" wrapText="1"/>
      <protection/>
    </xf>
    <xf numFmtId="0" fontId="4" fillId="0" borderId="34" xfId="63" applyFont="1" applyFill="1" applyBorder="1" applyAlignment="1">
      <alignment horizontal="left" vertical="top" wrapText="1"/>
      <protection/>
    </xf>
    <xf numFmtId="0" fontId="60" fillId="0" borderId="34" xfId="63" applyFont="1" applyFill="1" applyBorder="1" applyAlignment="1">
      <alignment horizontal="center" vertical="top" wrapText="1"/>
      <protection/>
    </xf>
    <xf numFmtId="171" fontId="60" fillId="0" borderId="34" xfId="63" applyNumberFormat="1" applyFont="1" applyFill="1" applyBorder="1" applyAlignment="1">
      <alignment horizontal="left" vertical="top" wrapText="1"/>
      <protection/>
    </xf>
    <xf numFmtId="171" fontId="60" fillId="0" borderId="35" xfId="63" applyNumberFormat="1" applyFont="1" applyFill="1" applyBorder="1" applyAlignment="1">
      <alignment horizontal="left" vertical="top" wrapText="1"/>
      <protection/>
    </xf>
    <xf numFmtId="0" fontId="7" fillId="0" borderId="34" xfId="63" applyFont="1" applyFill="1" applyBorder="1" applyAlignment="1">
      <alignment horizontal="left" vertical="top" wrapText="1"/>
      <protection/>
    </xf>
    <xf numFmtId="49" fontId="3" fillId="0" borderId="33" xfId="63" applyNumberFormat="1" applyFont="1" applyFill="1" applyBorder="1" applyAlignment="1">
      <alignment horizontal="center" vertical="top" wrapText="1"/>
      <protection/>
    </xf>
    <xf numFmtId="171" fontId="3" fillId="0" borderId="34" xfId="63" applyNumberFormat="1" applyFont="1" applyFill="1" applyBorder="1" applyAlignment="1">
      <alignment horizontal="left" vertical="top" wrapText="1"/>
      <protection/>
    </xf>
    <xf numFmtId="0" fontId="3" fillId="0" borderId="34" xfId="63" applyFont="1" applyFill="1" applyBorder="1" applyAlignment="1">
      <alignment horizontal="left" vertical="top" wrapText="1"/>
      <protection/>
    </xf>
    <xf numFmtId="0" fontId="61" fillId="0" borderId="34" xfId="63" applyFont="1" applyFill="1" applyBorder="1" applyAlignment="1">
      <alignment horizontal="left" vertical="top" wrapText="1"/>
      <protection/>
    </xf>
    <xf numFmtId="49" fontId="4" fillId="0" borderId="33" xfId="63" applyNumberFormat="1" applyFont="1" applyFill="1" applyBorder="1" applyAlignment="1">
      <alignment horizontal="center" vertical="top" wrapText="1"/>
      <protection/>
    </xf>
    <xf numFmtId="0" fontId="60" fillId="0" borderId="34" xfId="63" applyFont="1" applyFill="1" applyBorder="1" applyAlignment="1">
      <alignment horizontal="center" vertical="center" wrapText="1"/>
      <protection/>
    </xf>
    <xf numFmtId="49" fontId="4" fillId="0" borderId="33" xfId="65" applyNumberFormat="1" applyFont="1" applyFill="1" applyBorder="1" applyAlignment="1">
      <alignment horizontal="center" vertical="center" wrapText="1"/>
      <protection/>
    </xf>
    <xf numFmtId="0" fontId="4" fillId="0" borderId="34" xfId="65" applyFont="1" applyFill="1" applyBorder="1" applyAlignment="1">
      <alignment horizontal="left" vertical="top" wrapText="1"/>
      <protection/>
    </xf>
    <xf numFmtId="0" fontId="60" fillId="0" borderId="34" xfId="65" applyFont="1" applyFill="1" applyBorder="1" applyAlignment="1">
      <alignment horizontal="center" vertical="center" wrapText="1"/>
      <protection/>
    </xf>
    <xf numFmtId="49" fontId="4" fillId="0" borderId="33" xfId="65" applyNumberFormat="1" applyFont="1" applyFill="1" applyBorder="1" applyAlignment="1">
      <alignment horizontal="center" vertical="top" wrapText="1"/>
      <protection/>
    </xf>
    <xf numFmtId="0" fontId="7" fillId="0" borderId="34" xfId="65" applyFont="1" applyFill="1" applyBorder="1" applyAlignment="1">
      <alignment horizontal="left" vertical="top" wrapText="1"/>
      <protection/>
    </xf>
    <xf numFmtId="49" fontId="3" fillId="0" borderId="33" xfId="65" applyNumberFormat="1" applyFont="1" applyFill="1" applyBorder="1" applyAlignment="1">
      <alignment horizontal="center" vertical="top" wrapText="1"/>
      <protection/>
    </xf>
    <xf numFmtId="0" fontId="3" fillId="0" borderId="34" xfId="65" applyFont="1" applyFill="1" applyBorder="1" applyAlignment="1">
      <alignment horizontal="left" vertical="top" wrapText="1"/>
      <protection/>
    </xf>
    <xf numFmtId="0" fontId="60" fillId="0" borderId="33" xfId="63" applyFont="1" applyFill="1" applyBorder="1" applyAlignment="1">
      <alignment horizontal="left" vertical="top" wrapText="1"/>
      <protection/>
    </xf>
    <xf numFmtId="0" fontId="60" fillId="0" borderId="33" xfId="63" applyFont="1" applyFill="1" applyBorder="1" applyAlignment="1">
      <alignment horizontal="center" vertical="top" wrapText="1"/>
      <protection/>
    </xf>
    <xf numFmtId="0" fontId="3" fillId="0" borderId="33" xfId="63" applyFont="1" applyFill="1" applyBorder="1" applyAlignment="1">
      <alignment horizontal="center" vertical="top" wrapText="1"/>
      <protection/>
    </xf>
    <xf numFmtId="0" fontId="4" fillId="0" borderId="33" xfId="63" applyFont="1" applyFill="1" applyBorder="1" applyAlignment="1">
      <alignment horizontal="center" vertical="top" wrapText="1"/>
      <protection/>
    </xf>
    <xf numFmtId="171" fontId="7" fillId="0" borderId="36" xfId="62" applyNumberFormat="1" applyFont="1" applyFill="1" applyBorder="1" applyAlignment="1" applyProtection="1">
      <alignment horizontal="center" vertical="center" wrapText="1"/>
      <protection locked="0"/>
    </xf>
    <xf numFmtId="171" fontId="7" fillId="0" borderId="37" xfId="62" applyNumberFormat="1" applyFont="1" applyFill="1" applyBorder="1" applyAlignment="1" applyProtection="1">
      <alignment horizontal="center" vertical="center" wrapText="1"/>
      <protection locked="0"/>
    </xf>
    <xf numFmtId="0" fontId="62" fillId="0" borderId="34" xfId="63" applyFont="1" applyFill="1" applyBorder="1" applyAlignment="1">
      <alignment horizontal="left" vertical="top" wrapText="1"/>
      <protection/>
    </xf>
    <xf numFmtId="0" fontId="63" fillId="0" borderId="34" xfId="63" applyFont="1" applyFill="1" applyBorder="1" applyAlignment="1">
      <alignment horizontal="left" vertical="top" wrapText="1"/>
      <protection/>
    </xf>
    <xf numFmtId="0" fontId="3" fillId="0" borderId="34" xfId="63" applyFont="1" applyFill="1" applyBorder="1" applyAlignment="1">
      <alignment horizontal="center" vertical="top" wrapText="1"/>
      <protection/>
    </xf>
    <xf numFmtId="0" fontId="4" fillId="0" borderId="33" xfId="63" applyFont="1" applyFill="1" applyBorder="1" applyAlignment="1">
      <alignment horizontal="right" vertical="top" wrapText="1" indent="1"/>
      <protection/>
    </xf>
    <xf numFmtId="49" fontId="57" fillId="0" borderId="33" xfId="0" applyNumberFormat="1" applyFont="1" applyFill="1" applyBorder="1" applyAlignment="1">
      <alignment horizontal="center"/>
    </xf>
    <xf numFmtId="0" fontId="57" fillId="0" borderId="34" xfId="0" applyFont="1" applyFill="1" applyBorder="1" applyAlignment="1">
      <alignment wrapText="1"/>
    </xf>
    <xf numFmtId="0" fontId="60" fillId="0" borderId="33" xfId="65" applyFont="1" applyFill="1" applyBorder="1" applyAlignment="1">
      <alignment horizontal="left" vertical="top" wrapText="1"/>
      <protection/>
    </xf>
    <xf numFmtId="171" fontId="3" fillId="0" borderId="35" xfId="0" applyNumberFormat="1" applyFont="1" applyFill="1" applyBorder="1" applyAlignment="1">
      <alignment/>
    </xf>
    <xf numFmtId="171" fontId="3" fillId="0" borderId="34" xfId="47" applyNumberFormat="1" applyFont="1" applyFill="1" applyBorder="1" applyAlignment="1">
      <alignment horizontal="center" vertical="center"/>
    </xf>
    <xf numFmtId="190" fontId="13" fillId="0" borderId="34" xfId="62" applyNumberFormat="1" applyFont="1" applyFill="1" applyBorder="1" applyAlignment="1">
      <alignment horizontal="left" vertical="top" wrapText="1"/>
      <protection/>
    </xf>
    <xf numFmtId="171" fontId="3" fillId="0" borderId="35" xfId="74" applyNumberFormat="1" applyFont="1" applyFill="1" applyBorder="1" applyAlignment="1" applyProtection="1">
      <alignment horizontal="center" vertical="center"/>
      <protection locked="0"/>
    </xf>
    <xf numFmtId="190" fontId="57" fillId="0" borderId="33" xfId="66" applyFont="1" applyBorder="1">
      <alignment/>
      <protection/>
    </xf>
    <xf numFmtId="190" fontId="57" fillId="0" borderId="34" xfId="66" applyFont="1" applyBorder="1" applyAlignment="1">
      <alignment wrapText="1"/>
      <protection/>
    </xf>
    <xf numFmtId="190" fontId="3" fillId="0" borderId="34" xfId="66" applyFont="1" applyBorder="1" applyAlignment="1">
      <alignment horizontal="center"/>
      <protection/>
    </xf>
    <xf numFmtId="171" fontId="7" fillId="0" borderId="34" xfId="66" applyNumberFormat="1" applyFont="1" applyBorder="1" applyAlignment="1">
      <alignment horizontal="center"/>
      <protection/>
    </xf>
    <xf numFmtId="171" fontId="7" fillId="0" borderId="34" xfId="44" applyNumberFormat="1" applyFont="1" applyBorder="1" applyAlignment="1">
      <alignment/>
    </xf>
    <xf numFmtId="171" fontId="7" fillId="0" borderId="35" xfId="44" applyNumberFormat="1" applyFont="1" applyBorder="1" applyAlignment="1">
      <alignment/>
    </xf>
    <xf numFmtId="190" fontId="3" fillId="0" borderId="34" xfId="66" applyFont="1" applyBorder="1" applyAlignment="1">
      <alignment wrapText="1"/>
      <protection/>
    </xf>
    <xf numFmtId="190" fontId="3" fillId="0" borderId="33" xfId="66" applyFont="1" applyBorder="1">
      <alignment/>
      <protection/>
    </xf>
    <xf numFmtId="190" fontId="3" fillId="0" borderId="34" xfId="66" applyFont="1" applyBorder="1">
      <alignment/>
      <protection/>
    </xf>
    <xf numFmtId="171" fontId="7" fillId="0" borderId="35" xfId="66" applyNumberFormat="1" applyFont="1" applyBorder="1">
      <alignment/>
      <protection/>
    </xf>
    <xf numFmtId="190" fontId="57" fillId="0" borderId="34" xfId="66" applyFont="1" applyBorder="1">
      <alignment/>
      <protection/>
    </xf>
    <xf numFmtId="190" fontId="57" fillId="0" borderId="34" xfId="66" applyFont="1" applyBorder="1" applyAlignment="1">
      <alignment horizontal="center"/>
      <protection/>
    </xf>
    <xf numFmtId="171" fontId="3" fillId="0" borderId="34" xfId="66" applyNumberFormat="1" applyFont="1" applyBorder="1" applyAlignment="1">
      <alignment horizontal="center"/>
      <protection/>
    </xf>
    <xf numFmtId="171" fontId="3" fillId="0" borderId="34" xfId="44" applyNumberFormat="1" applyFont="1" applyBorder="1" applyAlignment="1">
      <alignment/>
    </xf>
    <xf numFmtId="0" fontId="7" fillId="0" borderId="34" xfId="0" applyFont="1" applyFill="1" applyBorder="1" applyAlignment="1" applyProtection="1">
      <alignment wrapText="1"/>
      <protection locked="0"/>
    </xf>
    <xf numFmtId="0" fontId="3" fillId="0" borderId="34" xfId="0" applyFont="1" applyFill="1" applyBorder="1" applyAlignment="1" applyProtection="1">
      <alignment wrapText="1"/>
      <protection locked="0"/>
    </xf>
    <xf numFmtId="171" fontId="7" fillId="0" borderId="35" xfId="0" applyNumberFormat="1" applyFont="1" applyFill="1" applyBorder="1" applyAlignment="1">
      <alignment horizontal="center"/>
    </xf>
    <xf numFmtId="171" fontId="57" fillId="0" borderId="34" xfId="0" applyNumberFormat="1" applyFont="1" applyFill="1" applyBorder="1" applyAlignment="1">
      <alignment horizontal="right" vertical="center"/>
    </xf>
    <xf numFmtId="0" fontId="57" fillId="0" borderId="34" xfId="0" applyFont="1" applyFill="1" applyBorder="1" applyAlignment="1" applyProtection="1">
      <alignment wrapText="1"/>
      <protection locked="0"/>
    </xf>
    <xf numFmtId="171" fontId="3" fillId="0" borderId="34" xfId="44" applyNumberFormat="1" applyFont="1" applyFill="1" applyBorder="1" applyAlignment="1">
      <alignment vertical="center"/>
    </xf>
    <xf numFmtId="171" fontId="57" fillId="33" borderId="38" xfId="0" applyNumberFormat="1" applyFont="1" applyFill="1" applyBorder="1" applyAlignment="1">
      <alignment/>
    </xf>
    <xf numFmtId="171" fontId="3" fillId="0" borderId="35" xfId="0" applyNumberFormat="1" applyFont="1" applyFill="1" applyBorder="1" applyAlignment="1">
      <alignment horizontal="center"/>
    </xf>
    <xf numFmtId="0" fontId="57" fillId="0" borderId="34" xfId="0" applyFont="1" applyFill="1" applyBorder="1" applyAlignment="1">
      <alignment/>
    </xf>
    <xf numFmtId="49" fontId="57" fillId="0" borderId="33" xfId="0" applyNumberFormat="1" applyFont="1" applyFill="1" applyBorder="1" applyAlignment="1">
      <alignment horizontal="center" vertical="center"/>
    </xf>
    <xf numFmtId="0" fontId="57" fillId="0" borderId="34" xfId="0" applyFont="1" applyFill="1" applyBorder="1" applyAlignment="1">
      <alignment vertical="center" wrapText="1"/>
    </xf>
    <xf numFmtId="0" fontId="3" fillId="0" borderId="34" xfId="0" applyFont="1" applyFill="1" applyBorder="1" applyAlignment="1">
      <alignment horizontal="center" vertical="center"/>
    </xf>
    <xf numFmtId="171" fontId="3" fillId="0" borderId="34" xfId="0" applyNumberFormat="1" applyFont="1" applyFill="1" applyBorder="1" applyAlignment="1">
      <alignment horizontal="center" vertical="center"/>
    </xf>
    <xf numFmtId="171" fontId="3" fillId="0" borderId="35" xfId="0" applyNumberFormat="1" applyFont="1" applyFill="1" applyBorder="1" applyAlignment="1">
      <alignment horizontal="right" vertical="center"/>
    </xf>
    <xf numFmtId="171" fontId="3" fillId="0" borderId="34" xfId="44" applyNumberFormat="1" applyFont="1" applyFill="1" applyBorder="1" applyAlignment="1">
      <alignment horizontal="center" vertical="center"/>
    </xf>
    <xf numFmtId="0" fontId="57" fillId="0" borderId="34" xfId="0" applyFont="1" applyFill="1" applyBorder="1" applyAlignment="1">
      <alignment horizontal="center"/>
    </xf>
    <xf numFmtId="171" fontId="57" fillId="0" borderId="34" xfId="0" applyNumberFormat="1" applyFont="1" applyFill="1" applyBorder="1" applyAlignment="1">
      <alignment horizontal="center"/>
    </xf>
    <xf numFmtId="0" fontId="64" fillId="0" borderId="34" xfId="0" applyFont="1" applyFill="1" applyBorder="1" applyAlignment="1">
      <alignment/>
    </xf>
    <xf numFmtId="0" fontId="64" fillId="0" borderId="34" xfId="0" applyFont="1" applyFill="1" applyBorder="1" applyAlignment="1">
      <alignment horizontal="center"/>
    </xf>
    <xf numFmtId="0" fontId="7" fillId="0" borderId="34" xfId="0" applyFont="1" applyFill="1" applyBorder="1" applyAlignment="1">
      <alignment/>
    </xf>
    <xf numFmtId="0" fontId="3" fillId="0" borderId="39" xfId="0" applyFont="1" applyFill="1" applyBorder="1" applyAlignment="1">
      <alignment wrapText="1"/>
    </xf>
    <xf numFmtId="0" fontId="3" fillId="0" borderId="39" xfId="0" applyFont="1" applyFill="1" applyBorder="1" applyAlignment="1">
      <alignment horizontal="center"/>
    </xf>
    <xf numFmtId="171" fontId="3" fillId="0" borderId="39" xfId="0" applyNumberFormat="1" applyFont="1" applyFill="1" applyBorder="1" applyAlignment="1">
      <alignment horizontal="center"/>
    </xf>
    <xf numFmtId="171" fontId="3" fillId="0" borderId="39" xfId="46" applyNumberFormat="1" applyFont="1" applyFill="1" applyBorder="1" applyAlignment="1">
      <alignment horizontal="center"/>
    </xf>
    <xf numFmtId="171" fontId="3" fillId="0" borderId="40" xfId="0" applyNumberFormat="1" applyFont="1" applyFill="1" applyBorder="1" applyAlignment="1">
      <alignment horizontal="right"/>
    </xf>
    <xf numFmtId="0" fontId="7" fillId="0" borderId="10" xfId="0" applyFont="1" applyFill="1" applyBorder="1" applyAlignment="1">
      <alignment wrapText="1"/>
    </xf>
    <xf numFmtId="171" fontId="7" fillId="0" borderId="10" xfId="46" applyNumberFormat="1" applyFont="1" applyFill="1" applyBorder="1" applyAlignment="1" applyProtection="1">
      <alignment horizontal="right"/>
      <protection locked="0"/>
    </xf>
    <xf numFmtId="0" fontId="0" fillId="0" borderId="22" xfId="0" applyBorder="1" applyAlignment="1">
      <alignment/>
    </xf>
    <xf numFmtId="0" fontId="0" fillId="0" borderId="27" xfId="0" applyBorder="1" applyAlignment="1">
      <alignment/>
    </xf>
    <xf numFmtId="171" fontId="58" fillId="0" borderId="29" xfId="0" applyNumberFormat="1" applyFont="1" applyBorder="1" applyAlignment="1">
      <alignment/>
    </xf>
    <xf numFmtId="49" fontId="57" fillId="0" borderId="41" xfId="0" applyNumberFormat="1" applyFont="1" applyFill="1" applyBorder="1" applyAlignment="1">
      <alignment horizontal="center"/>
    </xf>
    <xf numFmtId="49" fontId="3" fillId="0" borderId="10" xfId="0" applyNumberFormat="1" applyFont="1" applyFill="1" applyBorder="1" applyAlignment="1">
      <alignment horizontal="center"/>
    </xf>
    <xf numFmtId="0" fontId="3" fillId="0" borderId="10" xfId="0" applyFont="1" applyFill="1" applyBorder="1" applyAlignment="1">
      <alignment wrapText="1"/>
    </xf>
    <xf numFmtId="0" fontId="3" fillId="0" borderId="10" xfId="0" applyFont="1" applyFill="1" applyBorder="1" applyAlignment="1">
      <alignment horizontal="center"/>
    </xf>
    <xf numFmtId="171" fontId="3" fillId="0" borderId="10" xfId="0" applyNumberFormat="1" applyFont="1" applyFill="1" applyBorder="1" applyAlignment="1">
      <alignment horizontal="center"/>
    </xf>
    <xf numFmtId="171" fontId="3" fillId="0" borderId="10" xfId="46" applyNumberFormat="1" applyFont="1" applyFill="1" applyBorder="1" applyAlignment="1">
      <alignment horizontal="center"/>
    </xf>
    <xf numFmtId="171" fontId="3" fillId="0" borderId="10" xfId="0" applyNumberFormat="1" applyFont="1" applyFill="1" applyBorder="1" applyAlignment="1">
      <alignment horizontal="right"/>
    </xf>
    <xf numFmtId="178" fontId="3" fillId="0" borderId="22" xfId="44" applyNumberFormat="1" applyFont="1" applyFill="1" applyBorder="1" applyAlignment="1">
      <alignment horizontal="right" vertical="center" wrapText="1"/>
    </xf>
    <xf numFmtId="3" fontId="3" fillId="0" borderId="10" xfId="64" applyNumberFormat="1" applyFont="1" applyFill="1" applyBorder="1" applyAlignment="1">
      <alignment horizontal="right" vertical="center" wrapText="1"/>
      <protection/>
    </xf>
    <xf numFmtId="0" fontId="3" fillId="34" borderId="10" xfId="64" applyNumberFormat="1" applyFont="1" applyFill="1" applyBorder="1" applyAlignment="1">
      <alignment horizontal="right" vertical="center" wrapText="1"/>
      <protection/>
    </xf>
    <xf numFmtId="0" fontId="58" fillId="0" borderId="0" xfId="0" applyFont="1" applyFill="1" applyBorder="1" applyAlignment="1">
      <alignment horizontal="center" vertical="top"/>
    </xf>
    <xf numFmtId="0" fontId="58" fillId="0" borderId="42" xfId="0" applyFont="1" applyFill="1" applyBorder="1" applyAlignment="1">
      <alignment horizontal="center" vertical="top"/>
    </xf>
    <xf numFmtId="0" fontId="58" fillId="0" borderId="43" xfId="0" applyFont="1" applyFill="1" applyBorder="1" applyAlignment="1">
      <alignment horizontal="center" vertical="top"/>
    </xf>
    <xf numFmtId="0" fontId="58" fillId="0" borderId="44" xfId="0" applyFont="1" applyFill="1" applyBorder="1" applyAlignment="1">
      <alignment horizontal="center" vertical="top"/>
    </xf>
    <xf numFmtId="0" fontId="58" fillId="0" borderId="45" xfId="61" applyFont="1" applyFill="1" applyBorder="1" applyAlignment="1">
      <alignment horizontal="center" vertical="center" wrapText="1"/>
      <protection/>
    </xf>
    <xf numFmtId="0" fontId="65" fillId="0" borderId="46" xfId="0" applyFont="1" applyBorder="1" applyAlignment="1">
      <alignment horizontal="center" vertical="center" wrapText="1"/>
    </xf>
    <xf numFmtId="0" fontId="65" fillId="0" borderId="47" xfId="0" applyFont="1" applyBorder="1" applyAlignment="1">
      <alignment horizontal="center" vertical="center" wrapText="1"/>
    </xf>
    <xf numFmtId="171" fontId="57" fillId="0" borderId="10" xfId="61" applyNumberFormat="1" applyFont="1" applyFill="1" applyBorder="1" applyAlignment="1">
      <alignment horizontal="center" vertical="center" wrapText="1"/>
      <protection/>
    </xf>
    <xf numFmtId="0" fontId="57" fillId="0" borderId="10" xfId="61" applyFont="1" applyFill="1" applyBorder="1" applyAlignment="1">
      <alignment horizontal="center" vertical="center" wrapText="1"/>
      <protection/>
    </xf>
    <xf numFmtId="0" fontId="57" fillId="0" borderId="12" xfId="61" applyFont="1" applyFill="1" applyBorder="1" applyAlignment="1">
      <alignment horizontal="center" vertical="center" wrapText="1"/>
      <protection/>
    </xf>
    <xf numFmtId="171" fontId="58" fillId="0" borderId="10" xfId="61" applyNumberFormat="1" applyFont="1" applyFill="1" applyBorder="1" applyAlignment="1">
      <alignment horizontal="center" vertical="center" wrapText="1"/>
      <protection/>
    </xf>
    <xf numFmtId="0" fontId="58" fillId="0" borderId="10" xfId="61" applyFont="1" applyFill="1" applyBorder="1" applyAlignment="1">
      <alignment horizontal="center" vertical="center" wrapText="1"/>
      <protection/>
    </xf>
    <xf numFmtId="0" fontId="58" fillId="0" borderId="12" xfId="61" applyFont="1" applyFill="1" applyBorder="1" applyAlignment="1">
      <alignment horizontal="center" vertical="center" wrapText="1"/>
      <protection/>
    </xf>
    <xf numFmtId="171" fontId="57" fillId="0" borderId="22" xfId="61" applyNumberFormat="1" applyFont="1" applyFill="1" applyBorder="1" applyAlignment="1">
      <alignment horizontal="center" vertical="center" wrapText="1"/>
      <protection/>
    </xf>
    <xf numFmtId="0" fontId="57" fillId="0" borderId="22" xfId="61" applyFont="1" applyFill="1" applyBorder="1" applyAlignment="1">
      <alignment horizontal="center" vertical="center" wrapText="1"/>
      <protection/>
    </xf>
    <xf numFmtId="0" fontId="57" fillId="0" borderId="23" xfId="61" applyFont="1" applyFill="1" applyBorder="1" applyAlignment="1">
      <alignment horizontal="center" vertical="center" wrapText="1"/>
      <protection/>
    </xf>
    <xf numFmtId="171" fontId="58" fillId="0" borderId="28" xfId="61" applyNumberFormat="1" applyFont="1" applyFill="1" applyBorder="1" applyAlignment="1">
      <alignment horizontal="center" vertical="center" wrapText="1"/>
      <protection/>
    </xf>
    <xf numFmtId="0" fontId="58" fillId="0" borderId="28" xfId="61" applyFont="1" applyFill="1" applyBorder="1" applyAlignment="1">
      <alignment horizontal="center" vertical="center" wrapText="1"/>
      <protection/>
    </xf>
    <xf numFmtId="0" fontId="58" fillId="0" borderId="29" xfId="61" applyFont="1" applyFill="1" applyBorder="1" applyAlignment="1">
      <alignment horizontal="center" vertical="center" wrapText="1"/>
      <protection/>
    </xf>
    <xf numFmtId="171" fontId="58" fillId="0" borderId="25" xfId="42" applyFont="1" applyFill="1" applyBorder="1" applyAlignment="1">
      <alignment horizontal="center" vertical="center" wrapText="1"/>
    </xf>
    <xf numFmtId="171" fontId="58" fillId="0" borderId="48" xfId="42" applyFont="1" applyFill="1" applyBorder="1" applyAlignment="1">
      <alignment horizontal="center" vertical="center" wrapText="1"/>
    </xf>
    <xf numFmtId="171" fontId="58" fillId="0" borderId="49" xfId="42" applyFont="1" applyFill="1" applyBorder="1" applyAlignment="1">
      <alignment horizontal="center" vertical="center" wrapText="1"/>
    </xf>
    <xf numFmtId="171" fontId="57" fillId="0" borderId="25" xfId="61" applyNumberFormat="1" applyFont="1" applyFill="1" applyBorder="1" applyAlignment="1">
      <alignment horizontal="center" vertical="center" wrapText="1"/>
      <protection/>
    </xf>
    <xf numFmtId="171" fontId="57" fillId="0" borderId="48" xfId="61" applyNumberFormat="1" applyFont="1" applyFill="1" applyBorder="1" applyAlignment="1">
      <alignment horizontal="center" vertical="center" wrapText="1"/>
      <protection/>
    </xf>
    <xf numFmtId="171" fontId="57" fillId="0" borderId="49" xfId="61" applyNumberFormat="1" applyFont="1" applyFill="1" applyBorder="1" applyAlignment="1">
      <alignment horizontal="center" vertical="center" wrapText="1"/>
      <protection/>
    </xf>
    <xf numFmtId="0" fontId="58" fillId="0" borderId="22" xfId="61" applyFont="1" applyFill="1" applyBorder="1" applyAlignment="1">
      <alignment horizontal="center" vertical="center" wrapText="1"/>
      <protection/>
    </xf>
    <xf numFmtId="0" fontId="57" fillId="0" borderId="28" xfId="0" applyFont="1" applyFill="1" applyBorder="1" applyAlignment="1">
      <alignment horizontal="center" vertical="center"/>
    </xf>
    <xf numFmtId="0" fontId="58" fillId="0" borderId="45" xfId="61" applyFont="1" applyFill="1" applyBorder="1" applyAlignment="1">
      <alignment horizontal="left" vertical="center" wrapText="1"/>
      <protection/>
    </xf>
    <xf numFmtId="0" fontId="65" fillId="0" borderId="46" xfId="0" applyFont="1" applyBorder="1" applyAlignment="1">
      <alignment horizontal="left" vertical="center" wrapText="1"/>
    </xf>
    <xf numFmtId="0" fontId="65" fillId="0" borderId="47" xfId="0" applyFont="1" applyBorder="1" applyAlignment="1">
      <alignment horizontal="left" vertical="center" wrapText="1"/>
    </xf>
    <xf numFmtId="0" fontId="58" fillId="0" borderId="45" xfId="61" applyFont="1" applyFill="1" applyBorder="1" applyAlignment="1">
      <alignment wrapText="1"/>
      <protection/>
    </xf>
    <xf numFmtId="0" fontId="58" fillId="0" borderId="46" xfId="61" applyFont="1" applyFill="1" applyBorder="1" applyAlignment="1">
      <alignment wrapText="1"/>
      <protection/>
    </xf>
    <xf numFmtId="0" fontId="58" fillId="0" borderId="47" xfId="61" applyFont="1" applyFill="1" applyBorder="1" applyAlignment="1">
      <alignment wrapText="1"/>
      <protection/>
    </xf>
    <xf numFmtId="0" fontId="57" fillId="0" borderId="22" xfId="0" applyFont="1" applyFill="1" applyBorder="1" applyAlignment="1">
      <alignment horizontal="center" vertical="center"/>
    </xf>
    <xf numFmtId="0" fontId="58" fillId="0" borderId="25" xfId="61" applyFont="1" applyFill="1" applyBorder="1" applyAlignment="1">
      <alignment horizontal="center" vertical="center" wrapText="1"/>
      <protection/>
    </xf>
    <xf numFmtId="0" fontId="58" fillId="0" borderId="48" xfId="61" applyFont="1" applyFill="1" applyBorder="1" applyAlignment="1">
      <alignment horizontal="center" vertical="center" wrapText="1"/>
      <protection/>
    </xf>
    <xf numFmtId="0" fontId="58" fillId="0" borderId="50" xfId="61" applyFont="1" applyFill="1" applyBorder="1" applyAlignment="1">
      <alignment horizontal="center" vertical="center" wrapText="1"/>
      <protection/>
    </xf>
    <xf numFmtId="0" fontId="58" fillId="0" borderId="51" xfId="61" applyFont="1" applyFill="1" applyBorder="1" applyAlignment="1">
      <alignment horizontal="center" vertical="center" wrapText="1"/>
      <protection/>
    </xf>
    <xf numFmtId="0" fontId="58" fillId="0" borderId="52" xfId="61" applyFont="1" applyFill="1" applyBorder="1" applyAlignment="1">
      <alignment horizontal="center" vertical="center" wrapText="1"/>
      <protection/>
    </xf>
    <xf numFmtId="0" fontId="58" fillId="0" borderId="53" xfId="61" applyFont="1" applyFill="1" applyBorder="1" applyAlignment="1">
      <alignment horizontal="center" vertical="center" wrapText="1"/>
      <protection/>
    </xf>
    <xf numFmtId="0" fontId="57" fillId="0" borderId="31" xfId="61" applyFont="1" applyFill="1" applyBorder="1" applyAlignment="1">
      <alignment horizontal="center" vertical="center" wrapText="1"/>
      <protection/>
    </xf>
    <xf numFmtId="0" fontId="57" fillId="0" borderId="43" xfId="61" applyFont="1" applyFill="1" applyBorder="1" applyAlignment="1">
      <alignment horizontal="center" vertical="center" wrapText="1"/>
      <protection/>
    </xf>
    <xf numFmtId="0" fontId="57" fillId="0" borderId="54" xfId="61" applyFont="1" applyFill="1" applyBorder="1" applyAlignment="1">
      <alignment horizontal="center" vertical="center" wrapText="1"/>
      <protection/>
    </xf>
    <xf numFmtId="49" fontId="7" fillId="0" borderId="55" xfId="62" applyNumberFormat="1" applyFont="1" applyFill="1" applyBorder="1" applyAlignment="1">
      <alignment horizontal="left" wrapText="1"/>
      <protection/>
    </xf>
    <xf numFmtId="49" fontId="7" fillId="0" borderId="56" xfId="62" applyNumberFormat="1" applyFont="1" applyFill="1" applyBorder="1" applyAlignment="1">
      <alignment horizontal="left" wrapText="1"/>
      <protection/>
    </xf>
    <xf numFmtId="49" fontId="7" fillId="0" borderId="57" xfId="62" applyNumberFormat="1" applyFont="1" applyFill="1" applyBorder="1" applyAlignment="1">
      <alignment horizontal="left" wrapText="1"/>
      <protection/>
    </xf>
    <xf numFmtId="0" fontId="7" fillId="0" borderId="25" xfId="0" applyFont="1" applyFill="1" applyBorder="1" applyAlignment="1">
      <alignment horizontal="center" wrapText="1"/>
    </xf>
    <xf numFmtId="0" fontId="7" fillId="0" borderId="48" xfId="0" applyFont="1" applyFill="1" applyBorder="1" applyAlignment="1">
      <alignment horizontal="center" wrapText="1"/>
    </xf>
    <xf numFmtId="0" fontId="7" fillId="0" borderId="50" xfId="0" applyFont="1" applyFill="1" applyBorder="1" applyAlignment="1">
      <alignment horizontal="center" wrapText="1"/>
    </xf>
    <xf numFmtId="0" fontId="58" fillId="0" borderId="31" xfId="0" applyFont="1" applyBorder="1" applyAlignment="1">
      <alignment horizontal="center"/>
    </xf>
    <xf numFmtId="0" fontId="58" fillId="0" borderId="43" xfId="0" applyFont="1" applyBorder="1" applyAlignment="1">
      <alignment horizontal="center"/>
    </xf>
    <xf numFmtId="0" fontId="58" fillId="0" borderId="54" xfId="0" applyFont="1" applyBorder="1" applyAlignment="1">
      <alignment horizontal="center"/>
    </xf>
    <xf numFmtId="49" fontId="7" fillId="0" borderId="58" xfId="62" applyNumberFormat="1" applyFont="1" applyFill="1" applyBorder="1" applyAlignment="1">
      <alignment horizontal="left" wrapText="1"/>
      <protection/>
    </xf>
    <xf numFmtId="49" fontId="7" fillId="0" borderId="59" xfId="62" applyNumberFormat="1" applyFont="1" applyFill="1" applyBorder="1" applyAlignment="1">
      <alignment horizontal="left" wrapText="1"/>
      <protection/>
    </xf>
    <xf numFmtId="49" fontId="7" fillId="0" borderId="60" xfId="62" applyNumberFormat="1" applyFont="1" applyFill="1" applyBorder="1" applyAlignment="1">
      <alignment horizontal="left"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3" xfId="62"/>
    <cellStyle name="Normal 2 4" xfId="63"/>
    <cellStyle name="Normal 3" xfId="64"/>
    <cellStyle name="Normal 4" xfId="65"/>
    <cellStyle name="Normal 5" xfId="66"/>
    <cellStyle name="Note" xfId="67"/>
    <cellStyle name="Output" xfId="68"/>
    <cellStyle name="Percent" xfId="69"/>
    <cellStyle name="Percent 2" xfId="70"/>
    <cellStyle name="Title" xfId="71"/>
    <cellStyle name="Total" xfId="72"/>
    <cellStyle name="Warning Text" xfId="73"/>
    <cellStyle name="常规 2 2"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28575</xdr:rowOff>
    </xdr:from>
    <xdr:to>
      <xdr:col>1</xdr:col>
      <xdr:colOff>733425</xdr:colOff>
      <xdr:row>6</xdr:row>
      <xdr:rowOff>161925</xdr:rowOff>
    </xdr:to>
    <xdr:pic>
      <xdr:nvPicPr>
        <xdr:cNvPr id="1" name="image2.png" descr="FINAL-water works logo"/>
        <xdr:cNvPicPr preferRelativeResize="1">
          <a:picLocks noChangeAspect="1"/>
        </xdr:cNvPicPr>
      </xdr:nvPicPr>
      <xdr:blipFill>
        <a:blip r:embed="rId1"/>
        <a:srcRect l="17121" t="16552" r="16665" b="16665"/>
        <a:stretch>
          <a:fillRect/>
        </a:stretch>
      </xdr:blipFill>
      <xdr:spPr>
        <a:xfrm>
          <a:off x="104775" y="28575"/>
          <a:ext cx="13144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1</xdr:col>
      <xdr:colOff>790575</xdr:colOff>
      <xdr:row>6</xdr:row>
      <xdr:rowOff>114300</xdr:rowOff>
    </xdr:to>
    <xdr:pic>
      <xdr:nvPicPr>
        <xdr:cNvPr id="1" name="image2.png" descr="FINAL-water works logo"/>
        <xdr:cNvPicPr preferRelativeResize="1">
          <a:picLocks noChangeAspect="1"/>
        </xdr:cNvPicPr>
      </xdr:nvPicPr>
      <xdr:blipFill>
        <a:blip r:embed="rId1"/>
        <a:srcRect l="17121" t="16552" r="16665" b="16665"/>
        <a:stretch>
          <a:fillRect/>
        </a:stretch>
      </xdr:blipFill>
      <xdr:spPr>
        <a:xfrm>
          <a:off x="219075" y="0"/>
          <a:ext cx="1257300" cy="1314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0</xdr:rowOff>
    </xdr:from>
    <xdr:to>
      <xdr:col>1</xdr:col>
      <xdr:colOff>1009650</xdr:colOff>
      <xdr:row>6</xdr:row>
      <xdr:rowOff>114300</xdr:rowOff>
    </xdr:to>
    <xdr:pic>
      <xdr:nvPicPr>
        <xdr:cNvPr id="1" name="image2.png" descr="FINAL-water works logo"/>
        <xdr:cNvPicPr preferRelativeResize="1">
          <a:picLocks noChangeAspect="1"/>
        </xdr:cNvPicPr>
      </xdr:nvPicPr>
      <xdr:blipFill>
        <a:blip r:embed="rId1"/>
        <a:srcRect l="17121" t="16552" r="16665" b="16665"/>
        <a:stretch>
          <a:fillRect/>
        </a:stretch>
      </xdr:blipFill>
      <xdr:spPr>
        <a:xfrm>
          <a:off x="438150" y="0"/>
          <a:ext cx="1257300" cy="1314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1</xdr:col>
      <xdr:colOff>809625</xdr:colOff>
      <xdr:row>6</xdr:row>
      <xdr:rowOff>114300</xdr:rowOff>
    </xdr:to>
    <xdr:pic>
      <xdr:nvPicPr>
        <xdr:cNvPr id="1" name="image2.png" descr="FINAL-water works logo"/>
        <xdr:cNvPicPr preferRelativeResize="1">
          <a:picLocks noChangeAspect="1"/>
        </xdr:cNvPicPr>
      </xdr:nvPicPr>
      <xdr:blipFill>
        <a:blip r:embed="rId1"/>
        <a:srcRect l="17121" t="16552" r="16665" b="16665"/>
        <a:stretch>
          <a:fillRect/>
        </a:stretch>
      </xdr:blipFill>
      <xdr:spPr>
        <a:xfrm>
          <a:off x="238125" y="0"/>
          <a:ext cx="1257300" cy="1314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1</xdr:col>
      <xdr:colOff>809625</xdr:colOff>
      <xdr:row>6</xdr:row>
      <xdr:rowOff>114300</xdr:rowOff>
    </xdr:to>
    <xdr:pic>
      <xdr:nvPicPr>
        <xdr:cNvPr id="1" name="image2.png" descr="FINAL-water works logo"/>
        <xdr:cNvPicPr preferRelativeResize="1">
          <a:picLocks noChangeAspect="1"/>
        </xdr:cNvPicPr>
      </xdr:nvPicPr>
      <xdr:blipFill>
        <a:blip r:embed="rId1"/>
        <a:srcRect l="17121" t="16552" r="16665" b="16665"/>
        <a:stretch>
          <a:fillRect/>
        </a:stretch>
      </xdr:blipFill>
      <xdr:spPr>
        <a:xfrm>
          <a:off x="238125" y="0"/>
          <a:ext cx="1257300" cy="1314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28575</xdr:rowOff>
    </xdr:from>
    <xdr:to>
      <xdr:col>1</xdr:col>
      <xdr:colOff>685800</xdr:colOff>
      <xdr:row>6</xdr:row>
      <xdr:rowOff>142875</xdr:rowOff>
    </xdr:to>
    <xdr:pic>
      <xdr:nvPicPr>
        <xdr:cNvPr id="1" name="image2.png" descr="FINAL-water works logo"/>
        <xdr:cNvPicPr preferRelativeResize="1">
          <a:picLocks noChangeAspect="1"/>
        </xdr:cNvPicPr>
      </xdr:nvPicPr>
      <xdr:blipFill>
        <a:blip r:embed="rId1"/>
        <a:srcRect l="17121" t="16552" r="16665" b="16665"/>
        <a:stretch>
          <a:fillRect/>
        </a:stretch>
      </xdr:blipFill>
      <xdr:spPr>
        <a:xfrm>
          <a:off x="104775" y="28575"/>
          <a:ext cx="1266825" cy="1314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57150</xdr:rowOff>
    </xdr:from>
    <xdr:to>
      <xdr:col>1</xdr:col>
      <xdr:colOff>752475</xdr:colOff>
      <xdr:row>6</xdr:row>
      <xdr:rowOff>171450</xdr:rowOff>
    </xdr:to>
    <xdr:pic>
      <xdr:nvPicPr>
        <xdr:cNvPr id="1" name="image2.png" descr="FINAL-water works logo"/>
        <xdr:cNvPicPr preferRelativeResize="1">
          <a:picLocks noChangeAspect="1"/>
        </xdr:cNvPicPr>
      </xdr:nvPicPr>
      <xdr:blipFill>
        <a:blip r:embed="rId1"/>
        <a:srcRect l="17121" t="16552" r="16665" b="16665"/>
        <a:stretch>
          <a:fillRect/>
        </a:stretch>
      </xdr:blipFill>
      <xdr:spPr>
        <a:xfrm>
          <a:off x="180975" y="57150"/>
          <a:ext cx="1257300" cy="1314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800100</xdr:colOff>
      <xdr:row>6</xdr:row>
      <xdr:rowOff>190500</xdr:rowOff>
    </xdr:to>
    <xdr:pic>
      <xdr:nvPicPr>
        <xdr:cNvPr id="1" name="image2.png" descr="FINAL-water works logo"/>
        <xdr:cNvPicPr preferRelativeResize="1">
          <a:picLocks noChangeAspect="1"/>
        </xdr:cNvPicPr>
      </xdr:nvPicPr>
      <xdr:blipFill>
        <a:blip r:embed="rId1"/>
        <a:srcRect l="17121" t="16552" r="16665" b="16665"/>
        <a:stretch>
          <a:fillRect/>
        </a:stretch>
      </xdr:blipFill>
      <xdr:spPr>
        <a:xfrm>
          <a:off x="180975" y="0"/>
          <a:ext cx="1257300"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2"/>
  <sheetViews>
    <sheetView view="pageBreakPreview" zoomScale="95" zoomScaleSheetLayoutView="95" zoomScalePageLayoutView="0" workbookViewId="0" topLeftCell="A1">
      <selection activeCell="D29" sqref="D29"/>
    </sheetView>
  </sheetViews>
  <sheetFormatPr defaultColWidth="9.140625" defaultRowHeight="15"/>
  <cols>
    <col min="1" max="1" width="10.28125" style="76" customWidth="1"/>
    <col min="2" max="2" width="63.8515625" style="49" customWidth="1"/>
    <col min="3" max="3" width="6.8515625" style="50" customWidth="1"/>
    <col min="4" max="4" width="8.28125" style="50" customWidth="1"/>
    <col min="5" max="5" width="15.28125" style="50" customWidth="1"/>
    <col min="6" max="6" width="9.140625" style="12" customWidth="1"/>
    <col min="7" max="7" width="13.140625" style="12" bestFit="1" customWidth="1"/>
    <col min="8" max="8" width="9.140625" style="12" customWidth="1"/>
    <col min="9" max="9" width="18.421875" style="12" customWidth="1"/>
    <col min="10" max="16384" width="9.140625" style="12" customWidth="1"/>
  </cols>
  <sheetData>
    <row r="1" spans="1:5" ht="15.75">
      <c r="A1" s="44"/>
      <c r="B1" s="287" t="s">
        <v>220</v>
      </c>
      <c r="C1" s="287"/>
      <c r="D1" s="287"/>
      <c r="E1" s="287"/>
    </row>
    <row r="2" spans="1:5" ht="15.75">
      <c r="A2" s="44"/>
      <c r="B2" s="45"/>
      <c r="C2" s="46"/>
      <c r="D2" s="46"/>
      <c r="E2" s="46"/>
    </row>
    <row r="3" spans="1:5" ht="15.75">
      <c r="A3" s="44"/>
      <c r="B3" s="287" t="s">
        <v>219</v>
      </c>
      <c r="C3" s="287"/>
      <c r="D3" s="287"/>
      <c r="E3" s="287"/>
    </row>
    <row r="4" spans="1:5" ht="15.75">
      <c r="A4" s="44"/>
      <c r="B4" s="45"/>
      <c r="C4" s="48"/>
      <c r="D4" s="48"/>
      <c r="E4" s="48"/>
    </row>
    <row r="5" spans="1:5" ht="15.75">
      <c r="A5" s="44"/>
      <c r="B5" s="287" t="s">
        <v>250</v>
      </c>
      <c r="C5" s="287"/>
      <c r="D5" s="287"/>
      <c r="E5" s="287"/>
    </row>
    <row r="6" ht="15.75">
      <c r="A6" s="44"/>
    </row>
    <row r="7" ht="16.5" thickBot="1">
      <c r="A7" s="44"/>
    </row>
    <row r="8" spans="1:5" ht="19.5" customHeight="1" thickBot="1">
      <c r="A8" s="288" t="s">
        <v>251</v>
      </c>
      <c r="B8" s="289"/>
      <c r="C8" s="289"/>
      <c r="D8" s="289"/>
      <c r="E8" s="290"/>
    </row>
    <row r="9" spans="1:5" ht="24" customHeight="1">
      <c r="A9" s="291" t="s">
        <v>247</v>
      </c>
      <c r="B9" s="292"/>
      <c r="C9" s="292"/>
      <c r="D9" s="292"/>
      <c r="E9" s="293"/>
    </row>
    <row r="10" spans="1:5" s="104" customFormat="1" ht="42.75" customHeight="1">
      <c r="A10" s="105" t="s">
        <v>221</v>
      </c>
      <c r="B10" s="106" t="s">
        <v>1</v>
      </c>
      <c r="C10" s="306" t="s">
        <v>224</v>
      </c>
      <c r="D10" s="307"/>
      <c r="E10" s="308"/>
    </row>
    <row r="11" spans="1:5" s="104" customFormat="1" ht="61.5" customHeight="1">
      <c r="A11" s="107">
        <v>1</v>
      </c>
      <c r="B11" s="108" t="s">
        <v>222</v>
      </c>
      <c r="C11" s="294">
        <f>'Bill 1-PNG'!F52</f>
        <v>0</v>
      </c>
      <c r="D11" s="295"/>
      <c r="E11" s="296"/>
    </row>
    <row r="12" spans="1:5" s="104" customFormat="1" ht="61.5" customHeight="1">
      <c r="A12" s="107">
        <v>2</v>
      </c>
      <c r="B12" s="108" t="s">
        <v>223</v>
      </c>
      <c r="C12" s="294">
        <f>'Bill 2 -Dayworks'!F34</f>
        <v>0</v>
      </c>
      <c r="D12" s="295"/>
      <c r="E12" s="296"/>
    </row>
    <row r="13" spans="1:5" s="104" customFormat="1" ht="61.5" customHeight="1">
      <c r="A13" s="107">
        <v>3</v>
      </c>
      <c r="B13" s="109" t="s">
        <v>297</v>
      </c>
      <c r="C13" s="294">
        <f>'Bill 3 -Mainline Rancha tank'!F72</f>
        <v>0</v>
      </c>
      <c r="D13" s="295"/>
      <c r="E13" s="296"/>
    </row>
    <row r="14" spans="1:5" s="104" customFormat="1" ht="61.5" customHeight="1">
      <c r="A14" s="107">
        <v>4</v>
      </c>
      <c r="B14" s="109" t="s">
        <v>298</v>
      </c>
      <c r="C14" s="294">
        <f>'Bill 4 -Kibunga Nkondi'!F87</f>
        <v>0</v>
      </c>
      <c r="D14" s="295"/>
      <c r="E14" s="296"/>
    </row>
    <row r="15" spans="1:5" s="104" customFormat="1" ht="61.5" customHeight="1">
      <c r="A15" s="107">
        <v>5</v>
      </c>
      <c r="B15" s="109" t="s">
        <v>299</v>
      </c>
      <c r="C15" s="294">
        <f>'Bill 5-Turima-Soko Mjinga'!F88</f>
        <v>0</v>
      </c>
      <c r="D15" s="295"/>
      <c r="E15" s="296"/>
    </row>
    <row r="16" spans="1:5" s="104" customFormat="1" ht="61.5" customHeight="1">
      <c r="A16" s="107">
        <v>6</v>
      </c>
      <c r="B16" s="109" t="s">
        <v>300</v>
      </c>
      <c r="C16" s="294">
        <f>'Bill 6-Kathura to Kinyingiri'!F77</f>
        <v>0</v>
      </c>
      <c r="D16" s="295"/>
      <c r="E16" s="296"/>
    </row>
    <row r="17" spans="1:5" s="104" customFormat="1" ht="61.5" customHeight="1">
      <c r="A17" s="107"/>
      <c r="B17" s="109" t="s">
        <v>473</v>
      </c>
      <c r="C17" s="309">
        <f>'225m3 Storage tank'!F206</f>
        <v>0</v>
      </c>
      <c r="D17" s="310"/>
      <c r="E17" s="311"/>
    </row>
    <row r="18" spans="1:5" s="104" customFormat="1" ht="47.25" customHeight="1">
      <c r="A18" s="57"/>
      <c r="B18" s="110" t="s">
        <v>40</v>
      </c>
      <c r="C18" s="297">
        <f>SUM(C11:E17)</f>
        <v>0</v>
      </c>
      <c r="D18" s="298"/>
      <c r="E18" s="299"/>
    </row>
    <row r="19" spans="1:5" s="104" customFormat="1" ht="43.5" customHeight="1" thickBot="1">
      <c r="A19" s="162"/>
      <c r="B19" s="163" t="s">
        <v>41</v>
      </c>
      <c r="C19" s="300">
        <f>C18*0.1</f>
        <v>0</v>
      </c>
      <c r="D19" s="301"/>
      <c r="E19" s="302"/>
    </row>
    <row r="20" spans="1:5" s="104" customFormat="1" ht="42" customHeight="1" thickBot="1">
      <c r="A20" s="164"/>
      <c r="B20" s="165" t="s">
        <v>42</v>
      </c>
      <c r="C20" s="303">
        <f>SUM(C18:C19)</f>
        <v>0</v>
      </c>
      <c r="D20" s="304"/>
      <c r="E20" s="305"/>
    </row>
    <row r="21" spans="1:5" s="104" customFormat="1" ht="15.75">
      <c r="A21" s="76"/>
      <c r="C21" s="50"/>
      <c r="D21" s="50"/>
      <c r="E21" s="50"/>
    </row>
    <row r="22" ht="15.75">
      <c r="B22" s="104"/>
    </row>
  </sheetData>
  <sheetProtection/>
  <mergeCells count="16">
    <mergeCell ref="C16:E16"/>
    <mergeCell ref="C18:E18"/>
    <mergeCell ref="C19:E19"/>
    <mergeCell ref="C20:E20"/>
    <mergeCell ref="C10:E10"/>
    <mergeCell ref="C11:E11"/>
    <mergeCell ref="C12:E12"/>
    <mergeCell ref="C13:E13"/>
    <mergeCell ref="C14:E14"/>
    <mergeCell ref="C17:E17"/>
    <mergeCell ref="B1:E1"/>
    <mergeCell ref="B3:E3"/>
    <mergeCell ref="B5:E5"/>
    <mergeCell ref="A8:E8"/>
    <mergeCell ref="A9:E9"/>
    <mergeCell ref="C15:E15"/>
  </mergeCells>
  <printOptions/>
  <pageMargins left="0.7" right="0.7" top="0.75" bottom="0.75" header="0.3" footer="0.3"/>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1:F52"/>
  <sheetViews>
    <sheetView view="pageBreakPreview" zoomScaleSheetLayoutView="100" zoomScalePageLayoutView="0" workbookViewId="0" topLeftCell="A48">
      <selection activeCell="E12" sqref="E12:E48"/>
    </sheetView>
  </sheetViews>
  <sheetFormatPr defaultColWidth="9.140625" defaultRowHeight="15"/>
  <cols>
    <col min="1" max="1" width="10.28125" style="76" customWidth="1"/>
    <col min="2" max="2" width="63.8515625" style="49" customWidth="1"/>
    <col min="3" max="3" width="6.8515625" style="50" customWidth="1"/>
    <col min="4" max="4" width="8.28125" style="50" customWidth="1"/>
    <col min="5" max="5" width="15.28125" style="50" customWidth="1"/>
    <col min="6" max="6" width="17.28125" style="51" customWidth="1"/>
    <col min="7" max="16384" width="9.140625" style="12" customWidth="1"/>
  </cols>
  <sheetData>
    <row r="1" spans="1:6" ht="15.75">
      <c r="A1" s="44"/>
      <c r="B1" s="287" t="s">
        <v>220</v>
      </c>
      <c r="C1" s="287"/>
      <c r="D1" s="287"/>
      <c r="E1" s="287"/>
      <c r="F1" s="287"/>
    </row>
    <row r="2" spans="1:6" ht="15.75">
      <c r="A2" s="44"/>
      <c r="B2" s="45"/>
      <c r="C2" s="46"/>
      <c r="D2" s="46"/>
      <c r="E2" s="46"/>
      <c r="F2" s="47"/>
    </row>
    <row r="3" spans="1:6" ht="15.75">
      <c r="A3" s="44"/>
      <c r="B3" s="287" t="s">
        <v>219</v>
      </c>
      <c r="C3" s="287"/>
      <c r="D3" s="287"/>
      <c r="E3" s="287"/>
      <c r="F3" s="287"/>
    </row>
    <row r="4" spans="1:6" ht="15.75">
      <c r="A4" s="44"/>
      <c r="B4" s="45"/>
      <c r="C4" s="48"/>
      <c r="D4" s="48"/>
      <c r="E4" s="48"/>
      <c r="F4" s="48"/>
    </row>
    <row r="5" spans="1:6" ht="15.75">
      <c r="A5" s="44"/>
      <c r="B5" s="287" t="s">
        <v>250</v>
      </c>
      <c r="C5" s="287"/>
      <c r="D5" s="287"/>
      <c r="E5" s="287"/>
      <c r="F5" s="287"/>
    </row>
    <row r="6" ht="15.75">
      <c r="A6" s="44"/>
    </row>
    <row r="7" ht="16.5" thickBot="1">
      <c r="A7" s="44"/>
    </row>
    <row r="8" spans="1:6" ht="19.5" customHeight="1" thickBot="1">
      <c r="A8" s="288" t="s">
        <v>252</v>
      </c>
      <c r="B8" s="289"/>
      <c r="C8" s="289"/>
      <c r="D8" s="289"/>
      <c r="E8" s="289"/>
      <c r="F8" s="290"/>
    </row>
    <row r="9" spans="1:6" ht="24" customHeight="1">
      <c r="A9" s="314" t="s">
        <v>235</v>
      </c>
      <c r="B9" s="315"/>
      <c r="C9" s="315"/>
      <c r="D9" s="315"/>
      <c r="E9" s="315"/>
      <c r="F9" s="316"/>
    </row>
    <row r="10" spans="1:6" ht="15.75">
      <c r="A10" s="52"/>
      <c r="B10" s="53"/>
      <c r="C10" s="53"/>
      <c r="D10" s="53"/>
      <c r="E10" s="53"/>
      <c r="F10" s="54"/>
    </row>
    <row r="11" spans="1:6" ht="54.75" customHeight="1">
      <c r="A11" s="17" t="s">
        <v>0</v>
      </c>
      <c r="B11" s="55" t="s">
        <v>1</v>
      </c>
      <c r="C11" s="9" t="s">
        <v>2</v>
      </c>
      <c r="D11" s="9" t="s">
        <v>44</v>
      </c>
      <c r="E11" s="56" t="s">
        <v>65</v>
      </c>
      <c r="F11" s="16" t="s">
        <v>66</v>
      </c>
    </row>
    <row r="12" spans="1:6" s="64" customFormat="1" ht="15.75">
      <c r="A12" s="57">
        <v>1.1</v>
      </c>
      <c r="B12" s="58" t="s">
        <v>45</v>
      </c>
      <c r="C12" s="59"/>
      <c r="D12" s="60"/>
      <c r="E12" s="61"/>
      <c r="F12" s="62"/>
    </row>
    <row r="13" spans="1:6" s="63" customFormat="1" ht="15.75">
      <c r="A13" s="57"/>
      <c r="B13" s="65"/>
      <c r="C13" s="59"/>
      <c r="D13" s="60"/>
      <c r="E13" s="61"/>
      <c r="F13" s="62"/>
    </row>
    <row r="14" spans="1:6" s="63" customFormat="1" ht="31.5">
      <c r="A14" s="57" t="s">
        <v>3</v>
      </c>
      <c r="B14" s="66" t="s">
        <v>46</v>
      </c>
      <c r="C14" s="59" t="s">
        <v>4</v>
      </c>
      <c r="D14" s="60" t="s">
        <v>31</v>
      </c>
      <c r="E14" s="67"/>
      <c r="F14" s="62">
        <f>E14*1</f>
        <v>0</v>
      </c>
    </row>
    <row r="15" spans="1:6" s="63" customFormat="1" ht="15.75">
      <c r="A15" s="57"/>
      <c r="B15" s="68"/>
      <c r="C15" s="59"/>
      <c r="D15" s="60"/>
      <c r="E15" s="61"/>
      <c r="F15" s="62"/>
    </row>
    <row r="16" spans="1:6" s="63" customFormat="1" ht="63">
      <c r="A16" s="57" t="s">
        <v>43</v>
      </c>
      <c r="B16" s="66" t="s">
        <v>47</v>
      </c>
      <c r="C16" s="59" t="s">
        <v>4</v>
      </c>
      <c r="D16" s="60" t="s">
        <v>31</v>
      </c>
      <c r="E16" s="61"/>
      <c r="F16" s="62">
        <f>E16*1</f>
        <v>0</v>
      </c>
    </row>
    <row r="17" spans="1:6" s="63" customFormat="1" ht="15.75">
      <c r="A17" s="57"/>
      <c r="B17" s="65"/>
      <c r="C17" s="59"/>
      <c r="D17" s="60"/>
      <c r="E17" s="61"/>
      <c r="F17" s="62"/>
    </row>
    <row r="18" spans="1:6" s="64" customFormat="1" ht="15.75">
      <c r="A18" s="57">
        <v>1.2</v>
      </c>
      <c r="B18" s="58" t="s">
        <v>48</v>
      </c>
      <c r="C18" s="59"/>
      <c r="D18" s="60"/>
      <c r="E18" s="61"/>
      <c r="F18" s="62"/>
    </row>
    <row r="19" spans="1:6" s="63" customFormat="1" ht="15.75">
      <c r="A19" s="57"/>
      <c r="B19" s="65"/>
      <c r="C19" s="60"/>
      <c r="D19" s="60"/>
      <c r="E19" s="61"/>
      <c r="F19" s="62"/>
    </row>
    <row r="20" spans="1:6" s="63" customFormat="1" ht="47.25">
      <c r="A20" s="57" t="s">
        <v>5</v>
      </c>
      <c r="B20" s="66" t="s">
        <v>63</v>
      </c>
      <c r="C20" s="60" t="s">
        <v>176</v>
      </c>
      <c r="D20" s="60" t="s">
        <v>31</v>
      </c>
      <c r="E20" s="61"/>
      <c r="F20" s="62">
        <f>E20</f>
        <v>0</v>
      </c>
    </row>
    <row r="21" spans="1:6" s="63" customFormat="1" ht="15.75">
      <c r="A21" s="57"/>
      <c r="B21" s="65"/>
      <c r="C21" s="60"/>
      <c r="D21" s="60"/>
      <c r="E21" s="61"/>
      <c r="F21" s="62"/>
    </row>
    <row r="22" spans="1:6" s="63" customFormat="1" ht="47.25">
      <c r="A22" s="57" t="s">
        <v>49</v>
      </c>
      <c r="B22" s="65" t="s">
        <v>184</v>
      </c>
      <c r="C22" s="60" t="s">
        <v>176</v>
      </c>
      <c r="D22" s="60" t="s">
        <v>31</v>
      </c>
      <c r="E22" s="61"/>
      <c r="F22" s="62">
        <f>E22</f>
        <v>0</v>
      </c>
    </row>
    <row r="23" spans="1:6" s="63" customFormat="1" ht="15.75">
      <c r="A23" s="57"/>
      <c r="B23" s="65"/>
      <c r="C23" s="60"/>
      <c r="D23" s="60"/>
      <c r="E23" s="61"/>
      <c r="F23" s="62"/>
    </row>
    <row r="24" spans="1:6" s="63" customFormat="1" ht="31.5">
      <c r="A24" s="57" t="s">
        <v>51</v>
      </c>
      <c r="B24" s="65" t="s">
        <v>205</v>
      </c>
      <c r="C24" s="60" t="s">
        <v>176</v>
      </c>
      <c r="D24" s="60" t="s">
        <v>31</v>
      </c>
      <c r="E24" s="61"/>
      <c r="F24" s="62">
        <f>E24</f>
        <v>0</v>
      </c>
    </row>
    <row r="25" spans="1:6" s="63" customFormat="1" ht="15.75">
      <c r="A25" s="57"/>
      <c r="B25" s="65"/>
      <c r="C25" s="60"/>
      <c r="D25" s="60"/>
      <c r="E25" s="61"/>
      <c r="F25" s="62"/>
    </row>
    <row r="26" spans="1:6" s="63" customFormat="1" ht="47.25">
      <c r="A26" s="57" t="s">
        <v>52</v>
      </c>
      <c r="B26" s="65" t="s">
        <v>178</v>
      </c>
      <c r="C26" s="59" t="s">
        <v>179</v>
      </c>
      <c r="D26" s="60" t="s">
        <v>31</v>
      </c>
      <c r="E26" s="61"/>
      <c r="F26" s="62">
        <f>E26</f>
        <v>0</v>
      </c>
    </row>
    <row r="27" spans="1:6" s="63" customFormat="1" ht="15.75">
      <c r="A27" s="57"/>
      <c r="B27" s="65"/>
      <c r="C27" s="59"/>
      <c r="D27" s="60"/>
      <c r="E27" s="61"/>
      <c r="F27" s="62"/>
    </row>
    <row r="28" spans="1:6" s="63" customFormat="1" ht="31.5">
      <c r="A28" s="111" t="s">
        <v>225</v>
      </c>
      <c r="B28" s="65" t="s">
        <v>226</v>
      </c>
      <c r="C28" s="69" t="s">
        <v>206</v>
      </c>
      <c r="D28" s="70">
        <v>0.1</v>
      </c>
      <c r="E28" s="61"/>
      <c r="F28" s="62">
        <f>D28*E28</f>
        <v>0</v>
      </c>
    </row>
    <row r="29" spans="1:6" s="63" customFormat="1" ht="15.75">
      <c r="A29" s="57"/>
      <c r="B29" s="65"/>
      <c r="C29" s="69"/>
      <c r="D29" s="70"/>
      <c r="E29" s="61"/>
      <c r="F29" s="62"/>
    </row>
    <row r="30" spans="1:6" s="63" customFormat="1" ht="15.75">
      <c r="A30" s="57">
        <v>1.3</v>
      </c>
      <c r="B30" s="58" t="s">
        <v>207</v>
      </c>
      <c r="C30" s="69"/>
      <c r="D30" s="70"/>
      <c r="E30" s="61"/>
      <c r="F30" s="62"/>
    </row>
    <row r="31" spans="1:6" s="63" customFormat="1" ht="15.75">
      <c r="A31" s="57"/>
      <c r="B31" s="65"/>
      <c r="C31" s="59"/>
      <c r="D31" s="60"/>
      <c r="E31" s="61"/>
      <c r="F31" s="62"/>
    </row>
    <row r="32" spans="1:6" s="63" customFormat="1" ht="47.25">
      <c r="A32" s="57" t="s">
        <v>208</v>
      </c>
      <c r="B32" s="65" t="s">
        <v>177</v>
      </c>
      <c r="C32" s="60" t="s">
        <v>176</v>
      </c>
      <c r="D32" s="60" t="s">
        <v>31</v>
      </c>
      <c r="E32" s="61"/>
      <c r="F32" s="62">
        <f>E32</f>
        <v>0</v>
      </c>
    </row>
    <row r="33" spans="1:6" s="63" customFormat="1" ht="15.75">
      <c r="A33" s="57"/>
      <c r="B33" s="65"/>
      <c r="C33" s="60"/>
      <c r="D33" s="60"/>
      <c r="E33" s="61"/>
      <c r="F33" s="62"/>
    </row>
    <row r="34" spans="1:6" s="63" customFormat="1" ht="94.5">
      <c r="A34" s="57" t="s">
        <v>209</v>
      </c>
      <c r="B34" s="66" t="s">
        <v>183</v>
      </c>
      <c r="C34" s="59" t="s">
        <v>4</v>
      </c>
      <c r="D34" s="60" t="s">
        <v>31</v>
      </c>
      <c r="E34" s="61"/>
      <c r="F34" s="62">
        <f>E34</f>
        <v>0</v>
      </c>
    </row>
    <row r="35" s="63" customFormat="1" ht="16.5" thickBot="1"/>
    <row r="36" spans="1:6" s="63" customFormat="1" ht="16.5" thickBot="1">
      <c r="A36" s="137"/>
      <c r="B36" s="125" t="s">
        <v>240</v>
      </c>
      <c r="C36" s="157"/>
      <c r="D36" s="158"/>
      <c r="E36" s="159"/>
      <c r="F36" s="160">
        <f>SUM(F14:F34)</f>
        <v>0</v>
      </c>
    </row>
    <row r="37" spans="1:6" s="63" customFormat="1" ht="63">
      <c r="A37" s="151" t="s">
        <v>210</v>
      </c>
      <c r="B37" s="152" t="s">
        <v>214</v>
      </c>
      <c r="C37" s="153" t="s">
        <v>179</v>
      </c>
      <c r="D37" s="154" t="s">
        <v>31</v>
      </c>
      <c r="E37" s="155"/>
      <c r="F37" s="156">
        <f>E37</f>
        <v>0</v>
      </c>
    </row>
    <row r="38" spans="1:6" s="63" customFormat="1" ht="15.75">
      <c r="A38" s="57"/>
      <c r="B38" s="66"/>
      <c r="C38" s="59"/>
      <c r="D38" s="60"/>
      <c r="E38" s="61"/>
      <c r="F38" s="62"/>
    </row>
    <row r="39" spans="1:6" s="63" customFormat="1" ht="31.5">
      <c r="A39" s="57" t="s">
        <v>211</v>
      </c>
      <c r="B39" s="65" t="s">
        <v>218</v>
      </c>
      <c r="C39" s="69" t="s">
        <v>206</v>
      </c>
      <c r="D39" s="70">
        <v>0.1</v>
      </c>
      <c r="E39" s="61"/>
      <c r="F39" s="62">
        <f>D39*E39</f>
        <v>0</v>
      </c>
    </row>
    <row r="40" spans="1:6" s="63" customFormat="1" ht="15.75">
      <c r="A40" s="57"/>
      <c r="B40" s="65"/>
      <c r="C40" s="59"/>
      <c r="D40" s="60"/>
      <c r="E40" s="61"/>
      <c r="F40" s="62"/>
    </row>
    <row r="41" spans="1:6" s="63" customFormat="1" ht="157.5">
      <c r="A41" s="57" t="s">
        <v>212</v>
      </c>
      <c r="B41" s="65" t="s">
        <v>180</v>
      </c>
      <c r="C41" s="59" t="s">
        <v>4</v>
      </c>
      <c r="D41" s="60" t="s">
        <v>31</v>
      </c>
      <c r="E41" s="61"/>
      <c r="F41" s="62">
        <f>E41</f>
        <v>0</v>
      </c>
    </row>
    <row r="42" spans="1:6" s="63" customFormat="1" ht="15.75">
      <c r="A42" s="57"/>
      <c r="B42" s="65"/>
      <c r="C42" s="59"/>
      <c r="D42" s="60"/>
      <c r="E42" s="61"/>
      <c r="F42" s="62"/>
    </row>
    <row r="43" spans="1:6" s="63" customFormat="1" ht="63">
      <c r="A43" s="57" t="s">
        <v>215</v>
      </c>
      <c r="B43" s="66" t="s">
        <v>181</v>
      </c>
      <c r="C43" s="59" t="s">
        <v>4</v>
      </c>
      <c r="D43" s="60" t="s">
        <v>31</v>
      </c>
      <c r="E43" s="61"/>
      <c r="F43" s="62">
        <f>E43</f>
        <v>0</v>
      </c>
    </row>
    <row r="44" spans="1:6" s="63" customFormat="1" ht="15.75">
      <c r="A44" s="57"/>
      <c r="B44" s="71"/>
      <c r="C44" s="59"/>
      <c r="D44" s="60"/>
      <c r="E44" s="61"/>
      <c r="F44" s="62"/>
    </row>
    <row r="45" spans="1:6" s="63" customFormat="1" ht="63">
      <c r="A45" s="57" t="s">
        <v>216</v>
      </c>
      <c r="B45" s="66" t="s">
        <v>182</v>
      </c>
      <c r="C45" s="59" t="s">
        <v>4</v>
      </c>
      <c r="D45" s="60" t="s">
        <v>31</v>
      </c>
      <c r="E45" s="61"/>
      <c r="F45" s="62">
        <f>E45</f>
        <v>0</v>
      </c>
    </row>
    <row r="46" spans="1:6" s="63" customFormat="1" ht="15.75">
      <c r="A46" s="57"/>
      <c r="B46" s="71"/>
      <c r="C46" s="59"/>
      <c r="D46" s="60"/>
      <c r="E46" s="61"/>
      <c r="F46" s="62"/>
    </row>
    <row r="47" spans="1:6" s="63" customFormat="1" ht="148.5" customHeight="1">
      <c r="A47" s="57" t="s">
        <v>217</v>
      </c>
      <c r="B47" s="66" t="s">
        <v>229</v>
      </c>
      <c r="C47" s="59" t="s">
        <v>4</v>
      </c>
      <c r="D47" s="60" t="s">
        <v>31</v>
      </c>
      <c r="E47" s="61"/>
      <c r="F47" s="62">
        <f>E47</f>
        <v>0</v>
      </c>
    </row>
    <row r="48" spans="1:6" s="63" customFormat="1" ht="15.75">
      <c r="A48" s="21"/>
      <c r="B48" s="72" t="s">
        <v>239</v>
      </c>
      <c r="C48" s="19"/>
      <c r="D48" s="37"/>
      <c r="E48" s="38"/>
      <c r="F48" s="16">
        <f>SUM(F37:F47)</f>
        <v>0</v>
      </c>
    </row>
    <row r="49" spans="1:6" s="64" customFormat="1" ht="40.5" customHeight="1">
      <c r="A49" s="17"/>
      <c r="B49" s="72"/>
      <c r="C49" s="9"/>
      <c r="D49" s="9"/>
      <c r="E49" s="40"/>
      <c r="F49" s="16"/>
    </row>
    <row r="50" spans="1:6" s="104" customFormat="1" ht="15.75">
      <c r="A50" s="17"/>
      <c r="B50" s="72" t="s">
        <v>241</v>
      </c>
      <c r="C50" s="298"/>
      <c r="D50" s="298"/>
      <c r="E50" s="298"/>
      <c r="F50" s="16">
        <f>F36</f>
        <v>0</v>
      </c>
    </row>
    <row r="51" spans="1:6" ht="16.5" thickBot="1">
      <c r="A51" s="150"/>
      <c r="B51" s="113" t="s">
        <v>242</v>
      </c>
      <c r="C51" s="312"/>
      <c r="D51" s="312"/>
      <c r="E51" s="312"/>
      <c r="F51" s="91">
        <f>F48</f>
        <v>0</v>
      </c>
    </row>
    <row r="52" spans="1:6" ht="16.5" thickBot="1">
      <c r="A52" s="137"/>
      <c r="B52" s="130" t="s">
        <v>249</v>
      </c>
      <c r="C52" s="313"/>
      <c r="D52" s="313"/>
      <c r="E52" s="313"/>
      <c r="F52" s="138">
        <f>SUM(F50:F51)</f>
        <v>0</v>
      </c>
    </row>
  </sheetData>
  <sheetProtection/>
  <mergeCells count="8">
    <mergeCell ref="C51:E51"/>
    <mergeCell ref="C52:E52"/>
    <mergeCell ref="B1:F1"/>
    <mergeCell ref="B3:F3"/>
    <mergeCell ref="B5:F5"/>
    <mergeCell ref="A8:F8"/>
    <mergeCell ref="A9:F9"/>
    <mergeCell ref="C50:E50"/>
  </mergeCells>
  <printOptions/>
  <pageMargins left="0.7" right="0.7" top="0.75" bottom="0.75" header="0.3" footer="0.3"/>
  <pageSetup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dimension ref="A1:F34"/>
  <sheetViews>
    <sheetView view="pageBreakPreview" zoomScale="99" zoomScaleSheetLayoutView="99" zoomScalePageLayoutView="0" workbookViewId="0" topLeftCell="A22">
      <selection activeCell="B43" sqref="B43"/>
    </sheetView>
  </sheetViews>
  <sheetFormatPr defaultColWidth="9.140625" defaultRowHeight="15"/>
  <cols>
    <col min="1" max="1" width="10.28125" style="76" customWidth="1"/>
    <col min="2" max="2" width="63.8515625" style="49" customWidth="1"/>
    <col min="3" max="3" width="6.8515625" style="50" customWidth="1"/>
    <col min="4" max="4" width="8.28125" style="50" customWidth="1"/>
    <col min="5" max="5" width="15.28125" style="50" customWidth="1"/>
    <col min="6" max="6" width="17.28125" style="51" customWidth="1"/>
    <col min="7" max="16384" width="9.140625" style="12" customWidth="1"/>
  </cols>
  <sheetData>
    <row r="1" spans="1:6" ht="15.75">
      <c r="A1" s="44"/>
      <c r="B1" s="287" t="s">
        <v>220</v>
      </c>
      <c r="C1" s="287"/>
      <c r="D1" s="287"/>
      <c r="E1" s="287"/>
      <c r="F1" s="287"/>
    </row>
    <row r="2" spans="1:6" ht="15.75">
      <c r="A2" s="44"/>
      <c r="B2" s="45"/>
      <c r="C2" s="46"/>
      <c r="D2" s="46"/>
      <c r="E2" s="46"/>
      <c r="F2" s="47"/>
    </row>
    <row r="3" spans="1:6" ht="15.75">
      <c r="A3" s="44"/>
      <c r="B3" s="287" t="s">
        <v>219</v>
      </c>
      <c r="C3" s="287"/>
      <c r="D3" s="287"/>
      <c r="E3" s="287"/>
      <c r="F3" s="287"/>
    </row>
    <row r="4" spans="1:6" ht="15.75">
      <c r="A4" s="44"/>
      <c r="B4" s="45"/>
      <c r="C4" s="48"/>
      <c r="D4" s="48"/>
      <c r="E4" s="48"/>
      <c r="F4" s="48"/>
    </row>
    <row r="5" spans="1:6" ht="15.75">
      <c r="A5" s="44"/>
      <c r="B5" s="287" t="s">
        <v>250</v>
      </c>
      <c r="C5" s="287"/>
      <c r="D5" s="287"/>
      <c r="E5" s="287"/>
      <c r="F5" s="287"/>
    </row>
    <row r="6" ht="15.75">
      <c r="A6" s="44"/>
    </row>
    <row r="7" ht="16.5" thickBot="1">
      <c r="A7" s="44"/>
    </row>
    <row r="8" spans="1:6" ht="27.75" customHeight="1">
      <c r="A8" s="317" t="s">
        <v>213</v>
      </c>
      <c r="B8" s="318"/>
      <c r="C8" s="318"/>
      <c r="D8" s="318"/>
      <c r="E8" s="318"/>
      <c r="F8" s="319"/>
    </row>
    <row r="9" spans="1:6" ht="15.75">
      <c r="A9" s="17"/>
      <c r="B9" s="72"/>
      <c r="C9" s="73"/>
      <c r="D9" s="74"/>
      <c r="E9" s="73"/>
      <c r="F9" s="16"/>
    </row>
    <row r="10" spans="1:6" ht="61.5">
      <c r="A10" s="17" t="s">
        <v>0</v>
      </c>
      <c r="B10" s="72" t="s">
        <v>1</v>
      </c>
      <c r="C10" s="73" t="s">
        <v>2</v>
      </c>
      <c r="D10" s="75" t="s">
        <v>44</v>
      </c>
      <c r="E10" s="56" t="s">
        <v>228</v>
      </c>
      <c r="F10" s="16" t="s">
        <v>227</v>
      </c>
    </row>
    <row r="11" spans="2:6" ht="15.75">
      <c r="B11" s="72"/>
      <c r="C11" s="19"/>
      <c r="D11" s="19"/>
      <c r="E11" s="77"/>
      <c r="F11" s="11"/>
    </row>
    <row r="12" spans="1:6" ht="15.75">
      <c r="A12" s="17">
        <v>2.1</v>
      </c>
      <c r="B12" s="72" t="s">
        <v>6</v>
      </c>
      <c r="C12" s="19"/>
      <c r="D12" s="19"/>
      <c r="E12" s="77"/>
      <c r="F12" s="11"/>
    </row>
    <row r="13" spans="1:6" ht="63">
      <c r="A13" s="21"/>
      <c r="B13" s="66" t="s">
        <v>7</v>
      </c>
      <c r="C13" s="19"/>
      <c r="D13" s="19"/>
      <c r="E13" s="77"/>
      <c r="F13" s="11"/>
    </row>
    <row r="14" spans="1:6" ht="15.75">
      <c r="A14" s="21"/>
      <c r="B14" s="66"/>
      <c r="C14" s="19"/>
      <c r="D14" s="19"/>
      <c r="E14" s="77"/>
      <c r="F14" s="11"/>
    </row>
    <row r="15" spans="1:6" ht="15.75">
      <c r="A15" s="21" t="s">
        <v>8</v>
      </c>
      <c r="B15" s="66" t="s">
        <v>9</v>
      </c>
      <c r="C15" s="19" t="s">
        <v>10</v>
      </c>
      <c r="D15" s="19">
        <v>150</v>
      </c>
      <c r="E15" s="77"/>
      <c r="F15" s="11">
        <f>E15*D15</f>
        <v>0</v>
      </c>
    </row>
    <row r="16" spans="1:6" ht="15.75">
      <c r="A16" s="21"/>
      <c r="B16" s="66"/>
      <c r="C16" s="19"/>
      <c r="D16" s="19"/>
      <c r="E16" s="77"/>
      <c r="F16" s="11">
        <f aca="true" t="shared" si="0" ref="F16:F32">E16*D16</f>
        <v>0</v>
      </c>
    </row>
    <row r="17" spans="1:6" ht="15.75">
      <c r="A17" s="21" t="s">
        <v>11</v>
      </c>
      <c r="B17" s="66" t="s">
        <v>12</v>
      </c>
      <c r="C17" s="19" t="s">
        <v>10</v>
      </c>
      <c r="D17" s="19">
        <v>50</v>
      </c>
      <c r="E17" s="77"/>
      <c r="F17" s="11">
        <f t="shared" si="0"/>
        <v>0</v>
      </c>
    </row>
    <row r="18" spans="1:6" ht="15.75">
      <c r="A18" s="21"/>
      <c r="B18" s="66"/>
      <c r="C18" s="19"/>
      <c r="D18" s="19"/>
      <c r="E18" s="77"/>
      <c r="F18" s="11">
        <f t="shared" si="0"/>
        <v>0</v>
      </c>
    </row>
    <row r="19" spans="1:6" ht="15.75">
      <c r="A19" s="21" t="s">
        <v>13</v>
      </c>
      <c r="B19" s="66" t="s">
        <v>14</v>
      </c>
      <c r="C19" s="19" t="s">
        <v>10</v>
      </c>
      <c r="D19" s="19">
        <v>50</v>
      </c>
      <c r="E19" s="77"/>
      <c r="F19" s="11">
        <f t="shared" si="0"/>
        <v>0</v>
      </c>
    </row>
    <row r="20" spans="1:6" ht="15.75">
      <c r="A20" s="21"/>
      <c r="B20" s="66"/>
      <c r="C20" s="19"/>
      <c r="D20" s="19"/>
      <c r="E20" s="77"/>
      <c r="F20" s="11">
        <f t="shared" si="0"/>
        <v>0</v>
      </c>
    </row>
    <row r="21" spans="1:6" ht="15.75">
      <c r="A21" s="17">
        <v>2.2</v>
      </c>
      <c r="B21" s="72" t="s">
        <v>230</v>
      </c>
      <c r="C21" s="19"/>
      <c r="D21" s="19"/>
      <c r="E21" s="77"/>
      <c r="F21" s="11">
        <f t="shared" si="0"/>
        <v>0</v>
      </c>
    </row>
    <row r="22" spans="1:6" ht="63">
      <c r="A22" s="21"/>
      <c r="B22" s="66" t="s">
        <v>15</v>
      </c>
      <c r="C22" s="19"/>
      <c r="D22" s="19"/>
      <c r="E22" s="77"/>
      <c r="F22" s="11">
        <f t="shared" si="0"/>
        <v>0</v>
      </c>
    </row>
    <row r="23" spans="1:6" ht="15.75">
      <c r="A23" s="21" t="s">
        <v>16</v>
      </c>
      <c r="B23" s="66" t="s">
        <v>17</v>
      </c>
      <c r="C23" s="19" t="s">
        <v>10</v>
      </c>
      <c r="D23" s="19">
        <v>16</v>
      </c>
      <c r="E23" s="77"/>
      <c r="F23" s="11">
        <f t="shared" si="0"/>
        <v>0</v>
      </c>
    </row>
    <row r="24" spans="1:6" ht="15.75">
      <c r="A24" s="21"/>
      <c r="B24" s="66"/>
      <c r="C24" s="19"/>
      <c r="D24" s="19"/>
      <c r="E24" s="77"/>
      <c r="F24" s="11">
        <f t="shared" si="0"/>
        <v>0</v>
      </c>
    </row>
    <row r="25" spans="1:6" ht="15.75">
      <c r="A25" s="21" t="s">
        <v>18</v>
      </c>
      <c r="B25" s="66" t="s">
        <v>19</v>
      </c>
      <c r="C25" s="19" t="s">
        <v>10</v>
      </c>
      <c r="D25" s="19">
        <v>48</v>
      </c>
      <c r="E25" s="77"/>
      <c r="F25" s="11">
        <f t="shared" si="0"/>
        <v>0</v>
      </c>
    </row>
    <row r="26" spans="1:6" ht="31.5">
      <c r="A26" s="21" t="s">
        <v>20</v>
      </c>
      <c r="B26" s="66" t="s">
        <v>21</v>
      </c>
      <c r="C26" s="19" t="s">
        <v>10</v>
      </c>
      <c r="D26" s="19">
        <v>32</v>
      </c>
      <c r="E26" s="77"/>
      <c r="F26" s="11">
        <f t="shared" si="0"/>
        <v>0</v>
      </c>
    </row>
    <row r="27" spans="1:6" ht="15.75">
      <c r="A27" s="21"/>
      <c r="B27" s="66"/>
      <c r="C27" s="19"/>
      <c r="D27" s="19"/>
      <c r="E27" s="77"/>
      <c r="F27" s="11">
        <f t="shared" si="0"/>
        <v>0</v>
      </c>
    </row>
    <row r="28" spans="1:6" ht="15.75">
      <c r="A28" s="17">
        <v>2.3</v>
      </c>
      <c r="B28" s="72" t="s">
        <v>231</v>
      </c>
      <c r="C28" s="19"/>
      <c r="D28" s="19"/>
      <c r="E28" s="77"/>
      <c r="F28" s="11">
        <f t="shared" si="0"/>
        <v>0</v>
      </c>
    </row>
    <row r="29" spans="1:6" ht="15.75">
      <c r="A29" s="21"/>
      <c r="B29" s="72"/>
      <c r="C29" s="19"/>
      <c r="D29" s="19"/>
      <c r="E29" s="77"/>
      <c r="F29" s="11">
        <f t="shared" si="0"/>
        <v>0</v>
      </c>
    </row>
    <row r="30" spans="1:6" ht="15.75">
      <c r="A30" s="21" t="s">
        <v>22</v>
      </c>
      <c r="B30" s="66" t="s">
        <v>23</v>
      </c>
      <c r="C30" s="19" t="s">
        <v>24</v>
      </c>
      <c r="D30" s="19">
        <v>3</v>
      </c>
      <c r="E30" s="77"/>
      <c r="F30" s="11">
        <f t="shared" si="0"/>
        <v>0</v>
      </c>
    </row>
    <row r="31" spans="1:6" ht="15.75">
      <c r="A31" s="21"/>
      <c r="B31" s="66"/>
      <c r="C31" s="19"/>
      <c r="D31" s="19"/>
      <c r="E31" s="77"/>
      <c r="F31" s="11">
        <f t="shared" si="0"/>
        <v>0</v>
      </c>
    </row>
    <row r="32" spans="1:6" ht="15.75">
      <c r="A32" s="21" t="s">
        <v>25</v>
      </c>
      <c r="B32" s="66" t="s">
        <v>26</v>
      </c>
      <c r="C32" s="19" t="s">
        <v>24</v>
      </c>
      <c r="D32" s="19">
        <v>0.5</v>
      </c>
      <c r="E32" s="77"/>
      <c r="F32" s="11">
        <f t="shared" si="0"/>
        <v>0</v>
      </c>
    </row>
    <row r="33" spans="1:6" ht="15.75">
      <c r="A33" s="21"/>
      <c r="B33" s="66"/>
      <c r="C33" s="19"/>
      <c r="D33" s="19"/>
      <c r="E33" s="77"/>
      <c r="F33" s="78"/>
    </row>
    <row r="34" spans="1:6" ht="32.25" customHeight="1" thickBot="1">
      <c r="A34" s="79"/>
      <c r="B34" s="28" t="s">
        <v>236</v>
      </c>
      <c r="C34" s="80"/>
      <c r="D34" s="80"/>
      <c r="E34" s="81"/>
      <c r="F34" s="41">
        <f>SUM(F15:F32)</f>
        <v>0</v>
      </c>
    </row>
  </sheetData>
  <sheetProtection/>
  <mergeCells count="4">
    <mergeCell ref="B1:F1"/>
    <mergeCell ref="B3:F3"/>
    <mergeCell ref="B5:F5"/>
    <mergeCell ref="A8:F8"/>
  </mergeCells>
  <printOptions/>
  <pageMargins left="0.7" right="0.7" top="0.75" bottom="0.75" header="0.3" footer="0.3"/>
  <pageSetup horizontalDpi="600" verticalDpi="600" orientation="portrait" scale="70" r:id="rId2"/>
  <drawing r:id="rId1"/>
</worksheet>
</file>

<file path=xl/worksheets/sheet4.xml><?xml version="1.0" encoding="utf-8"?>
<worksheet xmlns="http://schemas.openxmlformats.org/spreadsheetml/2006/main" xmlns:r="http://schemas.openxmlformats.org/officeDocument/2006/relationships">
  <dimension ref="A1:F72"/>
  <sheetViews>
    <sheetView zoomScalePageLayoutView="0" workbookViewId="0" topLeftCell="A28">
      <selection activeCell="B35" sqref="B35"/>
    </sheetView>
  </sheetViews>
  <sheetFormatPr defaultColWidth="9.140625" defaultRowHeight="15"/>
  <cols>
    <col min="1" max="1" width="10.28125" style="76" customWidth="1"/>
    <col min="2" max="2" width="63.8515625" style="49" customWidth="1"/>
    <col min="3" max="3" width="6.8515625" style="50" customWidth="1"/>
    <col min="4" max="4" width="8.28125" style="50" customWidth="1"/>
    <col min="5" max="5" width="15.28125" style="50" customWidth="1"/>
    <col min="6" max="6" width="17.28125" style="51" customWidth="1"/>
    <col min="7" max="16384" width="9.140625" style="12" customWidth="1"/>
  </cols>
  <sheetData>
    <row r="1" spans="1:6" ht="15.75">
      <c r="A1" s="44"/>
      <c r="B1" s="287" t="s">
        <v>220</v>
      </c>
      <c r="C1" s="287"/>
      <c r="D1" s="287"/>
      <c r="E1" s="287"/>
      <c r="F1" s="287"/>
    </row>
    <row r="2" spans="1:6" ht="15.75">
      <c r="A2" s="44"/>
      <c r="B2" s="45"/>
      <c r="C2" s="46"/>
      <c r="D2" s="46"/>
      <c r="E2" s="46"/>
      <c r="F2" s="47"/>
    </row>
    <row r="3" spans="1:6" ht="15.75">
      <c r="A3" s="44"/>
      <c r="B3" s="287" t="s">
        <v>219</v>
      </c>
      <c r="C3" s="287"/>
      <c r="D3" s="287"/>
      <c r="E3" s="287"/>
      <c r="F3" s="287"/>
    </row>
    <row r="4" spans="1:6" ht="15.75">
      <c r="A4" s="44"/>
      <c r="B4" s="45"/>
      <c r="C4" s="48"/>
      <c r="D4" s="48"/>
      <c r="E4" s="48"/>
      <c r="F4" s="48"/>
    </row>
    <row r="5" spans="1:6" ht="15.75">
      <c r="A5" s="44"/>
      <c r="B5" s="287" t="s">
        <v>253</v>
      </c>
      <c r="C5" s="287"/>
      <c r="D5" s="287"/>
      <c r="E5" s="287"/>
      <c r="F5" s="287"/>
    </row>
    <row r="6" ht="15.75">
      <c r="A6" s="44"/>
    </row>
    <row r="7" ht="16.5" thickBot="1">
      <c r="A7" s="44"/>
    </row>
    <row r="8" spans="1:6" ht="19.5" customHeight="1" thickBot="1">
      <c r="A8" s="288" t="s">
        <v>252</v>
      </c>
      <c r="B8" s="289"/>
      <c r="C8" s="289"/>
      <c r="D8" s="289"/>
      <c r="E8" s="289"/>
      <c r="F8" s="290"/>
    </row>
    <row r="9" spans="1:6" ht="24" customHeight="1">
      <c r="A9" s="314" t="s">
        <v>237</v>
      </c>
      <c r="B9" s="315"/>
      <c r="C9" s="315"/>
      <c r="D9" s="315"/>
      <c r="E9" s="315"/>
      <c r="F9" s="316"/>
    </row>
    <row r="10" spans="1:6" ht="15.75">
      <c r="A10" s="52"/>
      <c r="B10" s="53"/>
      <c r="C10" s="53"/>
      <c r="D10" s="53"/>
      <c r="E10" s="53"/>
      <c r="F10" s="54"/>
    </row>
    <row r="11" spans="1:6" ht="54.75" customHeight="1">
      <c r="A11" s="17" t="s">
        <v>0</v>
      </c>
      <c r="B11" s="55" t="s">
        <v>1</v>
      </c>
      <c r="C11" s="9" t="s">
        <v>2</v>
      </c>
      <c r="D11" s="9" t="s">
        <v>44</v>
      </c>
      <c r="E11" s="56" t="s">
        <v>65</v>
      </c>
      <c r="F11" s="16" t="s">
        <v>66</v>
      </c>
    </row>
    <row r="12" spans="1:6" ht="31.5">
      <c r="A12" s="17" t="s">
        <v>73</v>
      </c>
      <c r="B12" s="66" t="s">
        <v>254</v>
      </c>
      <c r="C12" s="19" t="s">
        <v>33</v>
      </c>
      <c r="D12" s="1">
        <v>11500</v>
      </c>
      <c r="E12" s="20"/>
      <c r="F12" s="11">
        <f>D12*E12</f>
        <v>0</v>
      </c>
    </row>
    <row r="13" spans="1:6" ht="15.75">
      <c r="A13" s="21"/>
      <c r="B13" s="66"/>
      <c r="C13" s="19"/>
      <c r="D13" s="1"/>
      <c r="E13" s="20"/>
      <c r="F13" s="11"/>
    </row>
    <row r="14" spans="1:6" ht="15.75">
      <c r="A14" s="17" t="s">
        <v>74</v>
      </c>
      <c r="B14" s="82" t="s">
        <v>34</v>
      </c>
      <c r="C14" s="19"/>
      <c r="D14" s="1"/>
      <c r="E14" s="20"/>
      <c r="F14" s="11"/>
    </row>
    <row r="15" spans="1:6" ht="15.75">
      <c r="A15" s="21"/>
      <c r="B15" s="82"/>
      <c r="C15" s="19"/>
      <c r="D15" s="1"/>
      <c r="E15" s="20"/>
      <c r="F15" s="11"/>
    </row>
    <row r="16" spans="1:6" ht="63">
      <c r="A16" s="21" t="s">
        <v>75</v>
      </c>
      <c r="B16" s="66" t="s">
        <v>257</v>
      </c>
      <c r="C16" s="19" t="s">
        <v>33</v>
      </c>
      <c r="D16" s="1">
        <v>11500</v>
      </c>
      <c r="E16" s="20"/>
      <c r="F16" s="11">
        <f aca="true" t="shared" si="0" ref="F16:F41">D16*E16</f>
        <v>0</v>
      </c>
    </row>
    <row r="17" spans="1:6" ht="15.75">
      <c r="A17" s="21"/>
      <c r="B17" s="66"/>
      <c r="C17" s="19"/>
      <c r="D17" s="1"/>
      <c r="E17" s="20"/>
      <c r="F17" s="11"/>
    </row>
    <row r="18" spans="1:6" ht="15.75">
      <c r="A18" s="21" t="s">
        <v>77</v>
      </c>
      <c r="B18" s="66" t="s">
        <v>35</v>
      </c>
      <c r="C18" s="19" t="s">
        <v>33</v>
      </c>
      <c r="D18" s="1">
        <v>500</v>
      </c>
      <c r="E18" s="20"/>
      <c r="F18" s="11">
        <f t="shared" si="0"/>
        <v>0</v>
      </c>
    </row>
    <row r="19" spans="1:6" ht="15.75">
      <c r="A19" s="21"/>
      <c r="B19" s="66"/>
      <c r="C19" s="19"/>
      <c r="D19" s="1"/>
      <c r="E19" s="20"/>
      <c r="F19" s="11"/>
    </row>
    <row r="20" spans="1:6" ht="31.5">
      <c r="A20" s="21" t="s">
        <v>78</v>
      </c>
      <c r="B20" s="66" t="s">
        <v>258</v>
      </c>
      <c r="C20" s="19" t="s">
        <v>33</v>
      </c>
      <c r="D20" s="1">
        <v>200</v>
      </c>
      <c r="E20" s="20"/>
      <c r="F20" s="11">
        <f t="shared" si="0"/>
        <v>0</v>
      </c>
    </row>
    <row r="21" spans="1:6" ht="15.75">
      <c r="A21" s="21"/>
      <c r="B21" s="66"/>
      <c r="C21" s="19"/>
      <c r="D21" s="1"/>
      <c r="E21" s="20"/>
      <c r="F21" s="11"/>
    </row>
    <row r="22" spans="1:6" ht="31.5">
      <c r="A22" s="21" t="s">
        <v>80</v>
      </c>
      <c r="B22" s="66" t="s">
        <v>259</v>
      </c>
      <c r="C22" s="19" t="s">
        <v>33</v>
      </c>
      <c r="D22" s="1">
        <v>640</v>
      </c>
      <c r="E22" s="20"/>
      <c r="F22" s="11">
        <f t="shared" si="0"/>
        <v>0</v>
      </c>
    </row>
    <row r="23" spans="1:6" s="6" customFormat="1" ht="47.25">
      <c r="A23" s="83" t="s">
        <v>81</v>
      </c>
      <c r="B23" s="2" t="s">
        <v>185</v>
      </c>
      <c r="C23" s="3" t="s">
        <v>33</v>
      </c>
      <c r="D23" s="4">
        <v>1000</v>
      </c>
      <c r="E23" s="5"/>
      <c r="F23" s="11">
        <f t="shared" si="0"/>
        <v>0</v>
      </c>
    </row>
    <row r="24" spans="1:6" s="6" customFormat="1" ht="15.75">
      <c r="A24" s="7"/>
      <c r="B24" s="2"/>
      <c r="C24" s="3"/>
      <c r="D24" s="4"/>
      <c r="E24" s="5"/>
      <c r="F24" s="11"/>
    </row>
    <row r="25" spans="1:6" s="6" customFormat="1" ht="47.25">
      <c r="A25" s="83" t="s">
        <v>82</v>
      </c>
      <c r="B25" s="2" t="s">
        <v>186</v>
      </c>
      <c r="C25" s="3" t="s">
        <v>33</v>
      </c>
      <c r="D25" s="4">
        <v>1800</v>
      </c>
      <c r="E25" s="5"/>
      <c r="F25" s="11">
        <f t="shared" si="0"/>
        <v>0</v>
      </c>
    </row>
    <row r="26" spans="1:6" ht="47.25">
      <c r="A26" s="21" t="s">
        <v>83</v>
      </c>
      <c r="B26" s="66" t="s">
        <v>187</v>
      </c>
      <c r="C26" s="19"/>
      <c r="D26" s="1"/>
      <c r="E26" s="20"/>
      <c r="F26" s="11"/>
    </row>
    <row r="27" spans="1:6" ht="15.75">
      <c r="A27" s="21"/>
      <c r="B27" s="66"/>
      <c r="C27" s="19"/>
      <c r="D27" s="1"/>
      <c r="E27" s="20"/>
      <c r="F27" s="11">
        <f t="shared" si="0"/>
        <v>0</v>
      </c>
    </row>
    <row r="28" spans="1:6" ht="15.75">
      <c r="A28" s="21" t="s">
        <v>84</v>
      </c>
      <c r="B28" s="66" t="s">
        <v>61</v>
      </c>
      <c r="C28" s="19" t="s">
        <v>55</v>
      </c>
      <c r="D28" s="1">
        <v>3</v>
      </c>
      <c r="E28" s="20"/>
      <c r="F28" s="11">
        <f t="shared" si="0"/>
        <v>0</v>
      </c>
    </row>
    <row r="29" spans="1:6" ht="15.75">
      <c r="A29" s="21"/>
      <c r="B29" s="66"/>
      <c r="C29" s="19"/>
      <c r="D29" s="1"/>
      <c r="E29" s="20"/>
      <c r="F29" s="11">
        <f t="shared" si="0"/>
        <v>0</v>
      </c>
    </row>
    <row r="30" spans="1:6" ht="15.75">
      <c r="A30" s="21" t="s">
        <v>85</v>
      </c>
      <c r="B30" s="66" t="s">
        <v>62</v>
      </c>
      <c r="C30" s="19" t="s">
        <v>55</v>
      </c>
      <c r="D30" s="1">
        <v>2</v>
      </c>
      <c r="E30" s="20"/>
      <c r="F30" s="11">
        <f t="shared" si="0"/>
        <v>0</v>
      </c>
    </row>
    <row r="31" spans="1:6" ht="15.75">
      <c r="A31" s="21"/>
      <c r="B31" s="66"/>
      <c r="C31" s="19"/>
      <c r="D31" s="1"/>
      <c r="E31" s="20"/>
      <c r="F31" s="11">
        <f t="shared" si="0"/>
        <v>0</v>
      </c>
    </row>
    <row r="32" spans="1:6" ht="15.75">
      <c r="A32" s="21"/>
      <c r="B32" s="72" t="s">
        <v>240</v>
      </c>
      <c r="C32" s="19"/>
      <c r="D32" s="1"/>
      <c r="E32" s="20"/>
      <c r="F32" s="16">
        <f>SUM(F12:F31)</f>
        <v>0</v>
      </c>
    </row>
    <row r="33" spans="1:6" ht="15.75">
      <c r="A33" s="21"/>
      <c r="B33" s="72"/>
      <c r="C33" s="19"/>
      <c r="D33" s="1"/>
      <c r="E33" s="20"/>
      <c r="F33" s="11"/>
    </row>
    <row r="34" spans="1:6" ht="93">
      <c r="A34" s="17" t="s">
        <v>86</v>
      </c>
      <c r="B34" s="84" t="s">
        <v>188</v>
      </c>
      <c r="C34" s="19"/>
      <c r="D34" s="1"/>
      <c r="E34" s="20"/>
      <c r="F34" s="11">
        <f t="shared" si="0"/>
        <v>0</v>
      </c>
    </row>
    <row r="35" spans="1:6" ht="15.75">
      <c r="A35" s="21" t="s">
        <v>87</v>
      </c>
      <c r="B35" s="66" t="s">
        <v>484</v>
      </c>
      <c r="C35" s="19" t="s">
        <v>33</v>
      </c>
      <c r="D35" s="1">
        <v>12000</v>
      </c>
      <c r="E35" s="20"/>
      <c r="F35" s="11">
        <f t="shared" si="0"/>
        <v>0</v>
      </c>
    </row>
    <row r="36" spans="1:6" ht="15.75">
      <c r="A36" s="21"/>
      <c r="B36" s="66"/>
      <c r="C36" s="19"/>
      <c r="D36" s="1"/>
      <c r="E36" s="20"/>
      <c r="F36" s="11">
        <f t="shared" si="0"/>
        <v>0</v>
      </c>
    </row>
    <row r="37" spans="1:6" ht="15.75">
      <c r="A37" s="17" t="s">
        <v>89</v>
      </c>
      <c r="B37" s="84" t="s">
        <v>50</v>
      </c>
      <c r="C37" s="19"/>
      <c r="D37" s="1"/>
      <c r="E37" s="20"/>
      <c r="F37" s="11">
        <f t="shared" si="0"/>
        <v>0</v>
      </c>
    </row>
    <row r="38" spans="1:6" ht="15.75">
      <c r="A38" s="24"/>
      <c r="B38" s="71" t="s">
        <v>70</v>
      </c>
      <c r="C38" s="19"/>
      <c r="D38" s="4"/>
      <c r="E38" s="20"/>
      <c r="F38" s="11">
        <f t="shared" si="0"/>
        <v>0</v>
      </c>
    </row>
    <row r="39" spans="1:6" ht="15.75">
      <c r="A39" s="21" t="s">
        <v>116</v>
      </c>
      <c r="B39" s="71" t="s">
        <v>37</v>
      </c>
      <c r="C39" s="19" t="s">
        <v>30</v>
      </c>
      <c r="D39" s="4">
        <v>6</v>
      </c>
      <c r="E39" s="20"/>
      <c r="F39" s="11">
        <f t="shared" si="0"/>
        <v>0</v>
      </c>
    </row>
    <row r="40" spans="1:6" ht="15.75">
      <c r="A40" s="24"/>
      <c r="B40" s="71" t="s">
        <v>38</v>
      </c>
      <c r="C40" s="19" t="s">
        <v>30</v>
      </c>
      <c r="D40" s="4">
        <v>6</v>
      </c>
      <c r="E40" s="20"/>
      <c r="F40" s="11">
        <f t="shared" si="0"/>
        <v>0</v>
      </c>
    </row>
    <row r="41" spans="1:6" ht="31.5">
      <c r="A41" s="117" t="s">
        <v>117</v>
      </c>
      <c r="B41" s="85" t="s">
        <v>71</v>
      </c>
      <c r="C41" s="118" t="s">
        <v>30</v>
      </c>
      <c r="D41" s="284">
        <v>8</v>
      </c>
      <c r="E41" s="20"/>
      <c r="F41" s="11">
        <f t="shared" si="0"/>
        <v>0</v>
      </c>
    </row>
    <row r="42" spans="1:6" ht="15.75">
      <c r="A42" s="166"/>
      <c r="B42" s="168"/>
      <c r="C42" s="19"/>
      <c r="D42" s="4"/>
      <c r="E42" s="20"/>
      <c r="F42" s="11"/>
    </row>
    <row r="43" spans="1:6" ht="15.75">
      <c r="A43" s="13" t="s">
        <v>92</v>
      </c>
      <c r="B43" s="72" t="s">
        <v>64</v>
      </c>
      <c r="C43" s="9"/>
      <c r="D43" s="5"/>
      <c r="E43" s="10"/>
      <c r="F43" s="16"/>
    </row>
    <row r="44" spans="1:6" ht="46.5">
      <c r="A44" s="17"/>
      <c r="B44" s="84" t="s">
        <v>39</v>
      </c>
      <c r="C44" s="19"/>
      <c r="D44" s="4"/>
      <c r="E44" s="20"/>
      <c r="F44" s="11"/>
    </row>
    <row r="45" spans="1:6" ht="15.75">
      <c r="A45" s="29"/>
      <c r="B45" s="86"/>
      <c r="C45" s="31"/>
      <c r="D45" s="285"/>
      <c r="E45" s="33"/>
      <c r="F45" s="11"/>
    </row>
    <row r="46" spans="1:6" ht="31.5">
      <c r="A46" s="21" t="s">
        <v>93</v>
      </c>
      <c r="B46" s="86" t="s">
        <v>72</v>
      </c>
      <c r="C46" s="31" t="s">
        <v>33</v>
      </c>
      <c r="D46" s="286">
        <v>12</v>
      </c>
      <c r="E46" s="33"/>
      <c r="F46" s="11">
        <f>E46*D46</f>
        <v>0</v>
      </c>
    </row>
    <row r="47" spans="1:6" ht="15.75">
      <c r="A47" s="21"/>
      <c r="B47" s="86"/>
      <c r="C47" s="31"/>
      <c r="D47" s="34"/>
      <c r="E47" s="33"/>
      <c r="F47" s="11"/>
    </row>
    <row r="48" spans="1:6" ht="15.75">
      <c r="A48" s="24" t="s">
        <v>95</v>
      </c>
      <c r="B48" s="87" t="s">
        <v>60</v>
      </c>
      <c r="C48" s="31"/>
      <c r="D48" s="34"/>
      <c r="E48" s="33"/>
      <c r="F48" s="11">
        <f aca="true" t="shared" si="1" ref="F48:F66">E48*D48</f>
        <v>0</v>
      </c>
    </row>
    <row r="49" spans="1:6" ht="47.25">
      <c r="A49" s="21" t="s">
        <v>96</v>
      </c>
      <c r="B49" s="86" t="s">
        <v>190</v>
      </c>
      <c r="C49" s="31" t="s">
        <v>30</v>
      </c>
      <c r="D49" s="32">
        <v>11</v>
      </c>
      <c r="E49" s="33"/>
      <c r="F49" s="11">
        <f t="shared" si="1"/>
        <v>0</v>
      </c>
    </row>
    <row r="50" spans="1:6" ht="63">
      <c r="A50" s="21" t="s">
        <v>97</v>
      </c>
      <c r="B50" s="71" t="s">
        <v>191</v>
      </c>
      <c r="C50" s="19" t="s">
        <v>30</v>
      </c>
      <c r="D50" s="1">
        <v>20</v>
      </c>
      <c r="E50" s="20"/>
      <c r="F50" s="11">
        <f t="shared" si="1"/>
        <v>0</v>
      </c>
    </row>
    <row r="51" spans="1:6" ht="16.5" thickBot="1">
      <c r="A51" s="117"/>
      <c r="B51" s="139"/>
      <c r="C51" s="140"/>
      <c r="D51" s="141"/>
      <c r="E51" s="142"/>
      <c r="F51" s="121"/>
    </row>
    <row r="52" spans="1:6" ht="16.5" thickBot="1">
      <c r="A52" s="124"/>
      <c r="B52" s="125" t="s">
        <v>239</v>
      </c>
      <c r="C52" s="147"/>
      <c r="D52" s="148"/>
      <c r="E52" s="149"/>
      <c r="F52" s="129">
        <f>SUM(F35:F51)</f>
        <v>0</v>
      </c>
    </row>
    <row r="53" spans="1:6" ht="15.75">
      <c r="A53" s="114"/>
      <c r="B53" s="143"/>
      <c r="C53" s="144"/>
      <c r="D53" s="145"/>
      <c r="E53" s="146"/>
      <c r="F53" s="103"/>
    </row>
    <row r="54" spans="1:6" ht="33.75">
      <c r="A54" s="21" t="s">
        <v>99</v>
      </c>
      <c r="B54" s="88" t="s">
        <v>260</v>
      </c>
      <c r="C54" s="19" t="s">
        <v>30</v>
      </c>
      <c r="D54" s="1">
        <v>15</v>
      </c>
      <c r="E54" s="20"/>
      <c r="F54" s="11">
        <f t="shared" si="1"/>
        <v>0</v>
      </c>
    </row>
    <row r="55" spans="1:6" ht="15.75">
      <c r="A55" s="24"/>
      <c r="B55" s="88"/>
      <c r="C55" s="19"/>
      <c r="D55" s="1"/>
      <c r="E55" s="20"/>
      <c r="F55" s="11">
        <f t="shared" si="1"/>
        <v>0</v>
      </c>
    </row>
    <row r="56" spans="1:6" ht="47.25">
      <c r="A56" s="21" t="s">
        <v>101</v>
      </c>
      <c r="B56" s="88" t="s">
        <v>234</v>
      </c>
      <c r="C56" s="19" t="s">
        <v>30</v>
      </c>
      <c r="D56" s="1">
        <v>8</v>
      </c>
      <c r="E56" s="20"/>
      <c r="F56" s="11">
        <f t="shared" si="1"/>
        <v>0</v>
      </c>
    </row>
    <row r="57" spans="1:6" ht="78.75">
      <c r="A57" s="21" t="s">
        <v>103</v>
      </c>
      <c r="B57" s="88" t="s">
        <v>68</v>
      </c>
      <c r="C57" s="19" t="s">
        <v>30</v>
      </c>
      <c r="D57" s="37">
        <v>27</v>
      </c>
      <c r="E57" s="38"/>
      <c r="F57" s="11">
        <f t="shared" si="1"/>
        <v>0</v>
      </c>
    </row>
    <row r="58" spans="1:6" ht="47.25">
      <c r="A58" s="21" t="s">
        <v>104</v>
      </c>
      <c r="B58" s="88" t="s">
        <v>67</v>
      </c>
      <c r="C58" s="19" t="s">
        <v>33</v>
      </c>
      <c r="D58" s="37">
        <v>11500</v>
      </c>
      <c r="E58" s="38"/>
      <c r="F58" s="11">
        <f t="shared" si="1"/>
        <v>0</v>
      </c>
    </row>
    <row r="59" spans="1:6" ht="15.75">
      <c r="A59" s="21"/>
      <c r="B59" s="89" t="s">
        <v>194</v>
      </c>
      <c r="C59" s="19"/>
      <c r="D59" s="37"/>
      <c r="E59" s="38"/>
      <c r="F59" s="11">
        <f t="shared" si="1"/>
        <v>0</v>
      </c>
    </row>
    <row r="60" spans="1:6" ht="15.75">
      <c r="A60" s="21" t="s">
        <v>105</v>
      </c>
      <c r="B60" s="88" t="s">
        <v>53</v>
      </c>
      <c r="C60" s="19" t="s">
        <v>55</v>
      </c>
      <c r="D60" s="37">
        <v>20</v>
      </c>
      <c r="E60" s="38"/>
      <c r="F60" s="11">
        <f t="shared" si="1"/>
        <v>0</v>
      </c>
    </row>
    <row r="61" spans="1:6" ht="15.75">
      <c r="A61" s="21"/>
      <c r="B61" s="88"/>
      <c r="C61" s="19"/>
      <c r="D61" s="37"/>
      <c r="E61" s="38"/>
      <c r="F61" s="11">
        <f t="shared" si="1"/>
        <v>0</v>
      </c>
    </row>
    <row r="62" spans="1:6" ht="15.75">
      <c r="A62" s="21" t="s">
        <v>106</v>
      </c>
      <c r="B62" s="88" t="s">
        <v>56</v>
      </c>
      <c r="C62" s="19" t="s">
        <v>55</v>
      </c>
      <c r="D62" s="37">
        <v>5</v>
      </c>
      <c r="E62" s="38"/>
      <c r="F62" s="11">
        <f t="shared" si="1"/>
        <v>0</v>
      </c>
    </row>
    <row r="63" spans="1:6" ht="15.75">
      <c r="A63" s="21"/>
      <c r="B63" s="88"/>
      <c r="C63" s="19"/>
      <c r="D63" s="37"/>
      <c r="E63" s="38"/>
      <c r="F63" s="11">
        <f t="shared" si="1"/>
        <v>0</v>
      </c>
    </row>
    <row r="64" spans="1:6" ht="15.75">
      <c r="A64" s="21" t="s">
        <v>118</v>
      </c>
      <c r="B64" s="88" t="s">
        <v>54</v>
      </c>
      <c r="C64" s="19" t="s">
        <v>55</v>
      </c>
      <c r="D64" s="37">
        <v>5</v>
      </c>
      <c r="E64" s="38"/>
      <c r="F64" s="11">
        <f t="shared" si="1"/>
        <v>0</v>
      </c>
    </row>
    <row r="65" spans="1:6" ht="15.75">
      <c r="A65" s="21"/>
      <c r="B65" s="88"/>
      <c r="C65" s="19"/>
      <c r="D65" s="37"/>
      <c r="E65" s="38"/>
      <c r="F65" s="11">
        <f t="shared" si="1"/>
        <v>0</v>
      </c>
    </row>
    <row r="66" spans="1:6" ht="15.75">
      <c r="A66" s="21" t="s">
        <v>119</v>
      </c>
      <c r="B66" s="88" t="s">
        <v>57</v>
      </c>
      <c r="C66" s="19" t="s">
        <v>55</v>
      </c>
      <c r="D66" s="37">
        <v>5</v>
      </c>
      <c r="E66" s="38"/>
      <c r="F66" s="11">
        <f t="shared" si="1"/>
        <v>0</v>
      </c>
    </row>
    <row r="67" spans="1:6" ht="15.75">
      <c r="A67" s="21"/>
      <c r="B67" s="72" t="s">
        <v>238</v>
      </c>
      <c r="C67" s="19"/>
      <c r="D67" s="37"/>
      <c r="E67" s="38"/>
      <c r="F67" s="16">
        <f>SUM(F54:F66)</f>
        <v>0</v>
      </c>
    </row>
    <row r="68" spans="1:6" ht="15.75">
      <c r="A68" s="17"/>
      <c r="B68" s="72"/>
      <c r="C68" s="9"/>
      <c r="D68" s="9"/>
      <c r="E68" s="40"/>
      <c r="F68" s="16"/>
    </row>
    <row r="69" spans="1:6" ht="15.75">
      <c r="A69" s="17"/>
      <c r="B69" s="72" t="s">
        <v>241</v>
      </c>
      <c r="C69" s="298"/>
      <c r="D69" s="298"/>
      <c r="E69" s="298"/>
      <c r="F69" s="16">
        <f>F32</f>
        <v>0</v>
      </c>
    </row>
    <row r="70" spans="1:6" ht="15.75">
      <c r="A70" s="17"/>
      <c r="B70" s="72" t="s">
        <v>242</v>
      </c>
      <c r="C70" s="298"/>
      <c r="D70" s="298"/>
      <c r="E70" s="298"/>
      <c r="F70" s="16">
        <f>F52</f>
        <v>0</v>
      </c>
    </row>
    <row r="71" spans="1:6" ht="16.5" thickBot="1">
      <c r="A71" s="112"/>
      <c r="B71" s="135" t="s">
        <v>243</v>
      </c>
      <c r="C71" s="320"/>
      <c r="D71" s="320"/>
      <c r="E71" s="320"/>
      <c r="F71" s="136">
        <f>F67</f>
        <v>0</v>
      </c>
    </row>
    <row r="72" spans="1:6" ht="16.5" thickBot="1">
      <c r="A72" s="137"/>
      <c r="B72" s="130" t="s">
        <v>244</v>
      </c>
      <c r="C72" s="313"/>
      <c r="D72" s="313"/>
      <c r="E72" s="313"/>
      <c r="F72" s="138">
        <f>SUM(F69:F71)</f>
        <v>0</v>
      </c>
    </row>
  </sheetData>
  <sheetProtection/>
  <mergeCells count="9">
    <mergeCell ref="C69:E69"/>
    <mergeCell ref="C70:E70"/>
    <mergeCell ref="C71:E71"/>
    <mergeCell ref="C72:E72"/>
    <mergeCell ref="B1:F1"/>
    <mergeCell ref="B3:F3"/>
    <mergeCell ref="B5:F5"/>
    <mergeCell ref="A8:F8"/>
    <mergeCell ref="A9:F9"/>
  </mergeCells>
  <printOptions/>
  <pageMargins left="0.7" right="0.7" top="0.75" bottom="0.75" header="0.3" footer="0.3"/>
  <pageSetup horizontalDpi="600" verticalDpi="600" orientation="portrait" scale="70" r:id="rId2"/>
  <drawing r:id="rId1"/>
</worksheet>
</file>

<file path=xl/worksheets/sheet5.xml><?xml version="1.0" encoding="utf-8"?>
<worksheet xmlns="http://schemas.openxmlformats.org/spreadsheetml/2006/main" xmlns:r="http://schemas.openxmlformats.org/officeDocument/2006/relationships">
  <dimension ref="A1:F87"/>
  <sheetViews>
    <sheetView tabSelected="1" view="pageBreakPreview" zoomScaleSheetLayoutView="100" zoomScalePageLayoutView="0" workbookViewId="0" topLeftCell="A8">
      <selection activeCell="I92" sqref="I92"/>
    </sheetView>
  </sheetViews>
  <sheetFormatPr defaultColWidth="9.140625" defaultRowHeight="15"/>
  <cols>
    <col min="1" max="1" width="10.28125" style="76" customWidth="1"/>
    <col min="2" max="2" width="63.8515625" style="49" customWidth="1"/>
    <col min="3" max="3" width="6.8515625" style="50" customWidth="1"/>
    <col min="4" max="4" width="8.28125" style="50" customWidth="1"/>
    <col min="5" max="5" width="15.28125" style="50" customWidth="1"/>
    <col min="6" max="6" width="17.28125" style="51" customWidth="1"/>
    <col min="7" max="16384" width="9.140625" style="12" customWidth="1"/>
  </cols>
  <sheetData>
    <row r="1" spans="1:6" ht="15.75">
      <c r="A1" s="44"/>
      <c r="B1" s="287" t="s">
        <v>220</v>
      </c>
      <c r="C1" s="287"/>
      <c r="D1" s="287"/>
      <c r="E1" s="287"/>
      <c r="F1" s="287"/>
    </row>
    <row r="2" spans="1:6" ht="15.75">
      <c r="A2" s="44"/>
      <c r="B2" s="45"/>
      <c r="C2" s="46"/>
      <c r="D2" s="46"/>
      <c r="E2" s="46"/>
      <c r="F2" s="47"/>
    </row>
    <row r="3" spans="1:6" ht="15.75">
      <c r="A3" s="44"/>
      <c r="B3" s="287" t="s">
        <v>219</v>
      </c>
      <c r="C3" s="287"/>
      <c r="D3" s="287"/>
      <c r="E3" s="287"/>
      <c r="F3" s="287"/>
    </row>
    <row r="4" spans="1:6" ht="15.75">
      <c r="A4" s="44"/>
      <c r="B4" s="45"/>
      <c r="C4" s="169"/>
      <c r="D4" s="167"/>
      <c r="E4" s="167"/>
      <c r="F4" s="167"/>
    </row>
    <row r="5" spans="1:6" ht="15.75">
      <c r="A5" s="44"/>
      <c r="B5" s="287" t="s">
        <v>253</v>
      </c>
      <c r="C5" s="287"/>
      <c r="D5" s="287"/>
      <c r="E5" s="287"/>
      <c r="F5" s="287"/>
    </row>
    <row r="6" ht="15.75">
      <c r="A6" s="44"/>
    </row>
    <row r="7" ht="16.5" thickBot="1">
      <c r="A7" s="44"/>
    </row>
    <row r="8" spans="1:6" ht="19.5" customHeight="1" thickBot="1">
      <c r="A8" s="288" t="s">
        <v>252</v>
      </c>
      <c r="B8" s="289"/>
      <c r="C8" s="289"/>
      <c r="D8" s="289"/>
      <c r="E8" s="289"/>
      <c r="F8" s="290"/>
    </row>
    <row r="9" spans="1:6" ht="24" customHeight="1">
      <c r="A9" s="314" t="s">
        <v>476</v>
      </c>
      <c r="B9" s="315"/>
      <c r="C9" s="315"/>
      <c r="D9" s="315"/>
      <c r="E9" s="315"/>
      <c r="F9" s="316"/>
    </row>
    <row r="10" spans="1:6" ht="15.75">
      <c r="A10" s="52"/>
      <c r="B10" s="53"/>
      <c r="C10" s="115"/>
      <c r="D10" s="53"/>
      <c r="E10" s="53"/>
      <c r="F10" s="54"/>
    </row>
    <row r="11" spans="1:6" ht="54.75" customHeight="1">
      <c r="A11" s="17" t="s">
        <v>0</v>
      </c>
      <c r="B11" s="55" t="s">
        <v>1</v>
      </c>
      <c r="C11" s="9" t="s">
        <v>2</v>
      </c>
      <c r="D11" s="9" t="s">
        <v>44</v>
      </c>
      <c r="E11" s="56" t="s">
        <v>65</v>
      </c>
      <c r="F11" s="16" t="s">
        <v>66</v>
      </c>
    </row>
    <row r="12" spans="1:6" ht="31.5">
      <c r="A12" s="17" t="s">
        <v>261</v>
      </c>
      <c r="B12" s="66" t="s">
        <v>254</v>
      </c>
      <c r="C12" s="19" t="s">
        <v>33</v>
      </c>
      <c r="D12" s="1">
        <v>7490</v>
      </c>
      <c r="E12" s="20"/>
      <c r="F12" s="11">
        <f>D12*E12</f>
        <v>0</v>
      </c>
    </row>
    <row r="13" spans="1:6" ht="15.75">
      <c r="A13" s="21"/>
      <c r="B13" s="66"/>
      <c r="C13" s="19"/>
      <c r="D13" s="1"/>
      <c r="E13" s="20"/>
      <c r="F13" s="11"/>
    </row>
    <row r="14" spans="1:6" ht="15.75">
      <c r="A14" s="17" t="s">
        <v>262</v>
      </c>
      <c r="B14" s="82" t="s">
        <v>34</v>
      </c>
      <c r="C14" s="19"/>
      <c r="D14" s="1"/>
      <c r="E14" s="20"/>
      <c r="F14" s="11"/>
    </row>
    <row r="15" spans="1:6" ht="15.75">
      <c r="A15" s="21"/>
      <c r="B15" s="82"/>
      <c r="C15" s="19"/>
      <c r="D15" s="1"/>
      <c r="E15" s="20"/>
      <c r="F15" s="11"/>
    </row>
    <row r="16" spans="1:6" ht="63">
      <c r="A16" s="21" t="s">
        <v>263</v>
      </c>
      <c r="B16" s="66" t="s">
        <v>69</v>
      </c>
      <c r="C16" s="19" t="s">
        <v>33</v>
      </c>
      <c r="D16" s="1">
        <v>7490</v>
      </c>
      <c r="E16" s="20"/>
      <c r="F16" s="11">
        <f aca="true" t="shared" si="0" ref="F16:F54">D16*E16</f>
        <v>0</v>
      </c>
    </row>
    <row r="17" spans="1:6" ht="15.75">
      <c r="A17" s="21"/>
      <c r="B17" s="66"/>
      <c r="C17" s="19"/>
      <c r="D17" s="1"/>
      <c r="E17" s="20"/>
      <c r="F17" s="11">
        <f t="shared" si="0"/>
        <v>0</v>
      </c>
    </row>
    <row r="18" spans="1:6" ht="15.75">
      <c r="A18" s="21" t="s">
        <v>264</v>
      </c>
      <c r="B18" s="66" t="s">
        <v>35</v>
      </c>
      <c r="C18" s="19" t="s">
        <v>33</v>
      </c>
      <c r="D18" s="1">
        <v>500</v>
      </c>
      <c r="E18" s="20"/>
      <c r="F18" s="11">
        <f t="shared" si="0"/>
        <v>0</v>
      </c>
    </row>
    <row r="19" spans="1:6" ht="15.75">
      <c r="A19" s="21"/>
      <c r="B19" s="66"/>
      <c r="C19" s="19"/>
      <c r="D19" s="1"/>
      <c r="E19" s="20"/>
      <c r="F19" s="11"/>
    </row>
    <row r="20" spans="1:6" ht="31.5">
      <c r="A20" s="21" t="s">
        <v>265</v>
      </c>
      <c r="B20" s="66" t="s">
        <v>232</v>
      </c>
      <c r="C20" s="19" t="s">
        <v>33</v>
      </c>
      <c r="D20" s="1">
        <v>150</v>
      </c>
      <c r="E20" s="20"/>
      <c r="F20" s="11">
        <f t="shared" si="0"/>
        <v>0</v>
      </c>
    </row>
    <row r="21" spans="1:6" ht="15.75">
      <c r="A21" s="21"/>
      <c r="B21" s="66"/>
      <c r="C21" s="19"/>
      <c r="D21" s="1"/>
      <c r="E21" s="20"/>
      <c r="F21" s="11">
        <f t="shared" si="0"/>
        <v>0</v>
      </c>
    </row>
    <row r="22" spans="1:6" ht="31.5">
      <c r="A22" s="21" t="s">
        <v>266</v>
      </c>
      <c r="B22" s="66" t="s">
        <v>233</v>
      </c>
      <c r="C22" s="19" t="s">
        <v>255</v>
      </c>
      <c r="D22" s="1">
        <v>300</v>
      </c>
      <c r="E22" s="20"/>
      <c r="F22" s="11">
        <f t="shared" si="0"/>
        <v>0</v>
      </c>
    </row>
    <row r="23" spans="1:6" s="6" customFormat="1" ht="47.25">
      <c r="A23" s="83" t="s">
        <v>267</v>
      </c>
      <c r="B23" s="2" t="s">
        <v>185</v>
      </c>
      <c r="C23" s="3" t="s">
        <v>33</v>
      </c>
      <c r="D23" s="4">
        <v>2000</v>
      </c>
      <c r="E23" s="5"/>
      <c r="F23" s="11">
        <f t="shared" si="0"/>
        <v>0</v>
      </c>
    </row>
    <row r="24" spans="1:6" s="6" customFormat="1" ht="15.75">
      <c r="A24" s="7"/>
      <c r="B24" s="2"/>
      <c r="C24" s="3"/>
      <c r="D24" s="4"/>
      <c r="E24" s="5"/>
      <c r="F24" s="11">
        <f t="shared" si="0"/>
        <v>0</v>
      </c>
    </row>
    <row r="25" spans="1:6" s="6" customFormat="1" ht="47.25">
      <c r="A25" s="83" t="s">
        <v>268</v>
      </c>
      <c r="B25" s="2" t="s">
        <v>186</v>
      </c>
      <c r="C25" s="3" t="s">
        <v>33</v>
      </c>
      <c r="D25" s="4">
        <v>1800</v>
      </c>
      <c r="E25" s="5"/>
      <c r="F25" s="11">
        <f t="shared" si="0"/>
        <v>0</v>
      </c>
    </row>
    <row r="26" spans="1:6" ht="47.25">
      <c r="A26" s="21" t="s">
        <v>269</v>
      </c>
      <c r="B26" s="66" t="s">
        <v>187</v>
      </c>
      <c r="C26" s="19"/>
      <c r="D26" s="1"/>
      <c r="E26" s="20"/>
      <c r="F26" s="11"/>
    </row>
    <row r="27" spans="1:6" ht="15.75">
      <c r="A27" s="21"/>
      <c r="B27" s="66"/>
      <c r="C27" s="19"/>
      <c r="D27" s="1"/>
      <c r="E27" s="20"/>
      <c r="F27" s="11"/>
    </row>
    <row r="28" spans="1:6" ht="15.75">
      <c r="A28" s="21" t="s">
        <v>270</v>
      </c>
      <c r="B28" s="66" t="s">
        <v>61</v>
      </c>
      <c r="C28" s="19" t="s">
        <v>55</v>
      </c>
      <c r="D28" s="1">
        <v>3</v>
      </c>
      <c r="E28" s="20"/>
      <c r="F28" s="11">
        <f t="shared" si="0"/>
        <v>0</v>
      </c>
    </row>
    <row r="29" spans="1:6" ht="15.75">
      <c r="A29" s="21"/>
      <c r="B29" s="66"/>
      <c r="C29" s="19"/>
      <c r="D29" s="1"/>
      <c r="E29" s="20"/>
      <c r="F29" s="11"/>
    </row>
    <row r="30" spans="1:6" ht="15.75">
      <c r="A30" s="21" t="s">
        <v>271</v>
      </c>
      <c r="B30" s="66" t="s">
        <v>62</v>
      </c>
      <c r="C30" s="19" t="s">
        <v>55</v>
      </c>
      <c r="D30" s="1">
        <v>2</v>
      </c>
      <c r="E30" s="20"/>
      <c r="F30" s="11">
        <f t="shared" si="0"/>
        <v>0</v>
      </c>
    </row>
    <row r="31" spans="1:6" ht="15.75">
      <c r="A31" s="21"/>
      <c r="B31" s="66"/>
      <c r="C31" s="19"/>
      <c r="D31" s="1"/>
      <c r="E31" s="20"/>
      <c r="F31" s="11">
        <f t="shared" si="0"/>
        <v>0</v>
      </c>
    </row>
    <row r="32" spans="1:6" ht="15.75">
      <c r="A32" s="21"/>
      <c r="B32" s="72" t="s">
        <v>240</v>
      </c>
      <c r="C32" s="19"/>
      <c r="D32" s="1"/>
      <c r="E32" s="20"/>
      <c r="F32" s="16">
        <f>SUM(F12:F31)</f>
        <v>0</v>
      </c>
    </row>
    <row r="33" spans="1:6" ht="15.75">
      <c r="A33" s="21"/>
      <c r="B33" s="72"/>
      <c r="C33" s="19"/>
      <c r="D33" s="1"/>
      <c r="E33" s="20"/>
      <c r="F33" s="11"/>
    </row>
    <row r="34" spans="1:6" ht="93">
      <c r="A34" s="17" t="s">
        <v>272</v>
      </c>
      <c r="B34" s="84" t="s">
        <v>188</v>
      </c>
      <c r="C34" s="19"/>
      <c r="D34" s="1"/>
      <c r="E34" s="20"/>
      <c r="F34" s="11">
        <f t="shared" si="0"/>
        <v>0</v>
      </c>
    </row>
    <row r="35" spans="1:6" ht="15.75">
      <c r="A35" s="21" t="s">
        <v>273</v>
      </c>
      <c r="B35" s="66" t="s">
        <v>477</v>
      </c>
      <c r="C35" s="19" t="s">
        <v>33</v>
      </c>
      <c r="D35" s="1">
        <v>2000</v>
      </c>
      <c r="E35" s="20"/>
      <c r="F35" s="11">
        <f t="shared" si="0"/>
        <v>0</v>
      </c>
    </row>
    <row r="36" spans="1:6" ht="15.75">
      <c r="A36" s="21"/>
      <c r="B36" s="66"/>
      <c r="C36" s="19"/>
      <c r="D36" s="1"/>
      <c r="E36" s="20"/>
      <c r="F36" s="11"/>
    </row>
    <row r="37" spans="1:6" ht="15.75">
      <c r="A37" s="21" t="s">
        <v>273</v>
      </c>
      <c r="B37" s="66" t="s">
        <v>478</v>
      </c>
      <c r="C37" s="19" t="s">
        <v>33</v>
      </c>
      <c r="D37" s="1">
        <v>3000</v>
      </c>
      <c r="E37" s="20"/>
      <c r="F37" s="11">
        <f>D37*E37</f>
        <v>0</v>
      </c>
    </row>
    <row r="38" spans="1:6" ht="15.75">
      <c r="A38" s="21"/>
      <c r="B38" s="66"/>
      <c r="C38" s="19"/>
      <c r="D38" s="1"/>
      <c r="E38" s="20"/>
      <c r="F38" s="11"/>
    </row>
    <row r="39" spans="1:6" ht="15.75">
      <c r="A39" s="21" t="s">
        <v>273</v>
      </c>
      <c r="B39" s="66" t="s">
        <v>88</v>
      </c>
      <c r="C39" s="19" t="s">
        <v>33</v>
      </c>
      <c r="D39" s="1">
        <v>2500</v>
      </c>
      <c r="E39" s="20"/>
      <c r="F39" s="11">
        <f>D39*E39</f>
        <v>0</v>
      </c>
    </row>
    <row r="40" spans="1:6" ht="15.75">
      <c r="A40" s="21"/>
      <c r="B40" s="66"/>
      <c r="C40" s="19"/>
      <c r="D40" s="1"/>
      <c r="E40" s="20"/>
      <c r="F40" s="11">
        <f t="shared" si="0"/>
        <v>0</v>
      </c>
    </row>
    <row r="41" spans="1:6" ht="15.75">
      <c r="A41" s="17" t="s">
        <v>274</v>
      </c>
      <c r="B41" s="84" t="s">
        <v>50</v>
      </c>
      <c r="C41" s="19"/>
      <c r="D41" s="1"/>
      <c r="E41" s="20"/>
      <c r="F41" s="11"/>
    </row>
    <row r="42" spans="1:6" ht="15.75">
      <c r="A42" s="24"/>
      <c r="B42" s="71" t="s">
        <v>480</v>
      </c>
      <c r="C42" s="19"/>
      <c r="D42" s="1"/>
      <c r="E42" s="20"/>
      <c r="F42" s="11">
        <f t="shared" si="0"/>
        <v>0</v>
      </c>
    </row>
    <row r="43" spans="1:6" ht="15.75">
      <c r="A43" s="21" t="s">
        <v>275</v>
      </c>
      <c r="B43" s="71" t="s">
        <v>37</v>
      </c>
      <c r="C43" s="19" t="s">
        <v>30</v>
      </c>
      <c r="D43" s="1">
        <v>6</v>
      </c>
      <c r="E43" s="20"/>
      <c r="F43" s="11">
        <f t="shared" si="0"/>
        <v>0</v>
      </c>
    </row>
    <row r="44" spans="1:6" ht="15.75">
      <c r="A44" s="24"/>
      <c r="B44" s="71" t="s">
        <v>38</v>
      </c>
      <c r="C44" s="19" t="s">
        <v>30</v>
      </c>
      <c r="D44" s="1">
        <v>6</v>
      </c>
      <c r="E44" s="20"/>
      <c r="F44" s="11">
        <f t="shared" si="0"/>
        <v>0</v>
      </c>
    </row>
    <row r="45" spans="1:6" ht="15.75">
      <c r="A45" s="24"/>
      <c r="B45" s="71" t="s">
        <v>479</v>
      </c>
      <c r="C45" s="19"/>
      <c r="D45" s="1"/>
      <c r="E45" s="20"/>
      <c r="F45" s="11">
        <f t="shared" si="0"/>
        <v>0</v>
      </c>
    </row>
    <row r="46" spans="1:6" ht="15.75">
      <c r="A46" s="21" t="s">
        <v>293</v>
      </c>
      <c r="B46" s="71" t="s">
        <v>37</v>
      </c>
      <c r="C46" s="19" t="s">
        <v>30</v>
      </c>
      <c r="D46" s="1">
        <v>6</v>
      </c>
      <c r="E46" s="20"/>
      <c r="F46" s="11">
        <f t="shared" si="0"/>
        <v>0</v>
      </c>
    </row>
    <row r="47" spans="1:6" ht="15.75">
      <c r="A47" s="24"/>
      <c r="B47" s="71" t="s">
        <v>38</v>
      </c>
      <c r="C47" s="19" t="s">
        <v>30</v>
      </c>
      <c r="D47" s="1">
        <v>6</v>
      </c>
      <c r="E47" s="20"/>
      <c r="F47" s="11">
        <f t="shared" si="0"/>
        <v>0</v>
      </c>
    </row>
    <row r="48" spans="1:6" ht="15.75">
      <c r="A48" s="24"/>
      <c r="B48" s="71" t="s">
        <v>292</v>
      </c>
      <c r="C48" s="19"/>
      <c r="D48" s="1"/>
      <c r="E48" s="20"/>
      <c r="F48" s="11">
        <f t="shared" si="0"/>
        <v>0</v>
      </c>
    </row>
    <row r="49" spans="1:6" ht="15.75">
      <c r="A49" s="21" t="s">
        <v>294</v>
      </c>
      <c r="B49" s="71" t="s">
        <v>37</v>
      </c>
      <c r="C49" s="19" t="s">
        <v>30</v>
      </c>
      <c r="D49" s="1">
        <v>6</v>
      </c>
      <c r="E49" s="20"/>
      <c r="F49" s="11">
        <f t="shared" si="0"/>
        <v>0</v>
      </c>
    </row>
    <row r="50" spans="1:6" ht="15.75">
      <c r="A50" s="24"/>
      <c r="B50" s="71" t="s">
        <v>38</v>
      </c>
      <c r="C50" s="19" t="s">
        <v>30</v>
      </c>
      <c r="D50" s="1">
        <v>6</v>
      </c>
      <c r="E50" s="20"/>
      <c r="F50" s="11">
        <f t="shared" si="0"/>
        <v>0</v>
      </c>
    </row>
    <row r="51" spans="1:6" ht="15.75">
      <c r="A51" s="21"/>
      <c r="B51" s="71"/>
      <c r="C51" s="19"/>
      <c r="D51" s="1"/>
      <c r="E51" s="20"/>
      <c r="F51" s="11">
        <f t="shared" si="0"/>
        <v>0</v>
      </c>
    </row>
    <row r="52" spans="1:6" ht="31.5">
      <c r="A52" s="21" t="s">
        <v>276</v>
      </c>
      <c r="B52" s="71" t="s">
        <v>295</v>
      </c>
      <c r="C52" s="19" t="s">
        <v>173</v>
      </c>
      <c r="D52" s="1">
        <v>1</v>
      </c>
      <c r="E52" s="20"/>
      <c r="F52" s="11">
        <f t="shared" si="0"/>
        <v>0</v>
      </c>
    </row>
    <row r="53" spans="1:6" ht="31.5">
      <c r="A53" s="21" t="s">
        <v>276</v>
      </c>
      <c r="B53" s="71" t="s">
        <v>172</v>
      </c>
      <c r="C53" s="19" t="s">
        <v>173</v>
      </c>
      <c r="D53" s="1">
        <v>1</v>
      </c>
      <c r="E53" s="20"/>
      <c r="F53" s="11">
        <f t="shared" si="0"/>
        <v>0</v>
      </c>
    </row>
    <row r="54" spans="1:6" ht="31.5">
      <c r="A54" s="21" t="s">
        <v>276</v>
      </c>
      <c r="B54" s="71" t="s">
        <v>174</v>
      </c>
      <c r="C54" s="19" t="s">
        <v>173</v>
      </c>
      <c r="D54" s="1">
        <v>1</v>
      </c>
      <c r="E54" s="20"/>
      <c r="F54" s="11">
        <f t="shared" si="0"/>
        <v>0</v>
      </c>
    </row>
    <row r="55" spans="1:6" ht="15.75">
      <c r="A55" s="21"/>
      <c r="B55" s="71"/>
      <c r="C55" s="19"/>
      <c r="D55" s="1"/>
      <c r="E55" s="20"/>
      <c r="F55" s="11"/>
    </row>
    <row r="56" spans="1:6" ht="15.75">
      <c r="A56" s="21"/>
      <c r="B56" s="71"/>
      <c r="C56" s="19"/>
      <c r="D56" s="1"/>
      <c r="E56" s="20"/>
      <c r="F56" s="11"/>
    </row>
    <row r="57" spans="1:6" ht="15.75">
      <c r="A57" s="13" t="s">
        <v>277</v>
      </c>
      <c r="B57" s="72" t="s">
        <v>64</v>
      </c>
      <c r="C57" s="9"/>
      <c r="D57" s="10"/>
      <c r="E57" s="10"/>
      <c r="F57" s="16"/>
    </row>
    <row r="58" spans="1:6" ht="46.5">
      <c r="A58" s="17"/>
      <c r="B58" s="84" t="s">
        <v>39</v>
      </c>
      <c r="C58" s="19"/>
      <c r="D58" s="1"/>
      <c r="E58" s="20"/>
      <c r="F58" s="11"/>
    </row>
    <row r="59" spans="1:6" ht="15.75">
      <c r="A59" s="29"/>
      <c r="B59" s="86"/>
      <c r="C59" s="31"/>
      <c r="D59" s="32"/>
      <c r="E59" s="33"/>
      <c r="F59" s="11"/>
    </row>
    <row r="60" spans="1:6" ht="31.5">
      <c r="A60" s="21" t="s">
        <v>278</v>
      </c>
      <c r="B60" s="86" t="s">
        <v>256</v>
      </c>
      <c r="C60" s="31" t="s">
        <v>33</v>
      </c>
      <c r="D60" s="34">
        <v>48</v>
      </c>
      <c r="E60" s="33"/>
      <c r="F60" s="11">
        <f>E60*D60</f>
        <v>0</v>
      </c>
    </row>
    <row r="61" spans="1:6" ht="31.5">
      <c r="A61" s="21" t="s">
        <v>278</v>
      </c>
      <c r="B61" s="86" t="s">
        <v>108</v>
      </c>
      <c r="C61" s="31" t="s">
        <v>33</v>
      </c>
      <c r="D61" s="34">
        <v>36</v>
      </c>
      <c r="E61" s="33"/>
      <c r="F61" s="11">
        <f aca="true" t="shared" si="1" ref="F61:F81">E61*D61</f>
        <v>0</v>
      </c>
    </row>
    <row r="62" spans="1:6" ht="15.75">
      <c r="A62" s="21"/>
      <c r="B62" s="86"/>
      <c r="C62" s="31"/>
      <c r="D62" s="34"/>
      <c r="E62" s="33"/>
      <c r="F62" s="11">
        <f t="shared" si="1"/>
        <v>0</v>
      </c>
    </row>
    <row r="63" spans="1:6" ht="15.75">
      <c r="A63" s="24" t="s">
        <v>279</v>
      </c>
      <c r="B63" s="87" t="s">
        <v>60</v>
      </c>
      <c r="C63" s="31"/>
      <c r="D63" s="34"/>
      <c r="E63" s="33"/>
      <c r="F63" s="11">
        <f t="shared" si="1"/>
        <v>0</v>
      </c>
    </row>
    <row r="64" spans="1:6" ht="47.25">
      <c r="A64" s="21" t="s">
        <v>280</v>
      </c>
      <c r="B64" s="86" t="s">
        <v>192</v>
      </c>
      <c r="C64" s="31" t="s">
        <v>30</v>
      </c>
      <c r="D64" s="32">
        <v>3</v>
      </c>
      <c r="E64" s="33"/>
      <c r="F64" s="11">
        <f t="shared" si="1"/>
        <v>0</v>
      </c>
    </row>
    <row r="65" spans="1:6" ht="16.5" thickBot="1">
      <c r="A65" s="117"/>
      <c r="B65" s="139"/>
      <c r="C65" s="140"/>
      <c r="D65" s="141"/>
      <c r="E65" s="142"/>
      <c r="F65" s="121"/>
    </row>
    <row r="66" spans="1:6" ht="16.5" thickBot="1">
      <c r="A66" s="124"/>
      <c r="B66" s="125" t="s">
        <v>239</v>
      </c>
      <c r="C66" s="147"/>
      <c r="D66" s="148"/>
      <c r="E66" s="149"/>
      <c r="F66" s="129">
        <f>SUM(F35:F65)</f>
        <v>0</v>
      </c>
    </row>
    <row r="67" spans="1:6" ht="15.75">
      <c r="A67" s="114"/>
      <c r="B67" s="143"/>
      <c r="C67" s="144"/>
      <c r="D67" s="145"/>
      <c r="E67" s="146"/>
      <c r="F67" s="103"/>
    </row>
    <row r="68" spans="1:6" ht="63">
      <c r="A68" s="21" t="s">
        <v>281</v>
      </c>
      <c r="B68" s="71" t="s">
        <v>193</v>
      </c>
      <c r="C68" s="19" t="s">
        <v>30</v>
      </c>
      <c r="D68" s="1">
        <v>4</v>
      </c>
      <c r="E68" s="20"/>
      <c r="F68" s="11">
        <f t="shared" si="1"/>
        <v>0</v>
      </c>
    </row>
    <row r="69" spans="1:6" ht="33.75">
      <c r="A69" s="21" t="s">
        <v>282</v>
      </c>
      <c r="B69" s="88" t="s">
        <v>98</v>
      </c>
      <c r="C69" s="19" t="s">
        <v>30</v>
      </c>
      <c r="D69" s="1">
        <v>12</v>
      </c>
      <c r="E69" s="20"/>
      <c r="F69" s="11">
        <f t="shared" si="1"/>
        <v>0</v>
      </c>
    </row>
    <row r="70" spans="1:6" ht="15.75">
      <c r="A70" s="24"/>
      <c r="B70" s="88"/>
      <c r="C70" s="19"/>
      <c r="D70" s="1"/>
      <c r="E70" s="20"/>
      <c r="F70" s="11">
        <f t="shared" si="1"/>
        <v>0</v>
      </c>
    </row>
    <row r="71" spans="1:6" ht="47.25">
      <c r="A71" s="21" t="s">
        <v>283</v>
      </c>
      <c r="B71" s="88" t="s">
        <v>234</v>
      </c>
      <c r="C71" s="19" t="s">
        <v>30</v>
      </c>
      <c r="D71" s="1">
        <v>4</v>
      </c>
      <c r="E71" s="20"/>
      <c r="F71" s="11">
        <f t="shared" si="1"/>
        <v>0</v>
      </c>
    </row>
    <row r="72" spans="1:6" ht="78.75">
      <c r="A72" s="21" t="s">
        <v>284</v>
      </c>
      <c r="B72" s="88" t="s">
        <v>68</v>
      </c>
      <c r="C72" s="19" t="s">
        <v>30</v>
      </c>
      <c r="D72" s="37">
        <v>15</v>
      </c>
      <c r="E72" s="38"/>
      <c r="F72" s="11">
        <f t="shared" si="1"/>
        <v>0</v>
      </c>
    </row>
    <row r="73" spans="1:6" ht="47.25">
      <c r="A73" s="21" t="s">
        <v>284</v>
      </c>
      <c r="B73" s="88" t="s">
        <v>67</v>
      </c>
      <c r="C73" s="19" t="s">
        <v>33</v>
      </c>
      <c r="D73" s="37">
        <v>8000</v>
      </c>
      <c r="E73" s="38"/>
      <c r="F73" s="11">
        <f t="shared" si="1"/>
        <v>0</v>
      </c>
    </row>
    <row r="74" spans="1:6" ht="15.75">
      <c r="A74" s="21"/>
      <c r="B74" s="89" t="s">
        <v>194</v>
      </c>
      <c r="C74" s="19"/>
      <c r="D74" s="37"/>
      <c r="E74" s="38"/>
      <c r="F74" s="11">
        <f t="shared" si="1"/>
        <v>0</v>
      </c>
    </row>
    <row r="75" spans="1:6" ht="15.75">
      <c r="A75" s="21" t="s">
        <v>285</v>
      </c>
      <c r="B75" s="88" t="s">
        <v>53</v>
      </c>
      <c r="C75" s="19" t="s">
        <v>55</v>
      </c>
      <c r="D75" s="37">
        <v>10</v>
      </c>
      <c r="E75" s="38"/>
      <c r="F75" s="11">
        <f t="shared" si="1"/>
        <v>0</v>
      </c>
    </row>
    <row r="76" spans="1:6" ht="15.75">
      <c r="A76" s="21"/>
      <c r="B76" s="88"/>
      <c r="C76" s="19"/>
      <c r="D76" s="37"/>
      <c r="E76" s="38"/>
      <c r="F76" s="11">
        <f t="shared" si="1"/>
        <v>0</v>
      </c>
    </row>
    <row r="77" spans="1:6" ht="15.75">
      <c r="A77" s="21" t="s">
        <v>286</v>
      </c>
      <c r="B77" s="88" t="s">
        <v>56</v>
      </c>
      <c r="C77" s="19" t="s">
        <v>55</v>
      </c>
      <c r="D77" s="37">
        <v>4</v>
      </c>
      <c r="E77" s="38"/>
      <c r="F77" s="11">
        <f t="shared" si="1"/>
        <v>0</v>
      </c>
    </row>
    <row r="78" spans="1:6" ht="15.75">
      <c r="A78" s="21"/>
      <c r="B78" s="88"/>
      <c r="C78" s="19"/>
      <c r="D78" s="37"/>
      <c r="E78" s="38"/>
      <c r="F78" s="11">
        <f t="shared" si="1"/>
        <v>0</v>
      </c>
    </row>
    <row r="79" spans="1:6" ht="15.75">
      <c r="A79" s="21" t="s">
        <v>287</v>
      </c>
      <c r="B79" s="88" t="s">
        <v>54</v>
      </c>
      <c r="C79" s="19" t="s">
        <v>55</v>
      </c>
      <c r="D79" s="37">
        <v>4</v>
      </c>
      <c r="E79" s="38"/>
      <c r="F79" s="11">
        <f t="shared" si="1"/>
        <v>0</v>
      </c>
    </row>
    <row r="80" spans="1:6" ht="15.75">
      <c r="A80" s="21"/>
      <c r="B80" s="88"/>
      <c r="C80" s="19"/>
      <c r="D80" s="37"/>
      <c r="E80" s="38"/>
      <c r="F80" s="11">
        <f t="shared" si="1"/>
        <v>0</v>
      </c>
    </row>
    <row r="81" spans="1:6" ht="15.75">
      <c r="A81" s="21" t="s">
        <v>288</v>
      </c>
      <c r="B81" s="88" t="s">
        <v>57</v>
      </c>
      <c r="C81" s="19" t="s">
        <v>55</v>
      </c>
      <c r="D81" s="37">
        <v>2</v>
      </c>
      <c r="E81" s="38"/>
      <c r="F81" s="11">
        <f t="shared" si="1"/>
        <v>0</v>
      </c>
    </row>
    <row r="82" spans="1:6" ht="15.75">
      <c r="A82" s="21"/>
      <c r="B82" s="72" t="s">
        <v>238</v>
      </c>
      <c r="C82" s="19"/>
      <c r="D82" s="37"/>
      <c r="E82" s="38"/>
      <c r="F82" s="16">
        <f>SUM(F68:F81)</f>
        <v>0</v>
      </c>
    </row>
    <row r="83" spans="1:6" ht="15.75">
      <c r="A83" s="17"/>
      <c r="B83" s="72"/>
      <c r="C83" s="9"/>
      <c r="D83" s="9"/>
      <c r="E83" s="40"/>
      <c r="F83" s="16"/>
    </row>
    <row r="84" spans="1:6" ht="15.75">
      <c r="A84" s="17"/>
      <c r="B84" s="72" t="s">
        <v>241</v>
      </c>
      <c r="C84" s="298"/>
      <c r="D84" s="298"/>
      <c r="E84" s="298"/>
      <c r="F84" s="16">
        <f>F32</f>
        <v>0</v>
      </c>
    </row>
    <row r="85" spans="1:6" ht="15.75">
      <c r="A85" s="17"/>
      <c r="B85" s="72" t="s">
        <v>242</v>
      </c>
      <c r="C85" s="298"/>
      <c r="D85" s="298"/>
      <c r="E85" s="298"/>
      <c r="F85" s="16">
        <f>F66</f>
        <v>0</v>
      </c>
    </row>
    <row r="86" spans="1:6" ht="16.5" thickBot="1">
      <c r="A86" s="112"/>
      <c r="B86" s="135" t="s">
        <v>243</v>
      </c>
      <c r="C86" s="320"/>
      <c r="D86" s="320"/>
      <c r="E86" s="320"/>
      <c r="F86" s="136">
        <f>F82</f>
        <v>0</v>
      </c>
    </row>
    <row r="87" spans="1:6" ht="16.5" thickBot="1">
      <c r="A87" s="137"/>
      <c r="B87" s="130" t="s">
        <v>244</v>
      </c>
      <c r="C87" s="313"/>
      <c r="D87" s="313"/>
      <c r="E87" s="313"/>
      <c r="F87" s="138">
        <f>SUM(F84:F86)</f>
        <v>0</v>
      </c>
    </row>
  </sheetData>
  <sheetProtection/>
  <mergeCells count="9">
    <mergeCell ref="C85:E85"/>
    <mergeCell ref="C86:E86"/>
    <mergeCell ref="C87:E87"/>
    <mergeCell ref="B1:F1"/>
    <mergeCell ref="B3:F3"/>
    <mergeCell ref="B5:F5"/>
    <mergeCell ref="A8:F8"/>
    <mergeCell ref="A9:F9"/>
    <mergeCell ref="C84:E84"/>
  </mergeCells>
  <printOptions/>
  <pageMargins left="0.7" right="0.7" top="0.75" bottom="0.75" header="0.3" footer="0.3"/>
  <pageSetup horizontalDpi="600" verticalDpi="600" orientation="portrait" scale="50" r:id="rId2"/>
  <rowBreaks count="1" manualBreakCount="1">
    <brk id="55" max="5" man="1"/>
  </rowBreaks>
  <drawing r:id="rId1"/>
</worksheet>
</file>

<file path=xl/worksheets/sheet6.xml><?xml version="1.0" encoding="utf-8"?>
<worksheet xmlns="http://schemas.openxmlformats.org/spreadsheetml/2006/main" xmlns:r="http://schemas.openxmlformats.org/officeDocument/2006/relationships">
  <dimension ref="A1:F88"/>
  <sheetViews>
    <sheetView view="pageBreakPreview" zoomScale="95" zoomScaleSheetLayoutView="95" zoomScalePageLayoutView="0" workbookViewId="0" topLeftCell="A74">
      <selection activeCell="H97" sqref="H97"/>
    </sheetView>
  </sheetViews>
  <sheetFormatPr defaultColWidth="9.140625" defaultRowHeight="15"/>
  <cols>
    <col min="1" max="1" width="10.28125" style="76" customWidth="1"/>
    <col min="2" max="2" width="63.8515625" style="49" customWidth="1"/>
    <col min="3" max="3" width="6.8515625" style="50" customWidth="1"/>
    <col min="4" max="4" width="8.28125" style="50" customWidth="1"/>
    <col min="5" max="5" width="15.28125" style="50" customWidth="1"/>
    <col min="6" max="6" width="17.28125" style="51" customWidth="1"/>
    <col min="7" max="16384" width="9.140625" style="12" customWidth="1"/>
  </cols>
  <sheetData>
    <row r="1" spans="1:6" ht="15.75">
      <c r="A1" s="44"/>
      <c r="B1" s="287" t="s">
        <v>220</v>
      </c>
      <c r="C1" s="287"/>
      <c r="D1" s="287"/>
      <c r="E1" s="287"/>
      <c r="F1" s="287"/>
    </row>
    <row r="2" spans="1:6" ht="15.75">
      <c r="A2" s="44"/>
      <c r="B2" s="45"/>
      <c r="C2" s="46"/>
      <c r="D2" s="46"/>
      <c r="E2" s="46"/>
      <c r="F2" s="47"/>
    </row>
    <row r="3" spans="1:6" ht="15.75">
      <c r="A3" s="44"/>
      <c r="B3" s="287" t="s">
        <v>219</v>
      </c>
      <c r="C3" s="287"/>
      <c r="D3" s="287"/>
      <c r="E3" s="287"/>
      <c r="F3" s="287"/>
    </row>
    <row r="4" spans="1:6" ht="15.75">
      <c r="A4" s="44"/>
      <c r="B4" s="45"/>
      <c r="C4" s="48"/>
      <c r="D4" s="48"/>
      <c r="E4" s="48"/>
      <c r="F4" s="48"/>
    </row>
    <row r="5" spans="1:6" ht="15.75">
      <c r="A5" s="44"/>
      <c r="B5" s="287" t="s">
        <v>289</v>
      </c>
      <c r="C5" s="287"/>
      <c r="D5" s="287"/>
      <c r="E5" s="287"/>
      <c r="F5" s="287"/>
    </row>
    <row r="6" ht="15.75">
      <c r="A6" s="44"/>
    </row>
    <row r="7" ht="16.5" thickBot="1">
      <c r="A7" s="44"/>
    </row>
    <row r="8" spans="1:6" ht="19.5" customHeight="1" thickBot="1">
      <c r="A8" s="288" t="s">
        <v>290</v>
      </c>
      <c r="B8" s="289"/>
      <c r="C8" s="289"/>
      <c r="D8" s="289"/>
      <c r="E8" s="289"/>
      <c r="F8" s="290"/>
    </row>
    <row r="9" spans="1:6" ht="24" customHeight="1">
      <c r="A9" s="314" t="s">
        <v>245</v>
      </c>
      <c r="B9" s="315"/>
      <c r="C9" s="315"/>
      <c r="D9" s="315"/>
      <c r="E9" s="315"/>
      <c r="F9" s="316"/>
    </row>
    <row r="10" spans="1:6" ht="61.5">
      <c r="A10" s="13" t="s">
        <v>27</v>
      </c>
      <c r="B10" s="8" t="s">
        <v>28</v>
      </c>
      <c r="C10" s="14" t="s">
        <v>2</v>
      </c>
      <c r="D10" s="15" t="s">
        <v>29</v>
      </c>
      <c r="E10" s="56" t="s">
        <v>228</v>
      </c>
      <c r="F10" s="16" t="s">
        <v>227</v>
      </c>
    </row>
    <row r="11" spans="1:6" ht="31.5">
      <c r="A11" s="17">
        <v>5.1</v>
      </c>
      <c r="B11" s="18" t="s">
        <v>291</v>
      </c>
      <c r="C11" s="19" t="s">
        <v>33</v>
      </c>
      <c r="D11" s="1">
        <v>11000</v>
      </c>
      <c r="E11" s="20"/>
      <c r="F11" s="11">
        <f>D11*E11</f>
        <v>0</v>
      </c>
    </row>
    <row r="12" spans="1:6" ht="9.75" customHeight="1">
      <c r="A12" s="21"/>
      <c r="B12" s="18"/>
      <c r="C12" s="19"/>
      <c r="D12" s="1"/>
      <c r="E12" s="20"/>
      <c r="F12" s="11"/>
    </row>
    <row r="13" spans="1:6" ht="15.75">
      <c r="A13" s="17">
        <v>5.2</v>
      </c>
      <c r="B13" s="22" t="s">
        <v>34</v>
      </c>
      <c r="C13" s="19"/>
      <c r="D13" s="1"/>
      <c r="E13" s="20"/>
      <c r="F13" s="11"/>
    </row>
    <row r="14" spans="1:6" ht="15.75">
      <c r="A14" s="21"/>
      <c r="B14" s="22"/>
      <c r="C14" s="19"/>
      <c r="D14" s="1"/>
      <c r="E14" s="20"/>
      <c r="F14" s="11"/>
    </row>
    <row r="15" spans="1:6" ht="47.25">
      <c r="A15" s="21" t="s">
        <v>120</v>
      </c>
      <c r="B15" s="18" t="s">
        <v>76</v>
      </c>
      <c r="C15" s="19" t="s">
        <v>33</v>
      </c>
      <c r="D15" s="1">
        <v>11000</v>
      </c>
      <c r="E15" s="20"/>
      <c r="F15" s="11">
        <f>D15*E15</f>
        <v>0</v>
      </c>
    </row>
    <row r="16" spans="1:6" ht="14.25" customHeight="1">
      <c r="A16" s="21"/>
      <c r="B16" s="18"/>
      <c r="C16" s="19"/>
      <c r="D16" s="1"/>
      <c r="E16" s="20"/>
      <c r="F16" s="11">
        <f aca="true" t="shared" si="0" ref="F16:F62">D16*E16</f>
        <v>0</v>
      </c>
    </row>
    <row r="17" spans="1:6" ht="18">
      <c r="A17" s="21" t="s">
        <v>121</v>
      </c>
      <c r="B17" s="18" t="s">
        <v>35</v>
      </c>
      <c r="C17" s="19" t="s">
        <v>79</v>
      </c>
      <c r="D17" s="1">
        <v>100</v>
      </c>
      <c r="E17" s="20"/>
      <c r="F17" s="11">
        <f t="shared" si="0"/>
        <v>0</v>
      </c>
    </row>
    <row r="18" spans="1:6" ht="13.5" customHeight="1">
      <c r="A18" s="21"/>
      <c r="B18" s="18"/>
      <c r="C18" s="19"/>
      <c r="D18" s="1"/>
      <c r="E18" s="20"/>
      <c r="F18" s="11">
        <f t="shared" si="0"/>
        <v>0</v>
      </c>
    </row>
    <row r="19" spans="1:6" ht="31.5">
      <c r="A19" s="21" t="s">
        <v>122</v>
      </c>
      <c r="B19" s="18" t="s">
        <v>195</v>
      </c>
      <c r="C19" s="19" t="s">
        <v>79</v>
      </c>
      <c r="D19" s="1">
        <v>120</v>
      </c>
      <c r="E19" s="20"/>
      <c r="F19" s="11">
        <f t="shared" si="0"/>
        <v>0</v>
      </c>
    </row>
    <row r="20" spans="1:6" ht="15.75">
      <c r="A20" s="21"/>
      <c r="B20" s="18"/>
      <c r="C20" s="19"/>
      <c r="D20" s="1"/>
      <c r="E20" s="20"/>
      <c r="F20" s="11">
        <f>D20*E20</f>
        <v>0</v>
      </c>
    </row>
    <row r="21" spans="1:6" ht="31.5">
      <c r="A21" s="21" t="s">
        <v>123</v>
      </c>
      <c r="B21" s="18" t="s">
        <v>199</v>
      </c>
      <c r="C21" s="19" t="s">
        <v>36</v>
      </c>
      <c r="D21" s="1">
        <v>60</v>
      </c>
      <c r="E21" s="20"/>
      <c r="F21" s="11">
        <f t="shared" si="0"/>
        <v>0</v>
      </c>
    </row>
    <row r="22" spans="1:6" ht="15.75">
      <c r="A22" s="21"/>
      <c r="B22" s="18"/>
      <c r="C22" s="19"/>
      <c r="D22" s="1"/>
      <c r="E22" s="20"/>
      <c r="F22" s="11">
        <f>D22*E22</f>
        <v>0</v>
      </c>
    </row>
    <row r="23" spans="1:6" s="6" customFormat="1" ht="47.25">
      <c r="A23" s="21" t="s">
        <v>124</v>
      </c>
      <c r="B23" s="2" t="s">
        <v>196</v>
      </c>
      <c r="C23" s="3" t="s">
        <v>33</v>
      </c>
      <c r="D23" s="4">
        <v>200</v>
      </c>
      <c r="E23" s="5"/>
      <c r="F23" s="11">
        <f t="shared" si="0"/>
        <v>0</v>
      </c>
    </row>
    <row r="24" spans="1:6" s="6" customFormat="1" ht="15.75">
      <c r="A24" s="7"/>
      <c r="B24" s="2"/>
      <c r="C24" s="3"/>
      <c r="D24" s="4"/>
      <c r="E24" s="5"/>
      <c r="F24" s="11">
        <f>D24*E24</f>
        <v>0</v>
      </c>
    </row>
    <row r="25" spans="1:6" s="6" customFormat="1" ht="47.25">
      <c r="A25" s="21" t="s">
        <v>125</v>
      </c>
      <c r="B25" s="2" t="s">
        <v>186</v>
      </c>
      <c r="C25" s="3" t="s">
        <v>33</v>
      </c>
      <c r="D25" s="4">
        <v>100</v>
      </c>
      <c r="E25" s="5"/>
      <c r="F25" s="11">
        <f t="shared" si="0"/>
        <v>0</v>
      </c>
    </row>
    <row r="26" spans="1:6" ht="13.5" customHeight="1">
      <c r="A26" s="21"/>
      <c r="B26" s="18"/>
      <c r="C26" s="19"/>
      <c r="D26" s="1"/>
      <c r="E26" s="20"/>
      <c r="F26" s="11">
        <f>D26*E26</f>
        <v>0</v>
      </c>
    </row>
    <row r="27" spans="1:6" ht="31.5">
      <c r="A27" s="21" t="s">
        <v>126</v>
      </c>
      <c r="B27" s="18" t="s">
        <v>59</v>
      </c>
      <c r="C27" s="19"/>
      <c r="D27" s="1"/>
      <c r="E27" s="20"/>
      <c r="F27" s="11">
        <f t="shared" si="0"/>
        <v>0</v>
      </c>
    </row>
    <row r="28" spans="1:6" ht="12.75" customHeight="1">
      <c r="A28" s="21"/>
      <c r="B28" s="18"/>
      <c r="C28" s="19"/>
      <c r="D28" s="1"/>
      <c r="E28" s="20"/>
      <c r="F28" s="11">
        <f t="shared" si="0"/>
        <v>0</v>
      </c>
    </row>
    <row r="29" spans="1:6" ht="15.75">
      <c r="A29" s="21" t="s">
        <v>127</v>
      </c>
      <c r="B29" s="18" t="s">
        <v>61</v>
      </c>
      <c r="C29" s="19" t="s">
        <v>55</v>
      </c>
      <c r="D29" s="1">
        <v>2</v>
      </c>
      <c r="E29" s="20"/>
      <c r="F29" s="11">
        <f t="shared" si="0"/>
        <v>0</v>
      </c>
    </row>
    <row r="30" spans="1:6" ht="11.25" customHeight="1">
      <c r="A30" s="21"/>
      <c r="B30" s="18"/>
      <c r="C30" s="19"/>
      <c r="D30" s="1"/>
      <c r="E30" s="20"/>
      <c r="F30" s="11">
        <f>D30*E30</f>
        <v>0</v>
      </c>
    </row>
    <row r="31" spans="1:6" ht="15.75">
      <c r="A31" s="21" t="s">
        <v>128</v>
      </c>
      <c r="B31" s="18" t="s">
        <v>62</v>
      </c>
      <c r="C31" s="19" t="s">
        <v>55</v>
      </c>
      <c r="D31" s="1">
        <v>1</v>
      </c>
      <c r="E31" s="20"/>
      <c r="F31" s="11">
        <f t="shared" si="0"/>
        <v>0</v>
      </c>
    </row>
    <row r="32" spans="1:6" ht="11.25" customHeight="1">
      <c r="A32" s="21"/>
      <c r="B32" s="18"/>
      <c r="C32" s="19"/>
      <c r="D32" s="1"/>
      <c r="E32" s="20"/>
      <c r="F32" s="11">
        <f t="shared" si="0"/>
        <v>0</v>
      </c>
    </row>
    <row r="33" spans="1:6" ht="93">
      <c r="A33" s="17">
        <v>5.3</v>
      </c>
      <c r="B33" s="23" t="s">
        <v>197</v>
      </c>
      <c r="C33" s="19"/>
      <c r="D33" s="1"/>
      <c r="E33" s="20"/>
      <c r="F33" s="11">
        <f t="shared" si="0"/>
        <v>0</v>
      </c>
    </row>
    <row r="34" spans="1:6" ht="13.5" customHeight="1">
      <c r="A34" s="17"/>
      <c r="B34" s="23"/>
      <c r="C34" s="19"/>
      <c r="D34" s="1"/>
      <c r="E34" s="20"/>
      <c r="F34" s="11">
        <f t="shared" si="0"/>
        <v>0</v>
      </c>
    </row>
    <row r="35" spans="1:6" ht="15.75">
      <c r="A35" s="21" t="s">
        <v>129</v>
      </c>
      <c r="B35" s="18" t="s">
        <v>477</v>
      </c>
      <c r="C35" s="19" t="s">
        <v>33</v>
      </c>
      <c r="D35" s="1">
        <v>2000</v>
      </c>
      <c r="E35" s="20"/>
      <c r="F35" s="11">
        <f t="shared" si="0"/>
        <v>0</v>
      </c>
    </row>
    <row r="36" spans="1:6" ht="15.75">
      <c r="A36" s="21"/>
      <c r="B36" s="18"/>
      <c r="C36" s="19"/>
      <c r="D36" s="1"/>
      <c r="E36" s="20"/>
      <c r="F36" s="11">
        <f t="shared" si="0"/>
        <v>0</v>
      </c>
    </row>
    <row r="37" spans="1:6" ht="15.75">
      <c r="A37" s="21" t="s">
        <v>130</v>
      </c>
      <c r="B37" s="18" t="s">
        <v>478</v>
      </c>
      <c r="C37" s="19" t="s">
        <v>33</v>
      </c>
      <c r="D37" s="1">
        <v>8800</v>
      </c>
      <c r="E37" s="20"/>
      <c r="F37" s="11">
        <f t="shared" si="0"/>
        <v>0</v>
      </c>
    </row>
    <row r="38" spans="1:6" ht="15.75">
      <c r="A38" s="21"/>
      <c r="B38" s="18"/>
      <c r="C38" s="19"/>
      <c r="D38" s="1"/>
      <c r="E38" s="20"/>
      <c r="F38" s="11">
        <f t="shared" si="0"/>
        <v>0</v>
      </c>
    </row>
    <row r="39" spans="1:6" ht="15.75">
      <c r="A39" s="21" t="s">
        <v>131</v>
      </c>
      <c r="B39" s="18" t="s">
        <v>88</v>
      </c>
      <c r="C39" s="19" t="s">
        <v>33</v>
      </c>
      <c r="D39" s="1">
        <v>300</v>
      </c>
      <c r="E39" s="20"/>
      <c r="F39" s="11">
        <f t="shared" si="0"/>
        <v>0</v>
      </c>
    </row>
    <row r="40" spans="1:6" ht="12" customHeight="1">
      <c r="A40" s="21"/>
      <c r="B40" s="18"/>
      <c r="C40" s="19"/>
      <c r="D40" s="1"/>
      <c r="E40" s="20"/>
      <c r="F40" s="11">
        <f t="shared" si="0"/>
        <v>0</v>
      </c>
    </row>
    <row r="41" spans="1:6" ht="15.75">
      <c r="A41" s="21"/>
      <c r="B41" s="23" t="s">
        <v>50</v>
      </c>
      <c r="C41" s="19"/>
      <c r="D41" s="1"/>
      <c r="E41" s="20"/>
      <c r="F41" s="11">
        <f t="shared" si="0"/>
        <v>0</v>
      </c>
    </row>
    <row r="42" spans="1:6" ht="12.75" customHeight="1">
      <c r="A42" s="21"/>
      <c r="B42" s="23"/>
      <c r="C42" s="19"/>
      <c r="D42" s="1"/>
      <c r="E42" s="20"/>
      <c r="F42" s="11">
        <f t="shared" si="0"/>
        <v>0</v>
      </c>
    </row>
    <row r="43" spans="1:6" ht="15.75">
      <c r="A43" s="24"/>
      <c r="B43" s="25" t="s">
        <v>480</v>
      </c>
      <c r="C43" s="19"/>
      <c r="D43" s="1"/>
      <c r="E43" s="20"/>
      <c r="F43" s="11">
        <f t="shared" si="0"/>
        <v>0</v>
      </c>
    </row>
    <row r="44" spans="1:6" ht="15.75">
      <c r="A44" s="21" t="s">
        <v>130</v>
      </c>
      <c r="B44" s="26" t="s">
        <v>37</v>
      </c>
      <c r="C44" s="19" t="s">
        <v>30</v>
      </c>
      <c r="D44" s="1">
        <v>4</v>
      </c>
      <c r="E44" s="20"/>
      <c r="F44" s="11">
        <f t="shared" si="0"/>
        <v>0</v>
      </c>
    </row>
    <row r="45" spans="1:6" ht="12" customHeight="1">
      <c r="A45" s="21"/>
      <c r="B45" s="26"/>
      <c r="C45" s="19"/>
      <c r="D45" s="1"/>
      <c r="E45" s="20"/>
      <c r="F45" s="11">
        <f t="shared" si="0"/>
        <v>0</v>
      </c>
    </row>
    <row r="46" spans="1:6" ht="15.75">
      <c r="A46" s="21" t="s">
        <v>131</v>
      </c>
      <c r="B46" s="26" t="s">
        <v>38</v>
      </c>
      <c r="C46" s="19" t="s">
        <v>30</v>
      </c>
      <c r="D46" s="1">
        <v>5</v>
      </c>
      <c r="E46" s="20"/>
      <c r="F46" s="11">
        <f t="shared" si="0"/>
        <v>0</v>
      </c>
    </row>
    <row r="47" spans="1:6" ht="31.5">
      <c r="A47" s="117" t="s">
        <v>132</v>
      </c>
      <c r="B47" s="27" t="s">
        <v>296</v>
      </c>
      <c r="C47" s="118" t="s">
        <v>30</v>
      </c>
      <c r="D47" s="119">
        <v>5</v>
      </c>
      <c r="E47" s="120"/>
      <c r="F47" s="121">
        <f t="shared" si="0"/>
        <v>0</v>
      </c>
    </row>
    <row r="48" spans="1:6" ht="15.75">
      <c r="A48" s="24"/>
      <c r="B48" s="25" t="s">
        <v>479</v>
      </c>
      <c r="C48" s="19"/>
      <c r="D48" s="1"/>
      <c r="E48" s="171"/>
      <c r="F48" s="121">
        <f t="shared" si="0"/>
        <v>0</v>
      </c>
    </row>
    <row r="49" spans="1:6" ht="15.75">
      <c r="A49" s="21" t="s">
        <v>130</v>
      </c>
      <c r="B49" s="26" t="s">
        <v>37</v>
      </c>
      <c r="C49" s="19" t="s">
        <v>30</v>
      </c>
      <c r="D49" s="1">
        <v>4</v>
      </c>
      <c r="E49" s="20"/>
      <c r="F49" s="121">
        <f t="shared" si="0"/>
        <v>0</v>
      </c>
    </row>
    <row r="50" spans="1:6" ht="15.75">
      <c r="A50" s="21"/>
      <c r="B50" s="26"/>
      <c r="C50" s="19"/>
      <c r="D50" s="1"/>
      <c r="E50" s="20"/>
      <c r="F50" s="121">
        <f t="shared" si="0"/>
        <v>0</v>
      </c>
    </row>
    <row r="51" spans="1:6" ht="15.75">
      <c r="A51" s="21" t="s">
        <v>131</v>
      </c>
      <c r="B51" s="26" t="s">
        <v>38</v>
      </c>
      <c r="C51" s="19" t="s">
        <v>30</v>
      </c>
      <c r="D51" s="1">
        <v>5</v>
      </c>
      <c r="E51" s="20"/>
      <c r="F51" s="121">
        <f t="shared" si="0"/>
        <v>0</v>
      </c>
    </row>
    <row r="52" spans="1:6" ht="31.5">
      <c r="A52" s="117" t="s">
        <v>132</v>
      </c>
      <c r="B52" s="27" t="s">
        <v>90</v>
      </c>
      <c r="C52" s="118" t="s">
        <v>30</v>
      </c>
      <c r="D52" s="119">
        <v>5</v>
      </c>
      <c r="E52" s="120"/>
      <c r="F52" s="121">
        <f t="shared" si="0"/>
        <v>0</v>
      </c>
    </row>
    <row r="53" spans="1:6" ht="15.75">
      <c r="A53" s="24"/>
      <c r="B53" s="25" t="s">
        <v>292</v>
      </c>
      <c r="C53" s="19"/>
      <c r="D53" s="1"/>
      <c r="E53" s="171"/>
      <c r="F53" s="121">
        <f t="shared" si="0"/>
        <v>0</v>
      </c>
    </row>
    <row r="54" spans="1:6" ht="15.75">
      <c r="A54" s="21" t="s">
        <v>130</v>
      </c>
      <c r="B54" s="26" t="s">
        <v>37</v>
      </c>
      <c r="C54" s="19" t="s">
        <v>30</v>
      </c>
      <c r="D54" s="1">
        <v>4</v>
      </c>
      <c r="E54" s="20"/>
      <c r="F54" s="121">
        <f t="shared" si="0"/>
        <v>0</v>
      </c>
    </row>
    <row r="55" spans="1:6" ht="15.75">
      <c r="A55" s="21"/>
      <c r="B55" s="26"/>
      <c r="C55" s="19"/>
      <c r="D55" s="1"/>
      <c r="E55" s="20"/>
      <c r="F55" s="121">
        <f t="shared" si="0"/>
        <v>0</v>
      </c>
    </row>
    <row r="56" spans="1:6" ht="15.75">
      <c r="A56" s="21" t="s">
        <v>131</v>
      </c>
      <c r="B56" s="26" t="s">
        <v>38</v>
      </c>
      <c r="C56" s="19" t="s">
        <v>30</v>
      </c>
      <c r="D56" s="1">
        <v>5</v>
      </c>
      <c r="E56" s="20"/>
      <c r="F56" s="121">
        <f t="shared" si="0"/>
        <v>0</v>
      </c>
    </row>
    <row r="57" spans="1:6" ht="32.25" thickBot="1">
      <c r="A57" s="117" t="s">
        <v>132</v>
      </c>
      <c r="B57" s="27" t="s">
        <v>90</v>
      </c>
      <c r="C57" s="118" t="s">
        <v>30</v>
      </c>
      <c r="D57" s="119">
        <v>5</v>
      </c>
      <c r="E57" s="120"/>
      <c r="F57" s="121">
        <f t="shared" si="0"/>
        <v>0</v>
      </c>
    </row>
    <row r="58" spans="1:6" ht="18.75" customHeight="1" thickBot="1">
      <c r="A58" s="124"/>
      <c r="B58" s="125" t="s">
        <v>240</v>
      </c>
      <c r="C58" s="126"/>
      <c r="D58" s="127"/>
      <c r="E58" s="128"/>
      <c r="F58" s="129">
        <f>SUM(F11:F57)</f>
        <v>0</v>
      </c>
    </row>
    <row r="59" spans="1:6" ht="18.75" customHeight="1">
      <c r="A59" s="114"/>
      <c r="B59" s="53"/>
      <c r="C59" s="115"/>
      <c r="D59" s="122"/>
      <c r="E59" s="123"/>
      <c r="F59" s="116"/>
    </row>
    <row r="60" spans="1:6" ht="15.75">
      <c r="A60" s="21" t="s">
        <v>133</v>
      </c>
      <c r="B60" s="26" t="s">
        <v>107</v>
      </c>
      <c r="C60" s="19" t="s">
        <v>30</v>
      </c>
      <c r="D60" s="1">
        <v>1</v>
      </c>
      <c r="E60" s="20"/>
      <c r="F60" s="11">
        <f t="shared" si="0"/>
        <v>0</v>
      </c>
    </row>
    <row r="61" spans="1:6" ht="12.75" customHeight="1">
      <c r="A61" s="21"/>
      <c r="B61" s="26"/>
      <c r="C61" s="19"/>
      <c r="D61" s="1"/>
      <c r="E61" s="20"/>
      <c r="F61" s="11">
        <f t="shared" si="0"/>
        <v>0</v>
      </c>
    </row>
    <row r="62" spans="1:6" ht="31.5">
      <c r="A62" s="21" t="s">
        <v>175</v>
      </c>
      <c r="B62" s="71" t="s">
        <v>189</v>
      </c>
      <c r="C62" s="19" t="s">
        <v>173</v>
      </c>
      <c r="D62" s="1">
        <v>1</v>
      </c>
      <c r="E62" s="20"/>
      <c r="F62" s="11">
        <f t="shared" si="0"/>
        <v>0</v>
      </c>
    </row>
    <row r="63" spans="1:6" ht="15.75">
      <c r="A63" s="13" t="s">
        <v>135</v>
      </c>
      <c r="B63" s="8" t="s">
        <v>64</v>
      </c>
      <c r="C63" s="9"/>
      <c r="D63" s="10"/>
      <c r="E63" s="10"/>
      <c r="F63" s="16"/>
    </row>
    <row r="64" spans="1:6" ht="46.5">
      <c r="A64" s="17"/>
      <c r="B64" s="23" t="s">
        <v>39</v>
      </c>
      <c r="C64" s="19"/>
      <c r="D64" s="1"/>
      <c r="E64" s="20"/>
      <c r="F64" s="11"/>
    </row>
    <row r="65" spans="1:6" ht="15.75">
      <c r="A65" s="29"/>
      <c r="B65" s="30"/>
      <c r="C65" s="31"/>
      <c r="D65" s="32"/>
      <c r="E65" s="33"/>
      <c r="F65" s="11"/>
    </row>
    <row r="66" spans="1:6" ht="31.5">
      <c r="A66" s="21" t="s">
        <v>134</v>
      </c>
      <c r="B66" s="30" t="s">
        <v>94</v>
      </c>
      <c r="C66" s="31" t="s">
        <v>33</v>
      </c>
      <c r="D66" s="34">
        <v>36</v>
      </c>
      <c r="E66" s="33"/>
      <c r="F66" s="11">
        <f>E66*D66</f>
        <v>0</v>
      </c>
    </row>
    <row r="67" spans="1:6" ht="15.75">
      <c r="A67" s="21"/>
      <c r="B67" s="30"/>
      <c r="C67" s="31"/>
      <c r="D67" s="34"/>
      <c r="E67" s="33"/>
      <c r="F67" s="11">
        <f aca="true" t="shared" si="1" ref="F67:F83">E67*D67</f>
        <v>0</v>
      </c>
    </row>
    <row r="68" spans="1:6" ht="15.75">
      <c r="A68" s="24" t="s">
        <v>136</v>
      </c>
      <c r="B68" s="35" t="s">
        <v>60</v>
      </c>
      <c r="C68" s="31"/>
      <c r="D68" s="34"/>
      <c r="E68" s="33"/>
      <c r="F68" s="11">
        <f t="shared" si="1"/>
        <v>0</v>
      </c>
    </row>
    <row r="69" spans="1:6" ht="47.25">
      <c r="A69" s="21" t="s">
        <v>137</v>
      </c>
      <c r="B69" s="30" t="s">
        <v>198</v>
      </c>
      <c r="C69" s="31" t="s">
        <v>30</v>
      </c>
      <c r="D69" s="32">
        <v>1</v>
      </c>
      <c r="E69" s="33"/>
      <c r="F69" s="11">
        <f t="shared" si="1"/>
        <v>0</v>
      </c>
    </row>
    <row r="70" spans="1:6" ht="47.25">
      <c r="A70" s="21" t="s">
        <v>138</v>
      </c>
      <c r="B70" s="26" t="s">
        <v>200</v>
      </c>
      <c r="C70" s="19" t="s">
        <v>30</v>
      </c>
      <c r="D70" s="1">
        <v>2</v>
      </c>
      <c r="E70" s="33"/>
      <c r="F70" s="11">
        <f t="shared" si="1"/>
        <v>0</v>
      </c>
    </row>
    <row r="71" spans="1:6" ht="33.75">
      <c r="A71" s="21" t="s">
        <v>139</v>
      </c>
      <c r="B71" s="36" t="s">
        <v>98</v>
      </c>
      <c r="C71" s="19" t="s">
        <v>30</v>
      </c>
      <c r="D71" s="1">
        <v>4</v>
      </c>
      <c r="E71" s="20"/>
      <c r="F71" s="11">
        <f t="shared" si="1"/>
        <v>0</v>
      </c>
    </row>
    <row r="72" spans="1:6" ht="15.75">
      <c r="A72" s="24"/>
      <c r="B72" s="36"/>
      <c r="C72" s="19"/>
      <c r="D72" s="1"/>
      <c r="E72" s="20"/>
      <c r="F72" s="11">
        <f t="shared" si="1"/>
        <v>0</v>
      </c>
    </row>
    <row r="73" spans="1:6" ht="78.75">
      <c r="A73" s="21" t="s">
        <v>140</v>
      </c>
      <c r="B73" s="36" t="s">
        <v>100</v>
      </c>
      <c r="C73" s="19" t="s">
        <v>30</v>
      </c>
      <c r="D73" s="37">
        <v>2</v>
      </c>
      <c r="E73" s="38"/>
      <c r="F73" s="11">
        <f t="shared" si="1"/>
        <v>0</v>
      </c>
    </row>
    <row r="74" spans="1:6" ht="31.5">
      <c r="A74" s="21" t="s">
        <v>141</v>
      </c>
      <c r="B74" s="36" t="s">
        <v>102</v>
      </c>
      <c r="C74" s="19" t="s">
        <v>33</v>
      </c>
      <c r="D74" s="37">
        <v>3860</v>
      </c>
      <c r="E74" s="38"/>
      <c r="F74" s="11">
        <f t="shared" si="1"/>
        <v>0</v>
      </c>
    </row>
    <row r="75" spans="1:6" ht="15.75">
      <c r="A75" s="21"/>
      <c r="B75" s="36"/>
      <c r="C75" s="19"/>
      <c r="D75" s="37"/>
      <c r="E75" s="38"/>
      <c r="F75" s="11"/>
    </row>
    <row r="76" spans="1:6" ht="15.75">
      <c r="A76" s="21"/>
      <c r="B76" s="89" t="s">
        <v>194</v>
      </c>
      <c r="C76" s="19"/>
      <c r="D76" s="37"/>
      <c r="E76" s="38"/>
      <c r="F76" s="11">
        <f t="shared" si="1"/>
        <v>0</v>
      </c>
    </row>
    <row r="77" spans="1:6" ht="15.75">
      <c r="A77" s="21" t="s">
        <v>142</v>
      </c>
      <c r="B77" s="36" t="s">
        <v>53</v>
      </c>
      <c r="C77" s="19" t="s">
        <v>55</v>
      </c>
      <c r="D77" s="37">
        <v>8</v>
      </c>
      <c r="E77" s="38"/>
      <c r="F77" s="11">
        <f t="shared" si="1"/>
        <v>0</v>
      </c>
    </row>
    <row r="78" spans="1:6" ht="15.75">
      <c r="A78" s="21"/>
      <c r="B78" s="36"/>
      <c r="C78" s="19"/>
      <c r="D78" s="37"/>
      <c r="E78" s="38"/>
      <c r="F78" s="11">
        <f t="shared" si="1"/>
        <v>0</v>
      </c>
    </row>
    <row r="79" spans="1:6" ht="15.75">
      <c r="A79" s="21" t="s">
        <v>143</v>
      </c>
      <c r="B79" s="36" t="s">
        <v>56</v>
      </c>
      <c r="C79" s="19" t="s">
        <v>55</v>
      </c>
      <c r="D79" s="37">
        <v>1</v>
      </c>
      <c r="E79" s="38"/>
      <c r="F79" s="11">
        <f t="shared" si="1"/>
        <v>0</v>
      </c>
    </row>
    <row r="80" spans="1:6" ht="15.75">
      <c r="A80" s="21"/>
      <c r="B80" s="36"/>
      <c r="C80" s="19"/>
      <c r="D80" s="37"/>
      <c r="E80" s="38"/>
      <c r="F80" s="11">
        <f t="shared" si="1"/>
        <v>0</v>
      </c>
    </row>
    <row r="81" spans="1:6" ht="15.75">
      <c r="A81" s="21" t="s">
        <v>144</v>
      </c>
      <c r="B81" s="36" t="s">
        <v>54</v>
      </c>
      <c r="C81" s="19" t="s">
        <v>55</v>
      </c>
      <c r="D81" s="37">
        <v>2</v>
      </c>
      <c r="E81" s="38"/>
      <c r="F81" s="11">
        <f t="shared" si="1"/>
        <v>0</v>
      </c>
    </row>
    <row r="82" spans="1:6" ht="15.75">
      <c r="A82" s="21"/>
      <c r="B82" s="36"/>
      <c r="C82" s="19"/>
      <c r="D82" s="37"/>
      <c r="E82" s="38"/>
      <c r="F82" s="11">
        <f t="shared" si="1"/>
        <v>0</v>
      </c>
    </row>
    <row r="83" spans="1:6" ht="15.75">
      <c r="A83" s="21" t="s">
        <v>145</v>
      </c>
      <c r="B83" s="36" t="s">
        <v>57</v>
      </c>
      <c r="C83" s="19" t="s">
        <v>55</v>
      </c>
      <c r="D83" s="37">
        <v>2</v>
      </c>
      <c r="E83" s="38"/>
      <c r="F83" s="11">
        <f t="shared" si="1"/>
        <v>0</v>
      </c>
    </row>
    <row r="84" spans="1:6" ht="15.75">
      <c r="A84" s="21"/>
      <c r="B84" s="72" t="s">
        <v>239</v>
      </c>
      <c r="C84" s="19"/>
      <c r="D84" s="37"/>
      <c r="E84" s="39"/>
      <c r="F84" s="16">
        <f>SUM(F60:F83)</f>
        <v>0</v>
      </c>
    </row>
    <row r="85" spans="1:6" ht="17.25" customHeight="1">
      <c r="A85" s="17"/>
      <c r="B85" s="8"/>
      <c r="C85" s="9"/>
      <c r="D85" s="9"/>
      <c r="E85" s="40"/>
      <c r="F85" s="16"/>
    </row>
    <row r="86" spans="1:6" ht="17.25" customHeight="1">
      <c r="A86" s="150"/>
      <c r="B86" s="113" t="s">
        <v>241</v>
      </c>
      <c r="C86" s="90"/>
      <c r="D86" s="90"/>
      <c r="E86" s="161"/>
      <c r="F86" s="91">
        <f>F58</f>
        <v>0</v>
      </c>
    </row>
    <row r="87" spans="1:6" ht="16.5" thickBot="1">
      <c r="A87" s="117"/>
      <c r="B87" s="113" t="s">
        <v>242</v>
      </c>
      <c r="C87" s="90"/>
      <c r="D87" s="90"/>
      <c r="E87" s="120"/>
      <c r="F87" s="91">
        <f>F84</f>
        <v>0</v>
      </c>
    </row>
    <row r="88" spans="1:6" ht="16.5" thickBot="1">
      <c r="A88" s="124"/>
      <c r="B88" s="130" t="s">
        <v>246</v>
      </c>
      <c r="C88" s="126"/>
      <c r="D88" s="126"/>
      <c r="E88" s="131"/>
      <c r="F88" s="129">
        <f>F86+F87</f>
        <v>0</v>
      </c>
    </row>
  </sheetData>
  <sheetProtection/>
  <mergeCells count="5">
    <mergeCell ref="B1:F1"/>
    <mergeCell ref="B3:F3"/>
    <mergeCell ref="B5:F5"/>
    <mergeCell ref="A8:F8"/>
    <mergeCell ref="A9:F9"/>
  </mergeCells>
  <printOptions/>
  <pageMargins left="0.7" right="0.7" top="0.75" bottom="0.75" header="0.3" footer="0.3"/>
  <pageSetup horizontalDpi="600" verticalDpi="600" orientation="portrait" scale="51" r:id="rId2"/>
  <rowBreaks count="1" manualBreakCount="1">
    <brk id="52" max="5" man="1"/>
  </rowBreaks>
  <drawing r:id="rId1"/>
</worksheet>
</file>

<file path=xl/worksheets/sheet7.xml><?xml version="1.0" encoding="utf-8"?>
<worksheet xmlns="http://schemas.openxmlformats.org/spreadsheetml/2006/main" xmlns:r="http://schemas.openxmlformats.org/officeDocument/2006/relationships">
  <dimension ref="A1:F77"/>
  <sheetViews>
    <sheetView view="pageBreakPreview" zoomScale="102" zoomScaleSheetLayoutView="102" zoomScalePageLayoutView="0" workbookViewId="0" topLeftCell="A63">
      <selection activeCell="J16" sqref="J16"/>
    </sheetView>
  </sheetViews>
  <sheetFormatPr defaultColWidth="9.140625" defaultRowHeight="15"/>
  <cols>
    <col min="1" max="1" width="10.28125" style="76" customWidth="1"/>
    <col min="2" max="2" width="63.8515625" style="49" customWidth="1"/>
    <col min="3" max="3" width="6.8515625" style="50" customWidth="1"/>
    <col min="4" max="4" width="8.28125" style="50" customWidth="1"/>
    <col min="5" max="5" width="15.28125" style="50" customWidth="1"/>
    <col min="6" max="6" width="17.28125" style="51" customWidth="1"/>
    <col min="7" max="16384" width="9.140625" style="12" customWidth="1"/>
  </cols>
  <sheetData>
    <row r="1" spans="1:6" ht="15.75">
      <c r="A1" s="44"/>
      <c r="B1" s="287" t="s">
        <v>220</v>
      </c>
      <c r="C1" s="287"/>
      <c r="D1" s="287"/>
      <c r="E1" s="287"/>
      <c r="F1" s="287"/>
    </row>
    <row r="2" spans="1:6" ht="15.75">
      <c r="A2" s="44"/>
      <c r="B2" s="45"/>
      <c r="C2" s="46"/>
      <c r="D2" s="46"/>
      <c r="E2" s="46"/>
      <c r="F2" s="47"/>
    </row>
    <row r="3" spans="1:6" ht="15.75">
      <c r="A3" s="44"/>
      <c r="B3" s="287" t="s">
        <v>219</v>
      </c>
      <c r="C3" s="287"/>
      <c r="D3" s="287"/>
      <c r="E3" s="287"/>
      <c r="F3" s="287"/>
    </row>
    <row r="4" spans="1:6" ht="15.75">
      <c r="A4" s="44"/>
      <c r="B4" s="45"/>
      <c r="C4" s="48"/>
      <c r="D4" s="48"/>
      <c r="E4" s="48"/>
      <c r="F4" s="48"/>
    </row>
    <row r="5" spans="1:6" ht="15.75">
      <c r="A5" s="44"/>
      <c r="B5" s="287" t="s">
        <v>250</v>
      </c>
      <c r="C5" s="287"/>
      <c r="D5" s="287"/>
      <c r="E5" s="287"/>
      <c r="F5" s="287"/>
    </row>
    <row r="6" ht="15.75">
      <c r="A6" s="44"/>
    </row>
    <row r="7" ht="16.5" thickBot="1">
      <c r="A7" s="44"/>
    </row>
    <row r="8" spans="1:6" ht="19.5" customHeight="1" thickBot="1">
      <c r="A8" s="288" t="s">
        <v>251</v>
      </c>
      <c r="B8" s="289"/>
      <c r="C8" s="289"/>
      <c r="D8" s="289"/>
      <c r="E8" s="289"/>
      <c r="F8" s="290"/>
    </row>
    <row r="9" spans="1:6" ht="24" customHeight="1">
      <c r="A9" s="314" t="s">
        <v>481</v>
      </c>
      <c r="B9" s="315"/>
      <c r="C9" s="315"/>
      <c r="D9" s="315"/>
      <c r="E9" s="315"/>
      <c r="F9" s="316"/>
    </row>
    <row r="10" spans="1:6" ht="15.75">
      <c r="A10" s="52"/>
      <c r="B10" s="53"/>
      <c r="C10" s="53"/>
      <c r="D10" s="53"/>
      <c r="E10" s="53"/>
      <c r="F10" s="54"/>
    </row>
    <row r="11" spans="1:6" ht="54.75" customHeight="1">
      <c r="A11" s="17" t="s">
        <v>0</v>
      </c>
      <c r="B11" s="55" t="s">
        <v>1</v>
      </c>
      <c r="C11" s="9" t="s">
        <v>2</v>
      </c>
      <c r="D11" s="9" t="s">
        <v>44</v>
      </c>
      <c r="E11" s="56" t="s">
        <v>65</v>
      </c>
      <c r="F11" s="16" t="s">
        <v>66</v>
      </c>
    </row>
    <row r="12" spans="1:6" ht="31.5">
      <c r="A12" s="17">
        <v>6.1</v>
      </c>
      <c r="B12" s="18" t="s">
        <v>32</v>
      </c>
      <c r="C12" s="19" t="s">
        <v>33</v>
      </c>
      <c r="D12" s="1">
        <v>3000</v>
      </c>
      <c r="E12" s="20"/>
      <c r="F12" s="11">
        <f>D12*E12</f>
        <v>0</v>
      </c>
    </row>
    <row r="13" spans="1:6" ht="15.75" customHeight="1">
      <c r="A13" s="21"/>
      <c r="B13" s="18"/>
      <c r="C13" s="19"/>
      <c r="D13" s="1"/>
      <c r="E13" s="20"/>
      <c r="F13" s="11"/>
    </row>
    <row r="14" spans="1:6" ht="15.75">
      <c r="A14" s="17">
        <v>6.2</v>
      </c>
      <c r="B14" s="22" t="s">
        <v>34</v>
      </c>
      <c r="C14" s="19"/>
      <c r="D14" s="1"/>
      <c r="E14" s="20"/>
      <c r="F14" s="11"/>
    </row>
    <row r="15" spans="1:6" ht="15.75">
      <c r="A15" s="21"/>
      <c r="B15" s="22"/>
      <c r="C15" s="19"/>
      <c r="D15" s="1"/>
      <c r="E15" s="20"/>
      <c r="F15" s="11"/>
    </row>
    <row r="16" spans="1:6" ht="47.25">
      <c r="A16" s="21" t="s">
        <v>146</v>
      </c>
      <c r="B16" s="18" t="s">
        <v>109</v>
      </c>
      <c r="C16" s="19" t="s">
        <v>33</v>
      </c>
      <c r="D16" s="1">
        <v>3000</v>
      </c>
      <c r="E16" s="20"/>
      <c r="F16" s="11">
        <f aca="true" t="shared" si="0" ref="F16:F47">D16*E16</f>
        <v>0</v>
      </c>
    </row>
    <row r="17" spans="1:6" ht="14.25" customHeight="1">
      <c r="A17" s="21"/>
      <c r="B17" s="18"/>
      <c r="C17" s="19"/>
      <c r="D17" s="1"/>
      <c r="E17" s="20"/>
      <c r="F17" s="11">
        <f t="shared" si="0"/>
        <v>0</v>
      </c>
    </row>
    <row r="18" spans="1:6" ht="15.75">
      <c r="A18" s="21" t="s">
        <v>147</v>
      </c>
      <c r="B18" s="18" t="s">
        <v>35</v>
      </c>
      <c r="C18" s="19" t="s">
        <v>33</v>
      </c>
      <c r="D18" s="1">
        <v>300</v>
      </c>
      <c r="E18" s="20"/>
      <c r="F18" s="11">
        <f t="shared" si="0"/>
        <v>0</v>
      </c>
    </row>
    <row r="19" spans="1:6" ht="13.5" customHeight="1">
      <c r="A19" s="21"/>
      <c r="B19" s="18"/>
      <c r="C19" s="19"/>
      <c r="D19" s="1"/>
      <c r="E19" s="20"/>
      <c r="F19" s="11">
        <f t="shared" si="0"/>
        <v>0</v>
      </c>
    </row>
    <row r="20" spans="1:6" ht="31.5">
      <c r="A20" s="21" t="s">
        <v>148</v>
      </c>
      <c r="B20" s="18" t="s">
        <v>195</v>
      </c>
      <c r="C20" s="19" t="s">
        <v>79</v>
      </c>
      <c r="D20" s="1">
        <v>120</v>
      </c>
      <c r="E20" s="20"/>
      <c r="F20" s="11">
        <f t="shared" si="0"/>
        <v>0</v>
      </c>
    </row>
    <row r="21" spans="1:6" ht="15.75">
      <c r="A21" s="21"/>
      <c r="B21" s="18"/>
      <c r="C21" s="19"/>
      <c r="D21" s="1"/>
      <c r="E21" s="20"/>
      <c r="F21" s="11">
        <f t="shared" si="0"/>
        <v>0</v>
      </c>
    </row>
    <row r="22" spans="1:6" ht="31.5">
      <c r="A22" s="21" t="s">
        <v>149</v>
      </c>
      <c r="B22" s="18" t="s">
        <v>201</v>
      </c>
      <c r="C22" s="19" t="s">
        <v>36</v>
      </c>
      <c r="D22" s="1">
        <v>120</v>
      </c>
      <c r="E22" s="20"/>
      <c r="F22" s="11">
        <f t="shared" si="0"/>
        <v>0</v>
      </c>
    </row>
    <row r="23" spans="1:6" ht="15.75">
      <c r="A23" s="21"/>
      <c r="B23" s="18"/>
      <c r="C23" s="19"/>
      <c r="D23" s="1"/>
      <c r="E23" s="20"/>
      <c r="F23" s="11">
        <f t="shared" si="0"/>
        <v>0</v>
      </c>
    </row>
    <row r="24" spans="1:6" s="6" customFormat="1" ht="47.25">
      <c r="A24" s="21" t="s">
        <v>150</v>
      </c>
      <c r="B24" s="2" t="s">
        <v>196</v>
      </c>
      <c r="C24" s="3" t="s">
        <v>33</v>
      </c>
      <c r="D24" s="4">
        <v>300</v>
      </c>
      <c r="E24" s="5"/>
      <c r="F24" s="11">
        <f t="shared" si="0"/>
        <v>0</v>
      </c>
    </row>
    <row r="25" spans="1:6" s="6" customFormat="1" ht="15.75">
      <c r="A25" s="7"/>
      <c r="B25" s="2"/>
      <c r="C25" s="3"/>
      <c r="D25" s="4"/>
      <c r="E25" s="5"/>
      <c r="F25" s="11">
        <f t="shared" si="0"/>
        <v>0</v>
      </c>
    </row>
    <row r="26" spans="1:6" s="6" customFormat="1" ht="47.25">
      <c r="A26" s="21" t="s">
        <v>151</v>
      </c>
      <c r="B26" s="2" t="s">
        <v>186</v>
      </c>
      <c r="C26" s="3" t="s">
        <v>33</v>
      </c>
      <c r="D26" s="4">
        <v>300</v>
      </c>
      <c r="E26" s="5"/>
      <c r="F26" s="11">
        <f t="shared" si="0"/>
        <v>0</v>
      </c>
    </row>
    <row r="27" spans="1:6" ht="13.5" customHeight="1">
      <c r="A27" s="21"/>
      <c r="B27" s="18"/>
      <c r="C27" s="19"/>
      <c r="D27" s="1"/>
      <c r="E27" s="20"/>
      <c r="F27" s="11">
        <f t="shared" si="0"/>
        <v>0</v>
      </c>
    </row>
    <row r="28" spans="1:6" ht="31.5">
      <c r="A28" s="21" t="s">
        <v>152</v>
      </c>
      <c r="B28" s="18" t="s">
        <v>59</v>
      </c>
      <c r="C28" s="19"/>
      <c r="D28" s="1"/>
      <c r="E28" s="20"/>
      <c r="F28" s="11">
        <f t="shared" si="0"/>
        <v>0</v>
      </c>
    </row>
    <row r="29" spans="1:6" ht="12.75" customHeight="1">
      <c r="A29" s="21"/>
      <c r="B29" s="18"/>
      <c r="C29" s="19"/>
      <c r="D29" s="1"/>
      <c r="E29" s="20"/>
      <c r="F29" s="11">
        <f t="shared" si="0"/>
        <v>0</v>
      </c>
    </row>
    <row r="30" spans="1:6" ht="15.75">
      <c r="A30" s="21" t="s">
        <v>153</v>
      </c>
      <c r="B30" s="18" t="s">
        <v>61</v>
      </c>
      <c r="C30" s="19" t="s">
        <v>55</v>
      </c>
      <c r="D30" s="1">
        <v>3</v>
      </c>
      <c r="E30" s="20"/>
      <c r="F30" s="11">
        <f t="shared" si="0"/>
        <v>0</v>
      </c>
    </row>
    <row r="31" spans="1:6" ht="11.25" customHeight="1">
      <c r="A31" s="21"/>
      <c r="B31" s="18"/>
      <c r="C31" s="19"/>
      <c r="D31" s="1"/>
      <c r="E31" s="20"/>
      <c r="F31" s="11">
        <f t="shared" si="0"/>
        <v>0</v>
      </c>
    </row>
    <row r="32" spans="1:6" ht="15.75">
      <c r="A32" s="21">
        <v>9</v>
      </c>
      <c r="B32" s="18" t="s">
        <v>62</v>
      </c>
      <c r="C32" s="19" t="s">
        <v>55</v>
      </c>
      <c r="D32" s="1">
        <v>2</v>
      </c>
      <c r="E32" s="20"/>
      <c r="F32" s="11">
        <f t="shared" si="0"/>
        <v>0</v>
      </c>
    </row>
    <row r="33" spans="1:6" ht="12.75" customHeight="1">
      <c r="A33" s="21"/>
      <c r="B33" s="18"/>
      <c r="C33" s="19"/>
      <c r="D33" s="1"/>
      <c r="E33" s="20"/>
      <c r="F33" s="11">
        <f t="shared" si="0"/>
        <v>0</v>
      </c>
    </row>
    <row r="34" spans="1:6" ht="15.75">
      <c r="A34" s="21" t="s">
        <v>154</v>
      </c>
      <c r="B34" s="18" t="s">
        <v>58</v>
      </c>
      <c r="C34" s="19" t="s">
        <v>55</v>
      </c>
      <c r="D34" s="1">
        <v>1</v>
      </c>
      <c r="E34" s="20"/>
      <c r="F34" s="11">
        <f t="shared" si="0"/>
        <v>0</v>
      </c>
    </row>
    <row r="35" spans="1:6" ht="11.25" customHeight="1">
      <c r="A35" s="21"/>
      <c r="B35" s="18"/>
      <c r="C35" s="19"/>
      <c r="D35" s="1"/>
      <c r="E35" s="20"/>
      <c r="F35" s="11">
        <f t="shared" si="0"/>
        <v>0</v>
      </c>
    </row>
    <row r="36" spans="1:6" ht="93">
      <c r="A36" s="17">
        <v>6.3</v>
      </c>
      <c r="B36" s="23" t="s">
        <v>202</v>
      </c>
      <c r="C36" s="19"/>
      <c r="D36" s="1"/>
      <c r="E36" s="20"/>
      <c r="F36" s="11">
        <f t="shared" si="0"/>
        <v>0</v>
      </c>
    </row>
    <row r="37" spans="1:6" ht="13.5" customHeight="1">
      <c r="A37" s="17"/>
      <c r="B37" s="23"/>
      <c r="C37" s="19"/>
      <c r="D37" s="1"/>
      <c r="E37" s="20"/>
      <c r="F37" s="11">
        <f t="shared" si="0"/>
        <v>0</v>
      </c>
    </row>
    <row r="38" spans="1:6" ht="15.75">
      <c r="A38" s="21" t="s">
        <v>155</v>
      </c>
      <c r="B38" s="18" t="s">
        <v>482</v>
      </c>
      <c r="C38" s="19" t="s">
        <v>33</v>
      </c>
      <c r="D38" s="1">
        <v>3200</v>
      </c>
      <c r="E38" s="20"/>
      <c r="F38" s="11">
        <f t="shared" si="0"/>
        <v>0</v>
      </c>
    </row>
    <row r="39" spans="1:6" ht="12" customHeight="1" thickBot="1">
      <c r="A39" s="117"/>
      <c r="B39" s="132"/>
      <c r="C39" s="118"/>
      <c r="D39" s="119"/>
      <c r="E39" s="120"/>
      <c r="F39" s="121"/>
    </row>
    <row r="40" spans="1:6" ht="20.25" customHeight="1" thickBot="1">
      <c r="A40" s="124"/>
      <c r="B40" s="125" t="s">
        <v>240</v>
      </c>
      <c r="C40" s="126"/>
      <c r="D40" s="127"/>
      <c r="E40" s="128"/>
      <c r="F40" s="129">
        <f>SUM(F12:F39)</f>
        <v>0</v>
      </c>
    </row>
    <row r="41" spans="1:6" ht="15.75">
      <c r="A41" s="114"/>
      <c r="B41" s="133" t="s">
        <v>50</v>
      </c>
      <c r="C41" s="115"/>
      <c r="D41" s="122"/>
      <c r="E41" s="123"/>
      <c r="F41" s="134">
        <f t="shared" si="0"/>
        <v>0</v>
      </c>
    </row>
    <row r="42" spans="1:6" ht="15.75">
      <c r="A42" s="24"/>
      <c r="B42" s="25" t="s">
        <v>91</v>
      </c>
      <c r="C42" s="19"/>
      <c r="D42" s="1"/>
      <c r="E42" s="20"/>
      <c r="F42" s="11">
        <f t="shared" si="0"/>
        <v>0</v>
      </c>
    </row>
    <row r="43" spans="1:6" ht="15.75">
      <c r="A43" s="21" t="s">
        <v>156</v>
      </c>
      <c r="B43" s="26" t="s">
        <v>38</v>
      </c>
      <c r="C43" s="19" t="s">
        <v>30</v>
      </c>
      <c r="D43" s="1">
        <v>3</v>
      </c>
      <c r="E43" s="20"/>
      <c r="F43" s="11">
        <f t="shared" si="0"/>
        <v>0</v>
      </c>
    </row>
    <row r="44" spans="1:6" ht="12" customHeight="1">
      <c r="A44" s="21"/>
      <c r="B44" s="26"/>
      <c r="C44" s="19"/>
      <c r="D44" s="1"/>
      <c r="E44" s="20"/>
      <c r="F44" s="11">
        <f t="shared" si="0"/>
        <v>0</v>
      </c>
    </row>
    <row r="45" spans="1:6" ht="15.75">
      <c r="A45" s="21" t="s">
        <v>157</v>
      </c>
      <c r="B45" s="26" t="s">
        <v>203</v>
      </c>
      <c r="C45" s="19" t="s">
        <v>30</v>
      </c>
      <c r="D45" s="1">
        <v>10</v>
      </c>
      <c r="E45" s="20"/>
      <c r="F45" s="11">
        <f t="shared" si="0"/>
        <v>0</v>
      </c>
    </row>
    <row r="46" spans="1:6" ht="15.75">
      <c r="A46" s="21"/>
      <c r="B46" s="42"/>
      <c r="C46" s="19"/>
      <c r="D46" s="1"/>
      <c r="E46" s="20"/>
      <c r="F46" s="11">
        <f t="shared" si="0"/>
        <v>0</v>
      </c>
    </row>
    <row r="47" spans="1:6" ht="31.5">
      <c r="A47" s="21" t="s">
        <v>158</v>
      </c>
      <c r="B47" s="43" t="s">
        <v>110</v>
      </c>
      <c r="C47" s="19" t="s">
        <v>30</v>
      </c>
      <c r="D47" s="1">
        <v>4</v>
      </c>
      <c r="E47" s="20"/>
      <c r="F47" s="11">
        <f t="shared" si="0"/>
        <v>0</v>
      </c>
    </row>
    <row r="48" spans="1:6" ht="8.25" customHeight="1">
      <c r="A48" s="21"/>
      <c r="B48" s="26"/>
      <c r="C48" s="19"/>
      <c r="D48" s="1"/>
      <c r="E48" s="20"/>
      <c r="F48" s="11"/>
    </row>
    <row r="49" spans="1:6" ht="15.75">
      <c r="A49" s="92" t="s">
        <v>161</v>
      </c>
      <c r="B49" s="93" t="s">
        <v>64</v>
      </c>
      <c r="C49" s="9"/>
      <c r="D49" s="10"/>
      <c r="E49" s="10"/>
      <c r="F49" s="16"/>
    </row>
    <row r="50" spans="1:6" ht="46.5">
      <c r="A50" s="94"/>
      <c r="B50" s="95" t="s">
        <v>111</v>
      </c>
      <c r="C50" s="19"/>
      <c r="D50" s="1"/>
      <c r="E50" s="20"/>
      <c r="F50" s="11"/>
    </row>
    <row r="51" spans="1:6" ht="15.75">
      <c r="A51" s="96"/>
      <c r="B51" s="97"/>
      <c r="C51" s="31"/>
      <c r="D51" s="32"/>
      <c r="E51" s="33"/>
      <c r="F51" s="11"/>
    </row>
    <row r="52" spans="1:6" ht="15.75">
      <c r="A52" s="98" t="s">
        <v>159</v>
      </c>
      <c r="B52" s="97" t="s">
        <v>113</v>
      </c>
      <c r="C52" s="31" t="s">
        <v>33</v>
      </c>
      <c r="D52" s="34">
        <v>24</v>
      </c>
      <c r="E52" s="33"/>
      <c r="F52" s="11">
        <f>E52*D52</f>
        <v>0</v>
      </c>
    </row>
    <row r="53" spans="1:6" ht="15.75">
      <c r="A53" s="98"/>
      <c r="B53" s="97"/>
      <c r="C53" s="31"/>
      <c r="D53" s="34"/>
      <c r="E53" s="33"/>
      <c r="F53" s="11">
        <f aca="true" t="shared" si="1" ref="F53:F72">E53*D53</f>
        <v>0</v>
      </c>
    </row>
    <row r="54" spans="1:6" ht="15.75">
      <c r="A54" s="98" t="s">
        <v>160</v>
      </c>
      <c r="B54" s="97" t="s">
        <v>114</v>
      </c>
      <c r="C54" s="31" t="s">
        <v>33</v>
      </c>
      <c r="D54" s="34">
        <v>12</v>
      </c>
      <c r="E54" s="33"/>
      <c r="F54" s="11">
        <f t="shared" si="1"/>
        <v>0</v>
      </c>
    </row>
    <row r="55" spans="1:6" ht="15.75">
      <c r="A55" s="96"/>
      <c r="B55" s="97"/>
      <c r="C55" s="31"/>
      <c r="D55" s="32"/>
      <c r="E55" s="33"/>
      <c r="F55" s="11">
        <f t="shared" si="1"/>
        <v>0</v>
      </c>
    </row>
    <row r="56" spans="1:6" ht="15.75">
      <c r="A56" s="98" t="s">
        <v>162</v>
      </c>
      <c r="B56" s="97" t="s">
        <v>112</v>
      </c>
      <c r="C56" s="31" t="s">
        <v>33</v>
      </c>
      <c r="D56" s="34">
        <v>12</v>
      </c>
      <c r="E56" s="33"/>
      <c r="F56" s="11">
        <f t="shared" si="1"/>
        <v>0</v>
      </c>
    </row>
    <row r="57" spans="1:6" ht="15.75">
      <c r="A57" s="98"/>
      <c r="B57" s="97"/>
      <c r="C57" s="31"/>
      <c r="D57" s="34"/>
      <c r="E57" s="33"/>
      <c r="F57" s="11">
        <f t="shared" si="1"/>
        <v>0</v>
      </c>
    </row>
    <row r="58" spans="1:6" ht="15.75">
      <c r="A58" s="24" t="s">
        <v>163</v>
      </c>
      <c r="B58" s="99" t="s">
        <v>60</v>
      </c>
      <c r="C58" s="31"/>
      <c r="D58" s="34"/>
      <c r="E58" s="33"/>
      <c r="F58" s="11">
        <f t="shared" si="1"/>
        <v>0</v>
      </c>
    </row>
    <row r="59" spans="1:6" ht="47.25">
      <c r="A59" s="98" t="s">
        <v>164</v>
      </c>
      <c r="B59" s="100" t="s">
        <v>115</v>
      </c>
      <c r="C59" s="19" t="s">
        <v>30</v>
      </c>
      <c r="D59" s="1">
        <v>2</v>
      </c>
      <c r="E59" s="33"/>
      <c r="F59" s="11">
        <f t="shared" si="1"/>
        <v>0</v>
      </c>
    </row>
    <row r="60" spans="1:6" ht="33.75">
      <c r="A60" s="98" t="s">
        <v>165</v>
      </c>
      <c r="B60" s="101" t="s">
        <v>204</v>
      </c>
      <c r="C60" s="19" t="s">
        <v>30</v>
      </c>
      <c r="D60" s="1">
        <v>4</v>
      </c>
      <c r="E60" s="20"/>
      <c r="F60" s="11">
        <f t="shared" si="1"/>
        <v>0</v>
      </c>
    </row>
    <row r="61" spans="1:6" ht="15.75">
      <c r="A61" s="24"/>
      <c r="B61" s="101"/>
      <c r="C61" s="19"/>
      <c r="D61" s="1"/>
      <c r="E61" s="20"/>
      <c r="F61" s="11">
        <f t="shared" si="1"/>
        <v>0</v>
      </c>
    </row>
    <row r="62" spans="1:6" ht="78.75">
      <c r="A62" s="98" t="s">
        <v>166</v>
      </c>
      <c r="B62" s="101" t="s">
        <v>100</v>
      </c>
      <c r="C62" s="19" t="s">
        <v>30</v>
      </c>
      <c r="D62" s="37">
        <v>2</v>
      </c>
      <c r="E62" s="38"/>
      <c r="F62" s="11">
        <f t="shared" si="1"/>
        <v>0</v>
      </c>
    </row>
    <row r="63" spans="1:6" ht="31.5">
      <c r="A63" s="98" t="s">
        <v>167</v>
      </c>
      <c r="B63" s="101" t="s">
        <v>102</v>
      </c>
      <c r="C63" s="19" t="s">
        <v>33</v>
      </c>
      <c r="D63" s="37">
        <v>3000</v>
      </c>
      <c r="E63" s="38"/>
      <c r="F63" s="11">
        <f t="shared" si="1"/>
        <v>0</v>
      </c>
    </row>
    <row r="64" spans="1:6" ht="15.75">
      <c r="A64" s="98"/>
      <c r="B64" s="101"/>
      <c r="C64" s="19"/>
      <c r="D64" s="37"/>
      <c r="E64" s="38"/>
      <c r="F64" s="11"/>
    </row>
    <row r="65" spans="1:6" ht="15.75">
      <c r="A65" s="98"/>
      <c r="B65" s="102" t="s">
        <v>194</v>
      </c>
      <c r="C65" s="19"/>
      <c r="D65" s="37"/>
      <c r="E65" s="38"/>
      <c r="F65" s="11">
        <f t="shared" si="1"/>
        <v>0</v>
      </c>
    </row>
    <row r="66" spans="1:6" ht="15.75">
      <c r="A66" s="98" t="s">
        <v>168</v>
      </c>
      <c r="B66" s="101" t="s">
        <v>53</v>
      </c>
      <c r="C66" s="19" t="s">
        <v>55</v>
      </c>
      <c r="D66" s="37">
        <v>8</v>
      </c>
      <c r="E66" s="38"/>
      <c r="F66" s="11">
        <f t="shared" si="1"/>
        <v>0</v>
      </c>
    </row>
    <row r="67" spans="1:6" ht="15.75">
      <c r="A67" s="98"/>
      <c r="B67" s="101"/>
      <c r="C67" s="19"/>
      <c r="D67" s="37"/>
      <c r="E67" s="38"/>
      <c r="F67" s="11">
        <f t="shared" si="1"/>
        <v>0</v>
      </c>
    </row>
    <row r="68" spans="1:6" ht="15.75">
      <c r="A68" s="98" t="s">
        <v>169</v>
      </c>
      <c r="B68" s="101" t="s">
        <v>56</v>
      </c>
      <c r="C68" s="19" t="s">
        <v>55</v>
      </c>
      <c r="D68" s="37">
        <v>1</v>
      </c>
      <c r="E68" s="38"/>
      <c r="F68" s="11">
        <f t="shared" si="1"/>
        <v>0</v>
      </c>
    </row>
    <row r="69" spans="1:6" ht="15.75">
      <c r="A69" s="98"/>
      <c r="B69" s="101"/>
      <c r="C69" s="19"/>
      <c r="D69" s="37"/>
      <c r="E69" s="38"/>
      <c r="F69" s="11">
        <f t="shared" si="1"/>
        <v>0</v>
      </c>
    </row>
    <row r="70" spans="1:6" ht="15.75">
      <c r="A70" s="98" t="s">
        <v>170</v>
      </c>
      <c r="B70" s="101" t="s">
        <v>54</v>
      </c>
      <c r="C70" s="19" t="s">
        <v>55</v>
      </c>
      <c r="D70" s="37">
        <v>2</v>
      </c>
      <c r="E70" s="38"/>
      <c r="F70" s="11">
        <f t="shared" si="1"/>
        <v>0</v>
      </c>
    </row>
    <row r="71" spans="1:6" ht="15.75">
      <c r="A71" s="98"/>
      <c r="B71" s="101"/>
      <c r="C71" s="19"/>
      <c r="D71" s="37"/>
      <c r="E71" s="38"/>
      <c r="F71" s="11">
        <f t="shared" si="1"/>
        <v>0</v>
      </c>
    </row>
    <row r="72" spans="1:6" ht="15.75">
      <c r="A72" s="98" t="s">
        <v>171</v>
      </c>
      <c r="B72" s="101" t="s">
        <v>57</v>
      </c>
      <c r="C72" s="19" t="s">
        <v>55</v>
      </c>
      <c r="D72" s="37">
        <v>2</v>
      </c>
      <c r="E72" s="38"/>
      <c r="F72" s="11">
        <f t="shared" si="1"/>
        <v>0</v>
      </c>
    </row>
    <row r="73" spans="1:6" ht="15.75">
      <c r="A73" s="21"/>
      <c r="B73" s="72" t="s">
        <v>239</v>
      </c>
      <c r="C73" s="19"/>
      <c r="D73" s="37"/>
      <c r="E73" s="39"/>
      <c r="F73" s="16">
        <f>SUM(F43:F72)</f>
        <v>0</v>
      </c>
    </row>
    <row r="74" spans="1:6" ht="28.5" customHeight="1">
      <c r="A74" s="17"/>
      <c r="B74" s="8"/>
      <c r="C74" s="9"/>
      <c r="D74" s="9"/>
      <c r="E74" s="40"/>
      <c r="F74" s="16"/>
    </row>
    <row r="75" spans="1:6" ht="15.75">
      <c r="A75" s="17"/>
      <c r="B75" s="72" t="s">
        <v>241</v>
      </c>
      <c r="C75" s="321"/>
      <c r="D75" s="322"/>
      <c r="E75" s="323"/>
      <c r="F75" s="16">
        <f>F40</f>
        <v>0</v>
      </c>
    </row>
    <row r="76" spans="1:6" ht="16.5" thickBot="1">
      <c r="A76" s="117"/>
      <c r="B76" s="113" t="s">
        <v>242</v>
      </c>
      <c r="C76" s="324"/>
      <c r="D76" s="325"/>
      <c r="E76" s="326"/>
      <c r="F76" s="91">
        <f>F73</f>
        <v>0</v>
      </c>
    </row>
    <row r="77" spans="1:6" ht="16.5" thickBot="1">
      <c r="A77" s="124"/>
      <c r="B77" s="130" t="s">
        <v>248</v>
      </c>
      <c r="C77" s="327"/>
      <c r="D77" s="328"/>
      <c r="E77" s="329"/>
      <c r="F77" s="129">
        <f>SUM(F75:F76)</f>
        <v>0</v>
      </c>
    </row>
  </sheetData>
  <sheetProtection/>
  <mergeCells count="8">
    <mergeCell ref="C75:E75"/>
    <mergeCell ref="C76:E76"/>
    <mergeCell ref="C77:E77"/>
    <mergeCell ref="B1:F1"/>
    <mergeCell ref="B3:F3"/>
    <mergeCell ref="B5:F5"/>
    <mergeCell ref="A8:F8"/>
    <mergeCell ref="A9:F9"/>
  </mergeCells>
  <printOptions/>
  <pageMargins left="0.7" right="0.7" top="0.75" bottom="0.75" header="0.3" footer="0.3"/>
  <pageSetup horizontalDpi="600" verticalDpi="600" orientation="portrait" scale="70" r:id="rId2"/>
  <rowBreaks count="1" manualBreakCount="1">
    <brk id="40" max="5" man="1"/>
  </rowBreaks>
  <drawing r:id="rId1"/>
</worksheet>
</file>

<file path=xl/worksheets/sheet8.xml><?xml version="1.0" encoding="utf-8"?>
<worksheet xmlns="http://schemas.openxmlformats.org/spreadsheetml/2006/main" xmlns:r="http://schemas.openxmlformats.org/officeDocument/2006/relationships">
  <dimension ref="A1:F206"/>
  <sheetViews>
    <sheetView zoomScalePageLayoutView="0" workbookViewId="0" topLeftCell="A1">
      <selection activeCell="J15" sqref="J15"/>
    </sheetView>
  </sheetViews>
  <sheetFormatPr defaultColWidth="9.140625" defaultRowHeight="15"/>
  <cols>
    <col min="1" max="1" width="9.57421875" style="0" customWidth="1"/>
    <col min="2" max="2" width="62.00390625" style="0" customWidth="1"/>
    <col min="3" max="3" width="12.8515625" style="0" customWidth="1"/>
    <col min="4" max="4" width="10.7109375" style="0" customWidth="1"/>
    <col min="5" max="5" width="19.00390625" style="0" customWidth="1"/>
    <col min="6" max="6" width="18.421875" style="0" customWidth="1"/>
  </cols>
  <sheetData>
    <row r="1" spans="1:6" ht="15.75">
      <c r="A1" s="44"/>
      <c r="B1" s="287" t="s">
        <v>220</v>
      </c>
      <c r="C1" s="287"/>
      <c r="D1" s="287"/>
      <c r="E1" s="287"/>
      <c r="F1" s="287"/>
    </row>
    <row r="2" spans="1:6" ht="15.75">
      <c r="A2" s="44"/>
      <c r="B2" s="45"/>
      <c r="C2" s="46"/>
      <c r="D2" s="46"/>
      <c r="E2" s="46"/>
      <c r="F2" s="47"/>
    </row>
    <row r="3" spans="1:6" ht="15.75">
      <c r="A3" s="44"/>
      <c r="B3" s="287" t="s">
        <v>219</v>
      </c>
      <c r="C3" s="287"/>
      <c r="D3" s="287"/>
      <c r="E3" s="287"/>
      <c r="F3" s="287"/>
    </row>
    <row r="4" spans="1:6" ht="15.75">
      <c r="A4" s="44"/>
      <c r="B4" s="45"/>
      <c r="C4" s="170"/>
      <c r="D4" s="170"/>
      <c r="E4" s="170"/>
      <c r="F4" s="170"/>
    </row>
    <row r="5" spans="1:6" ht="15.75">
      <c r="A5" s="44"/>
      <c r="B5" s="287" t="s">
        <v>250</v>
      </c>
      <c r="C5" s="287"/>
      <c r="D5" s="287"/>
      <c r="E5" s="287"/>
      <c r="F5" s="287"/>
    </row>
    <row r="6" spans="1:6" ht="15.75">
      <c r="A6" s="44"/>
      <c r="B6" s="49"/>
      <c r="C6" s="50"/>
      <c r="D6" s="50"/>
      <c r="E6" s="50"/>
      <c r="F6" s="51"/>
    </row>
    <row r="7" spans="1:6" ht="16.5" thickBot="1">
      <c r="A7" s="44"/>
      <c r="B7" s="49"/>
      <c r="C7" s="50"/>
      <c r="D7" s="50"/>
      <c r="E7" s="50"/>
      <c r="F7" s="51"/>
    </row>
    <row r="8" spans="1:6" ht="15.75" thickBot="1">
      <c r="A8" s="288" t="s">
        <v>251</v>
      </c>
      <c r="B8" s="289"/>
      <c r="C8" s="289"/>
      <c r="D8" s="289"/>
      <c r="E8" s="289"/>
      <c r="F8" s="290"/>
    </row>
    <row r="9" spans="1:6" ht="15.75">
      <c r="A9" s="314" t="s">
        <v>483</v>
      </c>
      <c r="B9" s="315"/>
      <c r="C9" s="315"/>
      <c r="D9" s="315"/>
      <c r="E9" s="315"/>
      <c r="F9" s="316"/>
    </row>
    <row r="10" spans="1:6" ht="15.75">
      <c r="A10" s="52"/>
      <c r="B10" s="53"/>
      <c r="C10" s="53"/>
      <c r="D10" s="53"/>
      <c r="E10" s="53"/>
      <c r="F10" s="54"/>
    </row>
    <row r="11" spans="1:6" ht="46.5">
      <c r="A11" s="17" t="s">
        <v>0</v>
      </c>
      <c r="B11" s="55" t="s">
        <v>1</v>
      </c>
      <c r="C11" s="9" t="s">
        <v>2</v>
      </c>
      <c r="D11" s="9" t="s">
        <v>44</v>
      </c>
      <c r="E11" s="56" t="s">
        <v>65</v>
      </c>
      <c r="F11" s="16" t="s">
        <v>66</v>
      </c>
    </row>
    <row r="12" spans="1:6" ht="15.75">
      <c r="A12" s="172"/>
      <c r="B12" s="173"/>
      <c r="C12" s="174"/>
      <c r="D12" s="175"/>
      <c r="E12" s="176"/>
      <c r="F12" s="177"/>
    </row>
    <row r="13" spans="1:6" ht="15.75">
      <c r="A13" s="178"/>
      <c r="B13" s="179" t="s">
        <v>301</v>
      </c>
      <c r="C13" s="180"/>
      <c r="D13" s="181"/>
      <c r="E13" s="182"/>
      <c r="F13" s="183"/>
    </row>
    <row r="14" spans="1:6" ht="15.75">
      <c r="A14" s="184" t="s">
        <v>302</v>
      </c>
      <c r="B14" s="185" t="s">
        <v>303</v>
      </c>
      <c r="C14" s="186" t="s">
        <v>304</v>
      </c>
      <c r="D14" s="181">
        <v>0.03</v>
      </c>
      <c r="E14" s="182"/>
      <c r="F14" s="183">
        <f>D14*E14</f>
        <v>0</v>
      </c>
    </row>
    <row r="15" spans="1:6" ht="15.75">
      <c r="A15" s="178"/>
      <c r="B15" s="187"/>
      <c r="C15" s="180"/>
      <c r="D15" s="181"/>
      <c r="E15" s="182"/>
      <c r="F15" s="183"/>
    </row>
    <row r="16" spans="1:6" ht="15.75">
      <c r="A16" s="184" t="s">
        <v>305</v>
      </c>
      <c r="B16" s="185" t="s">
        <v>306</v>
      </c>
      <c r="C16" s="186" t="s">
        <v>30</v>
      </c>
      <c r="D16" s="181">
        <v>7</v>
      </c>
      <c r="E16" s="182"/>
      <c r="F16" s="183">
        <f>D16*E16</f>
        <v>0</v>
      </c>
    </row>
    <row r="17" spans="1:6" ht="15.75">
      <c r="A17" s="178"/>
      <c r="B17" s="187"/>
      <c r="C17" s="180"/>
      <c r="D17" s="181"/>
      <c r="E17" s="182"/>
      <c r="F17" s="183"/>
    </row>
    <row r="18" spans="1:6" ht="15.75">
      <c r="A18" s="184" t="s">
        <v>307</v>
      </c>
      <c r="B18" s="185" t="s">
        <v>308</v>
      </c>
      <c r="C18" s="186" t="s">
        <v>30</v>
      </c>
      <c r="D18" s="181">
        <v>5</v>
      </c>
      <c r="E18" s="182"/>
      <c r="F18" s="183">
        <f>D18*E18</f>
        <v>0</v>
      </c>
    </row>
    <row r="19" spans="1:6" ht="15.75">
      <c r="A19" s="172"/>
      <c r="B19" s="173"/>
      <c r="C19" s="174"/>
      <c r="D19" s="175"/>
      <c r="E19" s="176"/>
      <c r="F19" s="177"/>
    </row>
    <row r="20" spans="1:6" ht="15.75">
      <c r="A20" s="188"/>
      <c r="B20" s="189" t="s">
        <v>309</v>
      </c>
      <c r="C20" s="174"/>
      <c r="D20" s="175"/>
      <c r="E20" s="176"/>
      <c r="F20" s="190"/>
    </row>
    <row r="21" spans="1:6" ht="15.75">
      <c r="A21" s="188"/>
      <c r="B21" s="191"/>
      <c r="C21" s="174"/>
      <c r="D21" s="175"/>
      <c r="E21" s="176"/>
      <c r="F21" s="190"/>
    </row>
    <row r="22" spans="1:6" ht="15.75">
      <c r="A22" s="192"/>
      <c r="B22" s="193" t="s">
        <v>310</v>
      </c>
      <c r="C22" s="194"/>
      <c r="D22" s="195"/>
      <c r="E22" s="195"/>
      <c r="F22" s="196"/>
    </row>
    <row r="23" spans="1:6" ht="63">
      <c r="A23" s="197"/>
      <c r="B23" s="198" t="s">
        <v>311</v>
      </c>
      <c r="C23" s="199"/>
      <c r="D23" s="200"/>
      <c r="E23" s="200"/>
      <c r="F23" s="201"/>
    </row>
    <row r="24" spans="1:6" ht="15.75">
      <c r="A24" s="197"/>
      <c r="B24" s="202"/>
      <c r="C24" s="199"/>
      <c r="D24" s="200"/>
      <c r="E24" s="200"/>
      <c r="F24" s="201"/>
    </row>
    <row r="25" spans="1:6" ht="18">
      <c r="A25" s="203" t="s">
        <v>312</v>
      </c>
      <c r="B25" s="198" t="s">
        <v>313</v>
      </c>
      <c r="C25" s="199" t="s">
        <v>444</v>
      </c>
      <c r="D25" s="200">
        <v>17.3</v>
      </c>
      <c r="E25" s="204"/>
      <c r="F25" s="201">
        <f>D25*E25</f>
        <v>0</v>
      </c>
    </row>
    <row r="26" spans="1:6" ht="15.75">
      <c r="A26" s="203"/>
      <c r="B26" s="205"/>
      <c r="C26" s="199"/>
      <c r="D26" s="200"/>
      <c r="E26" s="204"/>
      <c r="F26" s="201"/>
    </row>
    <row r="27" spans="1:6" ht="18">
      <c r="A27" s="203" t="s">
        <v>314</v>
      </c>
      <c r="B27" s="205" t="s">
        <v>445</v>
      </c>
      <c r="C27" s="199" t="s">
        <v>444</v>
      </c>
      <c r="D27" s="200">
        <v>17.3</v>
      </c>
      <c r="E27" s="204"/>
      <c r="F27" s="201">
        <f>D27*E27</f>
        <v>0</v>
      </c>
    </row>
    <row r="28" spans="1:6" ht="15.75">
      <c r="A28" s="203"/>
      <c r="B28" s="205"/>
      <c r="C28" s="199"/>
      <c r="D28" s="200"/>
      <c r="E28" s="204"/>
      <c r="F28" s="201"/>
    </row>
    <row r="29" spans="1:6" ht="18">
      <c r="A29" s="203" t="s">
        <v>315</v>
      </c>
      <c r="B29" s="205" t="s">
        <v>446</v>
      </c>
      <c r="C29" s="199" t="s">
        <v>444</v>
      </c>
      <c r="D29" s="200">
        <v>35</v>
      </c>
      <c r="E29" s="204"/>
      <c r="F29" s="201">
        <f>D29*E29</f>
        <v>0</v>
      </c>
    </row>
    <row r="30" spans="1:6" ht="15.75">
      <c r="A30" s="203"/>
      <c r="B30" s="205"/>
      <c r="C30" s="199"/>
      <c r="D30" s="200"/>
      <c r="E30" s="204"/>
      <c r="F30" s="201"/>
    </row>
    <row r="31" spans="1:6" ht="18">
      <c r="A31" s="203" t="s">
        <v>316</v>
      </c>
      <c r="B31" s="205" t="s">
        <v>447</v>
      </c>
      <c r="C31" s="199" t="s">
        <v>444</v>
      </c>
      <c r="D31" s="200">
        <v>70</v>
      </c>
      <c r="E31" s="204"/>
      <c r="F31" s="201">
        <f>D31*E31</f>
        <v>0</v>
      </c>
    </row>
    <row r="32" spans="1:6" ht="15.75">
      <c r="A32" s="203"/>
      <c r="B32" s="205"/>
      <c r="C32" s="199"/>
      <c r="D32" s="200"/>
      <c r="E32" s="204"/>
      <c r="F32" s="201"/>
    </row>
    <row r="33" spans="1:6" ht="18">
      <c r="A33" s="203" t="s">
        <v>317</v>
      </c>
      <c r="B33" s="205" t="s">
        <v>448</v>
      </c>
      <c r="C33" s="199" t="s">
        <v>444</v>
      </c>
      <c r="D33" s="200">
        <v>70</v>
      </c>
      <c r="E33" s="204"/>
      <c r="F33" s="201">
        <f>D33*E33</f>
        <v>0</v>
      </c>
    </row>
    <row r="34" spans="1:6" ht="15.75">
      <c r="A34" s="203"/>
      <c r="B34" s="206"/>
      <c r="C34" s="199"/>
      <c r="D34" s="200"/>
      <c r="E34" s="204"/>
      <c r="F34" s="201"/>
    </row>
    <row r="35" spans="1:6" ht="15.75">
      <c r="A35" s="197"/>
      <c r="B35" s="202" t="s">
        <v>449</v>
      </c>
      <c r="C35" s="199"/>
      <c r="D35" s="200"/>
      <c r="E35" s="204"/>
      <c r="F35" s="201"/>
    </row>
    <row r="36" spans="1:6" ht="18">
      <c r="A36" s="207" t="s">
        <v>318</v>
      </c>
      <c r="B36" s="205" t="s">
        <v>450</v>
      </c>
      <c r="C36" s="208" t="s">
        <v>451</v>
      </c>
      <c r="D36" s="200">
        <v>80</v>
      </c>
      <c r="E36" s="204"/>
      <c r="F36" s="201">
        <f>D36*E36</f>
        <v>0</v>
      </c>
    </row>
    <row r="37" spans="1:6" ht="15.75">
      <c r="A37" s="203"/>
      <c r="B37" s="205"/>
      <c r="C37" s="208"/>
      <c r="D37" s="200"/>
      <c r="E37" s="200"/>
      <c r="F37" s="201"/>
    </row>
    <row r="38" spans="1:6" ht="15.75">
      <c r="A38" s="197"/>
      <c r="B38" s="202" t="s">
        <v>452</v>
      </c>
      <c r="C38" s="199"/>
      <c r="D38" s="200"/>
      <c r="E38" s="200"/>
      <c r="F38" s="201"/>
    </row>
    <row r="39" spans="1:6" ht="18">
      <c r="A39" s="207" t="s">
        <v>319</v>
      </c>
      <c r="B39" s="205" t="s">
        <v>453</v>
      </c>
      <c r="C39" s="199" t="s">
        <v>444</v>
      </c>
      <c r="D39" s="200">
        <v>10</v>
      </c>
      <c r="E39" s="200"/>
      <c r="F39" s="201">
        <f>D39*E39</f>
        <v>0</v>
      </c>
    </row>
    <row r="40" spans="1:6" ht="15.75">
      <c r="A40" s="203"/>
      <c r="B40" s="205"/>
      <c r="C40" s="199"/>
      <c r="D40" s="200"/>
      <c r="E40" s="200"/>
      <c r="F40" s="201"/>
    </row>
    <row r="41" spans="1:6" ht="31.5">
      <c r="A41" s="209" t="s">
        <v>320</v>
      </c>
      <c r="B41" s="210" t="s">
        <v>321</v>
      </c>
      <c r="C41" s="211" t="s">
        <v>444</v>
      </c>
      <c r="D41" s="195">
        <v>24</v>
      </c>
      <c r="E41" s="195"/>
      <c r="F41" s="201">
        <f>D41*E41</f>
        <v>0</v>
      </c>
    </row>
    <row r="42" spans="1:6" ht="15.75">
      <c r="A42" s="209"/>
      <c r="B42" s="210"/>
      <c r="C42" s="211"/>
      <c r="D42" s="195"/>
      <c r="E42" s="195"/>
      <c r="F42" s="196"/>
    </row>
    <row r="43" spans="1:6" ht="18">
      <c r="A43" s="212" t="s">
        <v>322</v>
      </c>
      <c r="B43" s="210" t="s">
        <v>323</v>
      </c>
      <c r="C43" s="211" t="s">
        <v>444</v>
      </c>
      <c r="D43" s="195">
        <v>5</v>
      </c>
      <c r="E43" s="195"/>
      <c r="F43" s="201">
        <f>D43*E43</f>
        <v>0</v>
      </c>
    </row>
    <row r="44" spans="1:6" ht="15.75">
      <c r="A44" s="212"/>
      <c r="B44" s="210"/>
      <c r="C44" s="211"/>
      <c r="D44" s="195"/>
      <c r="E44" s="195"/>
      <c r="F44" s="196"/>
    </row>
    <row r="45" spans="1:6" ht="15.75">
      <c r="A45" s="192"/>
      <c r="B45" s="213" t="s">
        <v>454</v>
      </c>
      <c r="C45" s="194"/>
      <c r="D45" s="195"/>
      <c r="E45" s="195"/>
      <c r="F45" s="196"/>
    </row>
    <row r="46" spans="1:6" ht="18">
      <c r="A46" s="214" t="s">
        <v>455</v>
      </c>
      <c r="B46" s="215" t="s">
        <v>456</v>
      </c>
      <c r="C46" s="194" t="s">
        <v>451</v>
      </c>
      <c r="D46" s="195">
        <v>80</v>
      </c>
      <c r="E46" s="195"/>
      <c r="F46" s="201">
        <f>D46*E46</f>
        <v>0</v>
      </c>
    </row>
    <row r="47" spans="1:6" ht="15.75">
      <c r="A47" s="172"/>
      <c r="B47" s="191"/>
      <c r="C47" s="174"/>
      <c r="D47" s="175"/>
      <c r="E47" s="176"/>
      <c r="F47" s="177"/>
    </row>
    <row r="48" spans="1:6" ht="15.75">
      <c r="A48" s="172"/>
      <c r="B48" s="189" t="s">
        <v>324</v>
      </c>
      <c r="C48" s="174"/>
      <c r="D48" s="175"/>
      <c r="E48" s="176"/>
      <c r="F48" s="177"/>
    </row>
    <row r="49" spans="1:6" ht="15.75">
      <c r="A49" s="216"/>
      <c r="B49" s="202" t="s">
        <v>457</v>
      </c>
      <c r="C49" s="199"/>
      <c r="D49" s="200"/>
      <c r="E49" s="200"/>
      <c r="F49" s="201"/>
    </row>
    <row r="50" spans="1:6" ht="18">
      <c r="A50" s="217" t="s">
        <v>325</v>
      </c>
      <c r="B50" s="206" t="s">
        <v>326</v>
      </c>
      <c r="C50" s="199" t="s">
        <v>444</v>
      </c>
      <c r="D50" s="200">
        <v>8</v>
      </c>
      <c r="E50" s="200"/>
      <c r="F50" s="201">
        <f>D50*E50</f>
        <v>0</v>
      </c>
    </row>
    <row r="51" spans="1:6" ht="15.75">
      <c r="A51" s="218"/>
      <c r="B51" s="205"/>
      <c r="C51" s="199"/>
      <c r="D51" s="200"/>
      <c r="E51" s="200"/>
      <c r="F51" s="201"/>
    </row>
    <row r="52" spans="1:6" ht="18">
      <c r="A52" s="219" t="s">
        <v>327</v>
      </c>
      <c r="B52" s="198" t="s">
        <v>328</v>
      </c>
      <c r="C52" s="199" t="s">
        <v>444</v>
      </c>
      <c r="D52" s="200">
        <v>27.4</v>
      </c>
      <c r="E52" s="200"/>
      <c r="F52" s="201">
        <f>D52*E52</f>
        <v>0</v>
      </c>
    </row>
    <row r="53" spans="1:6" ht="15.75">
      <c r="A53" s="218"/>
      <c r="B53" s="205"/>
      <c r="C53" s="199"/>
      <c r="D53" s="200"/>
      <c r="E53" s="200"/>
      <c r="F53" s="201"/>
    </row>
    <row r="54" spans="1:6" ht="18">
      <c r="A54" s="219" t="s">
        <v>327</v>
      </c>
      <c r="B54" s="198" t="s">
        <v>329</v>
      </c>
      <c r="C54" s="199" t="s">
        <v>444</v>
      </c>
      <c r="D54" s="200">
        <v>16</v>
      </c>
      <c r="E54" s="200"/>
      <c r="F54" s="201">
        <f>D54*E54</f>
        <v>0</v>
      </c>
    </row>
    <row r="55" spans="1:6" ht="15.75">
      <c r="A55" s="218"/>
      <c r="B55" s="198"/>
      <c r="C55" s="199"/>
      <c r="D55" s="200"/>
      <c r="E55" s="200"/>
      <c r="F55" s="201"/>
    </row>
    <row r="56" spans="1:6" ht="18">
      <c r="A56" s="219" t="s">
        <v>327</v>
      </c>
      <c r="B56" s="206" t="s">
        <v>330</v>
      </c>
      <c r="C56" s="199" t="s">
        <v>444</v>
      </c>
      <c r="D56" s="200">
        <v>0.4</v>
      </c>
      <c r="E56" s="200"/>
      <c r="F56" s="201">
        <f>D56*E56</f>
        <v>0</v>
      </c>
    </row>
    <row r="57" spans="1:6" ht="16.5" thickBot="1">
      <c r="A57" s="339" t="s">
        <v>331</v>
      </c>
      <c r="B57" s="340"/>
      <c r="C57" s="340"/>
      <c r="D57" s="340"/>
      <c r="E57" s="341"/>
      <c r="F57" s="220">
        <f>SUM(F12:F56)</f>
        <v>0</v>
      </c>
    </row>
    <row r="58" spans="1:6" ht="15.75">
      <c r="A58" s="330" t="s">
        <v>332</v>
      </c>
      <c r="B58" s="331"/>
      <c r="C58" s="331"/>
      <c r="D58" s="331"/>
      <c r="E58" s="332"/>
      <c r="F58" s="221">
        <f>+F57</f>
        <v>0</v>
      </c>
    </row>
    <row r="59" spans="1:6" ht="15.75">
      <c r="A59" s="216"/>
      <c r="B59" s="202" t="s">
        <v>458</v>
      </c>
      <c r="C59" s="199"/>
      <c r="D59" s="200"/>
      <c r="E59" s="200"/>
      <c r="F59" s="201"/>
    </row>
    <row r="60" spans="1:6" ht="18">
      <c r="A60" s="219" t="s">
        <v>333</v>
      </c>
      <c r="B60" s="205" t="s">
        <v>459</v>
      </c>
      <c r="C60" s="199" t="s">
        <v>444</v>
      </c>
      <c r="D60" s="200">
        <v>8</v>
      </c>
      <c r="E60" s="200"/>
      <c r="F60" s="201">
        <f>D60*E60</f>
        <v>0</v>
      </c>
    </row>
    <row r="61" spans="1:6" ht="15.75">
      <c r="A61" s="218"/>
      <c r="B61" s="205"/>
      <c r="C61" s="199"/>
      <c r="D61" s="200"/>
      <c r="E61" s="200"/>
      <c r="F61" s="201"/>
    </row>
    <row r="62" spans="1:6" ht="18">
      <c r="A62" s="218" t="s">
        <v>334</v>
      </c>
      <c r="B62" s="205" t="s">
        <v>335</v>
      </c>
      <c r="C62" s="199" t="s">
        <v>444</v>
      </c>
      <c r="D62" s="200">
        <v>16</v>
      </c>
      <c r="E62" s="200"/>
      <c r="F62" s="201">
        <f>D62*E62</f>
        <v>0</v>
      </c>
    </row>
    <row r="63" spans="1:6" ht="15.75">
      <c r="A63" s="218"/>
      <c r="B63" s="205"/>
      <c r="C63" s="199"/>
      <c r="D63" s="200"/>
      <c r="E63" s="200"/>
      <c r="F63" s="201"/>
    </row>
    <row r="64" spans="1:6" ht="18">
      <c r="A64" s="218" t="s">
        <v>336</v>
      </c>
      <c r="B64" s="205" t="s">
        <v>337</v>
      </c>
      <c r="C64" s="199" t="s">
        <v>444</v>
      </c>
      <c r="D64" s="200">
        <v>16</v>
      </c>
      <c r="E64" s="200"/>
      <c r="F64" s="201">
        <f>D64*E64</f>
        <v>0</v>
      </c>
    </row>
    <row r="65" spans="1:6" ht="15.75">
      <c r="A65" s="218"/>
      <c r="B65" s="205"/>
      <c r="C65" s="199"/>
      <c r="D65" s="200"/>
      <c r="E65" s="200"/>
      <c r="F65" s="201"/>
    </row>
    <row r="66" spans="1:6" ht="18">
      <c r="A66" s="219" t="s">
        <v>327</v>
      </c>
      <c r="B66" s="206" t="s">
        <v>330</v>
      </c>
      <c r="C66" s="199" t="s">
        <v>444</v>
      </c>
      <c r="D66" s="200">
        <v>0.4</v>
      </c>
      <c r="E66" s="200"/>
      <c r="F66" s="201">
        <f>D66*E66</f>
        <v>0</v>
      </c>
    </row>
    <row r="67" spans="1:6" ht="15.75">
      <c r="A67" s="217" t="s">
        <v>338</v>
      </c>
      <c r="B67" s="222" t="s">
        <v>339</v>
      </c>
      <c r="C67" s="199"/>
      <c r="D67" s="200"/>
      <c r="E67" s="200"/>
      <c r="F67" s="201"/>
    </row>
    <row r="68" spans="1:6" ht="15.75">
      <c r="A68" s="217"/>
      <c r="B68" s="222" t="s">
        <v>340</v>
      </c>
      <c r="C68" s="199"/>
      <c r="D68" s="200"/>
      <c r="E68" s="200"/>
      <c r="F68" s="201"/>
    </row>
    <row r="69" spans="1:6" ht="18">
      <c r="A69" s="217" t="s">
        <v>341</v>
      </c>
      <c r="B69" s="206" t="s">
        <v>342</v>
      </c>
      <c r="C69" s="199" t="s">
        <v>460</v>
      </c>
      <c r="D69" s="200">
        <v>10</v>
      </c>
      <c r="E69" s="200"/>
      <c r="F69" s="201">
        <f>D69*E69</f>
        <v>0</v>
      </c>
    </row>
    <row r="70" spans="1:6" ht="15.75">
      <c r="A70" s="217"/>
      <c r="B70" s="222"/>
      <c r="C70" s="199"/>
      <c r="D70" s="200"/>
      <c r="E70" s="200"/>
      <c r="F70" s="201"/>
    </row>
    <row r="71" spans="1:6" ht="18">
      <c r="A71" s="217" t="s">
        <v>343</v>
      </c>
      <c r="B71" s="206" t="s">
        <v>344</v>
      </c>
      <c r="C71" s="199" t="s">
        <v>460</v>
      </c>
      <c r="D71" s="200">
        <v>7</v>
      </c>
      <c r="E71" s="200"/>
      <c r="F71" s="201">
        <f>D71*E71</f>
        <v>0</v>
      </c>
    </row>
    <row r="72" spans="1:6" ht="15.75">
      <c r="A72" s="217"/>
      <c r="B72" s="206"/>
      <c r="C72" s="199"/>
      <c r="D72" s="200"/>
      <c r="E72" s="200"/>
      <c r="F72" s="201"/>
    </row>
    <row r="73" spans="1:6" ht="18">
      <c r="A73" s="217" t="s">
        <v>345</v>
      </c>
      <c r="B73" s="206" t="s">
        <v>346</v>
      </c>
      <c r="C73" s="199" t="s">
        <v>460</v>
      </c>
      <c r="D73" s="200">
        <v>80</v>
      </c>
      <c r="E73" s="200"/>
      <c r="F73" s="201">
        <f>D73*E73</f>
        <v>0</v>
      </c>
    </row>
    <row r="74" spans="1:6" ht="15.75">
      <c r="A74" s="217"/>
      <c r="B74" s="206"/>
      <c r="C74" s="199"/>
      <c r="D74" s="200"/>
      <c r="E74" s="200"/>
      <c r="F74" s="201"/>
    </row>
    <row r="75" spans="1:6" ht="18">
      <c r="A75" s="217" t="s">
        <v>347</v>
      </c>
      <c r="B75" s="206" t="s">
        <v>348</v>
      </c>
      <c r="C75" s="199" t="s">
        <v>460</v>
      </c>
      <c r="D75" s="200">
        <v>5</v>
      </c>
      <c r="E75" s="200"/>
      <c r="F75" s="201">
        <f>D75*E75</f>
        <v>0</v>
      </c>
    </row>
    <row r="76" spans="1:6" ht="15.75">
      <c r="A76" s="217"/>
      <c r="B76" s="222"/>
      <c r="C76" s="199"/>
      <c r="D76" s="200"/>
      <c r="E76" s="200"/>
      <c r="F76" s="201"/>
    </row>
    <row r="77" spans="1:6" ht="15.75">
      <c r="A77" s="216"/>
      <c r="B77" s="223" t="s">
        <v>349</v>
      </c>
      <c r="C77" s="199"/>
      <c r="D77" s="200"/>
      <c r="E77" s="200"/>
      <c r="F77" s="201"/>
    </row>
    <row r="78" spans="1:6" ht="15.75">
      <c r="A78" s="216" t="s">
        <v>350</v>
      </c>
      <c r="B78" s="205" t="s">
        <v>351</v>
      </c>
      <c r="C78" s="199" t="s">
        <v>352</v>
      </c>
      <c r="D78" s="200">
        <v>346</v>
      </c>
      <c r="E78" s="200"/>
      <c r="F78" s="201">
        <f>D78*E78</f>
        <v>0</v>
      </c>
    </row>
    <row r="79" spans="1:6" ht="15.75">
      <c r="A79" s="216"/>
      <c r="B79" s="223"/>
      <c r="C79" s="199"/>
      <c r="D79" s="200"/>
      <c r="E79" s="200"/>
      <c r="F79" s="201"/>
    </row>
    <row r="80" spans="1:6" ht="15.75">
      <c r="A80" s="219" t="s">
        <v>353</v>
      </c>
      <c r="B80" s="205" t="s">
        <v>461</v>
      </c>
      <c r="C80" s="199" t="s">
        <v>352</v>
      </c>
      <c r="D80" s="200">
        <v>4200</v>
      </c>
      <c r="E80" s="200"/>
      <c r="F80" s="201">
        <f>D80*E80</f>
        <v>0</v>
      </c>
    </row>
    <row r="81" spans="1:6" ht="15.75">
      <c r="A81" s="218"/>
      <c r="B81" s="205"/>
      <c r="C81" s="224"/>
      <c r="D81" s="200"/>
      <c r="E81" s="200"/>
      <c r="F81" s="201"/>
    </row>
    <row r="82" spans="1:6" ht="15.75">
      <c r="A82" s="219" t="s">
        <v>354</v>
      </c>
      <c r="B82" s="205" t="s">
        <v>462</v>
      </c>
      <c r="C82" s="199" t="s">
        <v>352</v>
      </c>
      <c r="D82" s="200">
        <v>2108</v>
      </c>
      <c r="E82" s="200"/>
      <c r="F82" s="201">
        <f>D82*E82</f>
        <v>0</v>
      </c>
    </row>
    <row r="83" spans="1:6" ht="15.75">
      <c r="A83" s="218"/>
      <c r="B83" s="205"/>
      <c r="C83" s="224"/>
      <c r="D83" s="200"/>
      <c r="E83" s="200"/>
      <c r="F83" s="201"/>
    </row>
    <row r="84" spans="1:6" ht="15.75">
      <c r="A84" s="216"/>
      <c r="B84" s="202" t="s">
        <v>463</v>
      </c>
      <c r="C84" s="199"/>
      <c r="D84" s="200"/>
      <c r="E84" s="200"/>
      <c r="F84" s="201"/>
    </row>
    <row r="85" spans="1:6" ht="18">
      <c r="A85" s="225" t="s">
        <v>355</v>
      </c>
      <c r="B85" s="205" t="s">
        <v>464</v>
      </c>
      <c r="C85" s="199" t="s">
        <v>451</v>
      </c>
      <c r="D85" s="200">
        <v>80</v>
      </c>
      <c r="E85" s="200"/>
      <c r="F85" s="201">
        <f>D85*E85</f>
        <v>0</v>
      </c>
    </row>
    <row r="86" spans="1:6" ht="15.75">
      <c r="A86" s="172"/>
      <c r="B86" s="191"/>
      <c r="C86" s="174"/>
      <c r="D86" s="175"/>
      <c r="E86" s="176"/>
      <c r="F86" s="177"/>
    </row>
    <row r="87" spans="1:6" ht="18">
      <c r="A87" s="226" t="s">
        <v>356</v>
      </c>
      <c r="B87" s="227" t="s">
        <v>357</v>
      </c>
      <c r="C87" s="199" t="s">
        <v>451</v>
      </c>
      <c r="D87" s="175">
        <v>80</v>
      </c>
      <c r="E87" s="176"/>
      <c r="F87" s="201">
        <f>D87*E87</f>
        <v>0</v>
      </c>
    </row>
    <row r="88" spans="1:6" ht="15.75">
      <c r="A88" s="172"/>
      <c r="B88" s="191"/>
      <c r="C88" s="174"/>
      <c r="D88" s="175"/>
      <c r="E88" s="176"/>
      <c r="F88" s="177"/>
    </row>
    <row r="89" spans="1:6" ht="15.75">
      <c r="A89" s="228"/>
      <c r="B89" s="213" t="s">
        <v>465</v>
      </c>
      <c r="C89" s="194"/>
      <c r="D89" s="195"/>
      <c r="E89" s="195"/>
      <c r="F89" s="196"/>
    </row>
    <row r="90" spans="1:6" ht="46.5">
      <c r="A90" s="225"/>
      <c r="B90" s="202" t="s">
        <v>358</v>
      </c>
      <c r="C90" s="199"/>
      <c r="D90" s="200"/>
      <c r="E90" s="200"/>
      <c r="F90" s="201"/>
    </row>
    <row r="91" spans="1:6" ht="18">
      <c r="A91" s="172" t="s">
        <v>466</v>
      </c>
      <c r="B91" s="191" t="s">
        <v>359</v>
      </c>
      <c r="C91" s="174" t="s">
        <v>467</v>
      </c>
      <c r="D91" s="175">
        <v>85</v>
      </c>
      <c r="E91" s="176"/>
      <c r="F91" s="201">
        <f>D91*E91</f>
        <v>0</v>
      </c>
    </row>
    <row r="92" spans="1:6" ht="15.75">
      <c r="A92" s="226"/>
      <c r="B92" s="227"/>
      <c r="C92" s="199"/>
      <c r="D92" s="175"/>
      <c r="E92" s="176"/>
      <c r="F92" s="177"/>
    </row>
    <row r="93" spans="1:6" ht="18">
      <c r="A93" s="172" t="s">
        <v>360</v>
      </c>
      <c r="B93" s="191" t="s">
        <v>361</v>
      </c>
      <c r="C93" s="174" t="s">
        <v>467</v>
      </c>
      <c r="D93" s="175">
        <v>41</v>
      </c>
      <c r="E93" s="176"/>
      <c r="F93" s="201">
        <f>D93*E93</f>
        <v>0</v>
      </c>
    </row>
    <row r="94" spans="1:6" ht="15.75">
      <c r="A94" s="188"/>
      <c r="B94" s="189"/>
      <c r="C94" s="174"/>
      <c r="D94" s="175"/>
      <c r="E94" s="176"/>
      <c r="F94" s="190"/>
    </row>
    <row r="95" spans="1:6" ht="15.75">
      <c r="A95" s="188"/>
      <c r="B95" s="189" t="s">
        <v>362</v>
      </c>
      <c r="C95" s="174"/>
      <c r="D95" s="175"/>
      <c r="E95" s="176"/>
      <c r="F95" s="190"/>
    </row>
    <row r="96" spans="1:6" ht="15.75">
      <c r="A96" s="226" t="s">
        <v>363</v>
      </c>
      <c r="B96" s="191" t="s">
        <v>364</v>
      </c>
      <c r="C96" s="174" t="s">
        <v>365</v>
      </c>
      <c r="D96" s="175">
        <v>30</v>
      </c>
      <c r="E96" s="176"/>
      <c r="F96" s="177">
        <f>E96*D96</f>
        <v>0</v>
      </c>
    </row>
    <row r="97" spans="1:6" ht="15.75">
      <c r="A97" s="172"/>
      <c r="B97" s="191"/>
      <c r="C97" s="174"/>
      <c r="D97" s="175"/>
      <c r="E97" s="176"/>
      <c r="F97" s="177"/>
    </row>
    <row r="98" spans="1:6" ht="31.5">
      <c r="A98" s="226" t="s">
        <v>366</v>
      </c>
      <c r="B98" s="191" t="s">
        <v>367</v>
      </c>
      <c r="C98" s="174" t="s">
        <v>467</v>
      </c>
      <c r="D98" s="175">
        <v>18</v>
      </c>
      <c r="E98" s="176"/>
      <c r="F98" s="177">
        <f aca="true" t="shared" si="0" ref="F98:F106">E98*D98</f>
        <v>0</v>
      </c>
    </row>
    <row r="99" spans="1:6" ht="15.75">
      <c r="A99" s="172"/>
      <c r="B99" s="191"/>
      <c r="C99" s="174"/>
      <c r="D99" s="175"/>
      <c r="E99" s="176"/>
      <c r="F99" s="177"/>
    </row>
    <row r="100" spans="1:6" ht="15.75">
      <c r="A100" s="172"/>
      <c r="B100" s="189" t="s">
        <v>368</v>
      </c>
      <c r="C100" s="174"/>
      <c r="D100" s="175"/>
      <c r="E100" s="176"/>
      <c r="F100" s="177"/>
    </row>
    <row r="101" spans="1:6" ht="15.75">
      <c r="A101" s="188"/>
      <c r="B101" s="191"/>
      <c r="C101" s="174"/>
      <c r="D101" s="175"/>
      <c r="E101" s="176"/>
      <c r="F101" s="190"/>
    </row>
    <row r="102" spans="1:6" ht="31.5">
      <c r="A102" s="226" t="s">
        <v>369</v>
      </c>
      <c r="B102" s="191" t="s">
        <v>370</v>
      </c>
      <c r="C102" s="174" t="s">
        <v>467</v>
      </c>
      <c r="D102" s="175">
        <v>126</v>
      </c>
      <c r="E102" s="176"/>
      <c r="F102" s="177">
        <f t="shared" si="0"/>
        <v>0</v>
      </c>
    </row>
    <row r="103" spans="1:6" ht="15.75">
      <c r="A103" s="172"/>
      <c r="B103" s="191"/>
      <c r="C103" s="174"/>
      <c r="D103" s="175"/>
      <c r="E103" s="176"/>
      <c r="F103" s="177"/>
    </row>
    <row r="104" spans="1:6" ht="31.5">
      <c r="A104" s="226" t="s">
        <v>371</v>
      </c>
      <c r="B104" s="191" t="s">
        <v>372</v>
      </c>
      <c r="C104" s="174" t="s">
        <v>467</v>
      </c>
      <c r="D104" s="175">
        <v>126</v>
      </c>
      <c r="E104" s="176"/>
      <c r="F104" s="229">
        <f t="shared" si="0"/>
        <v>0</v>
      </c>
    </row>
    <row r="105" spans="1:6" ht="15.75">
      <c r="A105" s="172"/>
      <c r="B105" s="191"/>
      <c r="C105" s="174"/>
      <c r="D105" s="175"/>
      <c r="E105" s="176"/>
      <c r="F105" s="177"/>
    </row>
    <row r="106" spans="1:6" ht="31.5">
      <c r="A106" s="226" t="s">
        <v>373</v>
      </c>
      <c r="B106" s="191" t="s">
        <v>374</v>
      </c>
      <c r="C106" s="174" t="s">
        <v>467</v>
      </c>
      <c r="D106" s="175">
        <v>80</v>
      </c>
      <c r="E106" s="176"/>
      <c r="F106" s="229">
        <f t="shared" si="0"/>
        <v>0</v>
      </c>
    </row>
    <row r="107" spans="1:6" ht="16.5" thickBot="1">
      <c r="A107" s="339" t="s">
        <v>331</v>
      </c>
      <c r="B107" s="340"/>
      <c r="C107" s="340"/>
      <c r="D107" s="340"/>
      <c r="E107" s="341"/>
      <c r="F107" s="220">
        <f>SUM(F58:F106)</f>
        <v>0</v>
      </c>
    </row>
    <row r="108" spans="1:6" ht="15.75">
      <c r="A108" s="330" t="s">
        <v>332</v>
      </c>
      <c r="B108" s="331"/>
      <c r="C108" s="331"/>
      <c r="D108" s="331"/>
      <c r="E108" s="332"/>
      <c r="F108" s="221">
        <f>+F107</f>
        <v>0</v>
      </c>
    </row>
    <row r="109" spans="1:6" ht="15.75">
      <c r="A109" s="188"/>
      <c r="B109" s="189" t="s">
        <v>375</v>
      </c>
      <c r="C109" s="174"/>
      <c r="D109" s="175"/>
      <c r="E109" s="176"/>
      <c r="F109" s="190"/>
    </row>
    <row r="110" spans="1:6" ht="15.75">
      <c r="A110" s="188"/>
      <c r="B110" s="191"/>
      <c r="C110" s="174"/>
      <c r="D110" s="175"/>
      <c r="E110" s="176"/>
      <c r="F110" s="190"/>
    </row>
    <row r="111" spans="1:6" ht="30.75">
      <c r="A111" s="184" t="s">
        <v>376</v>
      </c>
      <c r="B111" s="179" t="s">
        <v>377</v>
      </c>
      <c r="C111" s="180"/>
      <c r="D111" s="230"/>
      <c r="E111" s="182"/>
      <c r="F111" s="183"/>
    </row>
    <row r="112" spans="1:6" ht="31.5">
      <c r="A112" s="178"/>
      <c r="B112" s="187" t="s">
        <v>378</v>
      </c>
      <c r="C112" s="180"/>
      <c r="D112" s="230"/>
      <c r="E112" s="182"/>
      <c r="F112" s="183"/>
    </row>
    <row r="113" spans="1:6" ht="126">
      <c r="A113" s="178"/>
      <c r="B113" s="231" t="s">
        <v>468</v>
      </c>
      <c r="C113" s="180"/>
      <c r="D113" s="230"/>
      <c r="E113" s="182"/>
      <c r="F113" s="232"/>
    </row>
    <row r="114" spans="1:6" ht="126">
      <c r="A114" s="233" t="s">
        <v>379</v>
      </c>
      <c r="B114" s="234" t="s">
        <v>380</v>
      </c>
      <c r="C114" s="235"/>
      <c r="D114" s="236"/>
      <c r="E114" s="237"/>
      <c r="F114" s="238"/>
    </row>
    <row r="115" spans="1:6" ht="15.75">
      <c r="A115" s="233"/>
      <c r="B115" s="239"/>
      <c r="C115" s="235"/>
      <c r="D115" s="236"/>
      <c r="E115" s="237"/>
      <c r="F115" s="238"/>
    </row>
    <row r="116" spans="1:6" ht="15.75">
      <c r="A116" s="240"/>
      <c r="B116" s="241"/>
      <c r="C116" s="235"/>
      <c r="D116" s="236"/>
      <c r="E116" s="237"/>
      <c r="F116" s="242"/>
    </row>
    <row r="117" spans="1:6" ht="15.75">
      <c r="A117" s="233" t="s">
        <v>381</v>
      </c>
      <c r="B117" s="243" t="s">
        <v>382</v>
      </c>
      <c r="C117" s="244" t="s">
        <v>383</v>
      </c>
      <c r="D117" s="245">
        <v>3</v>
      </c>
      <c r="E117" s="246"/>
      <c r="F117" s="177">
        <f>E117*D117</f>
        <v>0</v>
      </c>
    </row>
    <row r="118" spans="1:6" ht="15.75">
      <c r="A118" s="188"/>
      <c r="B118" s="191"/>
      <c r="C118" s="174"/>
      <c r="D118" s="175"/>
      <c r="E118" s="176"/>
      <c r="F118" s="190"/>
    </row>
    <row r="119" spans="1:6" ht="15.75">
      <c r="A119" s="188"/>
      <c r="B119" s="247" t="s">
        <v>384</v>
      </c>
      <c r="C119" s="174"/>
      <c r="D119" s="175"/>
      <c r="E119" s="176"/>
      <c r="F119" s="190"/>
    </row>
    <row r="120" spans="1:6" ht="15.75">
      <c r="A120" s="188"/>
      <c r="B120" s="248"/>
      <c r="C120" s="174"/>
      <c r="D120" s="175"/>
      <c r="E120" s="176"/>
      <c r="F120" s="190"/>
    </row>
    <row r="121" spans="1:6" ht="47.25">
      <c r="A121" s="188"/>
      <c r="B121" s="191" t="s">
        <v>385</v>
      </c>
      <c r="C121" s="174"/>
      <c r="D121" s="175"/>
      <c r="E121" s="176"/>
      <c r="F121" s="190"/>
    </row>
    <row r="122" spans="1:6" ht="15.75">
      <c r="A122" s="188"/>
      <c r="B122" s="248"/>
      <c r="C122" s="174"/>
      <c r="D122" s="175"/>
      <c r="E122" s="176"/>
      <c r="F122" s="190"/>
    </row>
    <row r="123" spans="1:6" ht="15.75">
      <c r="A123" s="188"/>
      <c r="B123" s="247" t="s">
        <v>386</v>
      </c>
      <c r="C123" s="174"/>
      <c r="D123" s="175"/>
      <c r="E123" s="176"/>
      <c r="F123" s="190"/>
    </row>
    <row r="124" spans="1:6" ht="15.75">
      <c r="A124" s="188"/>
      <c r="B124" s="248"/>
      <c r="C124" s="174"/>
      <c r="D124" s="175"/>
      <c r="E124" s="176"/>
      <c r="F124" s="249"/>
    </row>
    <row r="125" spans="1:6" ht="15.75">
      <c r="A125" s="226" t="s">
        <v>387</v>
      </c>
      <c r="B125" s="227" t="s">
        <v>388</v>
      </c>
      <c r="C125" s="174" t="s">
        <v>383</v>
      </c>
      <c r="D125" s="175">
        <v>2</v>
      </c>
      <c r="E125" s="250"/>
      <c r="F125" s="177">
        <f>E125*D125</f>
        <v>0</v>
      </c>
    </row>
    <row r="126" spans="1:6" ht="15.75">
      <c r="A126" s="226"/>
      <c r="B126" s="248"/>
      <c r="C126" s="174"/>
      <c r="D126" s="175"/>
      <c r="E126" s="176"/>
      <c r="F126" s="249"/>
    </row>
    <row r="127" spans="1:6" ht="15.75">
      <c r="A127" s="226" t="s">
        <v>389</v>
      </c>
      <c r="B127" s="251" t="s">
        <v>390</v>
      </c>
      <c r="C127" s="174" t="s">
        <v>383</v>
      </c>
      <c r="D127" s="175">
        <v>3</v>
      </c>
      <c r="E127" s="252"/>
      <c r="F127" s="177">
        <f>E127*D127</f>
        <v>0</v>
      </c>
    </row>
    <row r="128" spans="1:6" ht="15.75">
      <c r="A128" s="226"/>
      <c r="B128" s="247"/>
      <c r="C128" s="174"/>
      <c r="D128" s="175"/>
      <c r="E128" s="176"/>
      <c r="F128" s="249"/>
    </row>
    <row r="129" spans="1:6" ht="15.75">
      <c r="A129" s="226" t="s">
        <v>391</v>
      </c>
      <c r="B129" s="251" t="s">
        <v>392</v>
      </c>
      <c r="C129" s="174" t="s">
        <v>383</v>
      </c>
      <c r="D129" s="175">
        <v>1</v>
      </c>
      <c r="E129" s="250"/>
      <c r="F129" s="177">
        <f>E129*D129</f>
        <v>0</v>
      </c>
    </row>
    <row r="130" spans="1:6" ht="15.75">
      <c r="A130" s="226"/>
      <c r="B130" s="191"/>
      <c r="C130" s="174"/>
      <c r="D130" s="175"/>
      <c r="E130" s="176"/>
      <c r="F130" s="249"/>
    </row>
    <row r="131" spans="1:6" ht="15.75">
      <c r="A131" s="226" t="s">
        <v>393</v>
      </c>
      <c r="B131" s="251" t="s">
        <v>394</v>
      </c>
      <c r="C131" s="174" t="s">
        <v>383</v>
      </c>
      <c r="D131" s="175">
        <v>4</v>
      </c>
      <c r="E131" s="250"/>
      <c r="F131" s="177">
        <f>E131*D131</f>
        <v>0</v>
      </c>
    </row>
    <row r="132" spans="1:6" ht="15.75">
      <c r="A132" s="226"/>
      <c r="B132" s="248"/>
      <c r="C132" s="174"/>
      <c r="D132" s="175"/>
      <c r="E132" s="176"/>
      <c r="F132" s="249"/>
    </row>
    <row r="133" spans="1:6" ht="18">
      <c r="A133" s="226" t="s">
        <v>395</v>
      </c>
      <c r="B133" s="251" t="s">
        <v>469</v>
      </c>
      <c r="C133" s="174" t="s">
        <v>383</v>
      </c>
      <c r="D133" s="175">
        <v>2</v>
      </c>
      <c r="E133" s="252"/>
      <c r="F133" s="177">
        <f>E133*D133</f>
        <v>0</v>
      </c>
    </row>
    <row r="134" spans="1:6" ht="15.75">
      <c r="A134" s="226"/>
      <c r="B134" s="247"/>
      <c r="C134" s="174"/>
      <c r="D134" s="175"/>
      <c r="E134" s="176"/>
      <c r="F134" s="249"/>
    </row>
    <row r="135" spans="1:6" ht="15.75">
      <c r="A135" s="226" t="s">
        <v>396</v>
      </c>
      <c r="B135" s="251" t="s">
        <v>397</v>
      </c>
      <c r="C135" s="174" t="s">
        <v>383</v>
      </c>
      <c r="D135" s="175">
        <v>1</v>
      </c>
      <c r="E135" s="250"/>
      <c r="F135" s="177">
        <f>E135*D135</f>
        <v>0</v>
      </c>
    </row>
    <row r="136" spans="1:6" ht="15.75">
      <c r="A136" s="226"/>
      <c r="B136" s="191"/>
      <c r="C136" s="174"/>
      <c r="D136" s="175"/>
      <c r="E136" s="176"/>
      <c r="F136" s="249"/>
    </row>
    <row r="137" spans="1:6" ht="31.5">
      <c r="A137" s="226" t="s">
        <v>398</v>
      </c>
      <c r="B137" s="251" t="s">
        <v>399</v>
      </c>
      <c r="C137" s="174" t="s">
        <v>383</v>
      </c>
      <c r="D137" s="175">
        <v>1</v>
      </c>
      <c r="E137" s="253"/>
      <c r="F137" s="254">
        <f>E137*D137</f>
        <v>0</v>
      </c>
    </row>
    <row r="138" spans="1:6" ht="15.75">
      <c r="A138" s="226"/>
      <c r="B138" s="248"/>
      <c r="C138" s="174"/>
      <c r="D138" s="175"/>
      <c r="E138" s="176"/>
      <c r="F138" s="177"/>
    </row>
    <row r="139" spans="1:6" ht="15.75">
      <c r="A139" s="226" t="s">
        <v>400</v>
      </c>
      <c r="B139" s="251" t="s">
        <v>401</v>
      </c>
      <c r="C139" s="174" t="s">
        <v>383</v>
      </c>
      <c r="D139" s="175">
        <v>1</v>
      </c>
      <c r="E139" s="250"/>
      <c r="F139" s="254">
        <f>E139*D139</f>
        <v>0</v>
      </c>
    </row>
    <row r="140" spans="1:6" ht="15.75">
      <c r="A140" s="226"/>
      <c r="B140" s="248"/>
      <c r="C140" s="174"/>
      <c r="D140" s="175"/>
      <c r="E140" s="176"/>
      <c r="F140" s="177"/>
    </row>
    <row r="141" spans="1:6" ht="15.75">
      <c r="A141" s="226" t="s">
        <v>402</v>
      </c>
      <c r="B141" s="255" t="s">
        <v>403</v>
      </c>
      <c r="C141" s="174" t="s">
        <v>383</v>
      </c>
      <c r="D141" s="175">
        <v>1</v>
      </c>
      <c r="E141" s="176"/>
      <c r="F141" s="177">
        <f>E141*D141</f>
        <v>0</v>
      </c>
    </row>
    <row r="142" spans="1:6" ht="16.5" thickBot="1">
      <c r="A142" s="339" t="s">
        <v>331</v>
      </c>
      <c r="B142" s="340"/>
      <c r="C142" s="340"/>
      <c r="D142" s="340"/>
      <c r="E142" s="341"/>
      <c r="F142" s="220">
        <f>SUM(F108:F141)</f>
        <v>0</v>
      </c>
    </row>
    <row r="143" spans="1:6" ht="15.75">
      <c r="A143" s="330" t="s">
        <v>332</v>
      </c>
      <c r="B143" s="331"/>
      <c r="C143" s="331"/>
      <c r="D143" s="331"/>
      <c r="E143" s="332"/>
      <c r="F143" s="221">
        <f>+F142</f>
        <v>0</v>
      </c>
    </row>
    <row r="144" spans="1:6" ht="18">
      <c r="A144" s="226" t="s">
        <v>404</v>
      </c>
      <c r="B144" s="251" t="s">
        <v>470</v>
      </c>
      <c r="C144" s="174" t="s">
        <v>383</v>
      </c>
      <c r="D144" s="175">
        <v>1</v>
      </c>
      <c r="E144" s="252"/>
      <c r="F144" s="177">
        <f>E144*D144</f>
        <v>0</v>
      </c>
    </row>
    <row r="145" spans="1:6" ht="15.75">
      <c r="A145" s="226"/>
      <c r="B145" s="248"/>
      <c r="C145" s="174"/>
      <c r="D145" s="175"/>
      <c r="E145" s="176"/>
      <c r="F145" s="249"/>
    </row>
    <row r="146" spans="1:6" ht="31.5">
      <c r="A146" s="256" t="s">
        <v>405</v>
      </c>
      <c r="B146" s="257" t="s">
        <v>406</v>
      </c>
      <c r="C146" s="258" t="s">
        <v>383</v>
      </c>
      <c r="D146" s="259">
        <v>1</v>
      </c>
      <c r="E146" s="250"/>
      <c r="F146" s="260">
        <f>E146*D146</f>
        <v>0</v>
      </c>
    </row>
    <row r="147" spans="1:6" ht="15.75">
      <c r="A147" s="226"/>
      <c r="B147" s="191"/>
      <c r="C147" s="174"/>
      <c r="D147" s="175"/>
      <c r="E147" s="176"/>
      <c r="F147" s="190"/>
    </row>
    <row r="148" spans="1:6" ht="15.75">
      <c r="A148" s="226" t="s">
        <v>407</v>
      </c>
      <c r="B148" s="227" t="s">
        <v>408</v>
      </c>
      <c r="C148" s="174" t="s">
        <v>383</v>
      </c>
      <c r="D148" s="175">
        <v>1</v>
      </c>
      <c r="E148" s="261"/>
      <c r="F148" s="177">
        <f>E148*D148</f>
        <v>0</v>
      </c>
    </row>
    <row r="149" spans="1:6" ht="15.75">
      <c r="A149" s="226"/>
      <c r="B149" s="248"/>
      <c r="C149" s="174"/>
      <c r="D149" s="175"/>
      <c r="E149" s="176"/>
      <c r="F149" s="190"/>
    </row>
    <row r="150" spans="1:6" ht="15.75">
      <c r="A150" s="226" t="s">
        <v>409</v>
      </c>
      <c r="B150" s="255" t="s">
        <v>410</v>
      </c>
      <c r="C150" s="174" t="s">
        <v>383</v>
      </c>
      <c r="D150" s="175">
        <v>1</v>
      </c>
      <c r="E150" s="261"/>
      <c r="F150" s="177">
        <f>E150*D150</f>
        <v>0</v>
      </c>
    </row>
    <row r="151" spans="1:6" ht="15.75">
      <c r="A151" s="226"/>
      <c r="B151" s="255"/>
      <c r="C151" s="174"/>
      <c r="D151" s="175"/>
      <c r="E151" s="176"/>
      <c r="F151" s="177"/>
    </row>
    <row r="152" spans="1:6" ht="15.75">
      <c r="A152" s="226" t="s">
        <v>411</v>
      </c>
      <c r="B152" s="255" t="s">
        <v>412</v>
      </c>
      <c r="C152" s="262" t="s">
        <v>383</v>
      </c>
      <c r="D152" s="263">
        <v>1</v>
      </c>
      <c r="E152" s="261"/>
      <c r="F152" s="177">
        <f>E152*D152</f>
        <v>0</v>
      </c>
    </row>
    <row r="153" spans="1:6" ht="15.75">
      <c r="A153" s="226"/>
      <c r="B153" s="264"/>
      <c r="C153" s="265"/>
      <c r="D153" s="175"/>
      <c r="E153" s="176"/>
      <c r="F153" s="190"/>
    </row>
    <row r="154" spans="1:6" ht="15.75">
      <c r="A154" s="226" t="s">
        <v>413</v>
      </c>
      <c r="B154" s="251" t="s">
        <v>414</v>
      </c>
      <c r="C154" s="174" t="s">
        <v>383</v>
      </c>
      <c r="D154" s="175">
        <v>1</v>
      </c>
      <c r="E154" s="250"/>
      <c r="F154" s="177">
        <f>E154*D154</f>
        <v>0</v>
      </c>
    </row>
    <row r="155" spans="1:6" ht="15.75">
      <c r="A155" s="226"/>
      <c r="B155" s="248"/>
      <c r="C155" s="174"/>
      <c r="D155" s="175"/>
      <c r="E155" s="176"/>
      <c r="F155" s="190"/>
    </row>
    <row r="156" spans="1:6" ht="15.75">
      <c r="A156" s="226" t="s">
        <v>415</v>
      </c>
      <c r="B156" s="251" t="s">
        <v>416</v>
      </c>
      <c r="C156" s="174" t="s">
        <v>383</v>
      </c>
      <c r="D156" s="175">
        <v>1</v>
      </c>
      <c r="E156" s="176"/>
      <c r="F156" s="177">
        <f>E156*D156</f>
        <v>0</v>
      </c>
    </row>
    <row r="157" spans="1:6" ht="15.75">
      <c r="A157" s="226"/>
      <c r="B157" s="248"/>
      <c r="C157" s="174"/>
      <c r="D157" s="175"/>
      <c r="E157" s="176"/>
      <c r="F157" s="190"/>
    </row>
    <row r="158" spans="1:6" ht="15.75">
      <c r="A158" s="226" t="s">
        <v>417</v>
      </c>
      <c r="B158" s="251" t="s">
        <v>418</v>
      </c>
      <c r="C158" s="174" t="s">
        <v>383</v>
      </c>
      <c r="D158" s="175">
        <v>1</v>
      </c>
      <c r="E158" s="176"/>
      <c r="F158" s="177">
        <f>E158*D158</f>
        <v>0</v>
      </c>
    </row>
    <row r="159" spans="1:6" ht="15.75">
      <c r="A159" s="226"/>
      <c r="B159" s="248"/>
      <c r="C159" s="174"/>
      <c r="D159" s="175"/>
      <c r="E159" s="176"/>
      <c r="F159" s="190"/>
    </row>
    <row r="160" spans="1:6" ht="15.75">
      <c r="A160" s="226"/>
      <c r="B160" s="247" t="s">
        <v>419</v>
      </c>
      <c r="C160" s="174"/>
      <c r="D160" s="175"/>
      <c r="E160" s="176"/>
      <c r="F160" s="190"/>
    </row>
    <row r="161" spans="1:6" ht="15.75">
      <c r="A161" s="226"/>
      <c r="B161" s="247"/>
      <c r="C161" s="174"/>
      <c r="D161" s="175"/>
      <c r="E161" s="176"/>
      <c r="F161" s="190"/>
    </row>
    <row r="162" spans="1:6" ht="15.75">
      <c r="A162" s="226" t="s">
        <v>389</v>
      </c>
      <c r="B162" s="248" t="s">
        <v>420</v>
      </c>
      <c r="C162" s="174" t="s">
        <v>383</v>
      </c>
      <c r="D162" s="175">
        <v>2</v>
      </c>
      <c r="E162" s="253"/>
      <c r="F162" s="177">
        <f>E162*D162</f>
        <v>0</v>
      </c>
    </row>
    <row r="163" spans="1:6" ht="15.75">
      <c r="A163" s="226"/>
      <c r="B163" s="247"/>
      <c r="C163" s="174"/>
      <c r="D163" s="175"/>
      <c r="E163" s="176"/>
      <c r="F163" s="190"/>
    </row>
    <row r="164" spans="1:6" ht="18">
      <c r="A164" s="226" t="s">
        <v>395</v>
      </c>
      <c r="B164" s="248" t="s">
        <v>471</v>
      </c>
      <c r="C164" s="174" t="s">
        <v>383</v>
      </c>
      <c r="D164" s="175">
        <v>1</v>
      </c>
      <c r="E164" s="252"/>
      <c r="F164" s="177">
        <f>E164*D164</f>
        <v>0</v>
      </c>
    </row>
    <row r="165" spans="1:6" ht="15.75">
      <c r="A165" s="226"/>
      <c r="B165" s="247"/>
      <c r="C165" s="174"/>
      <c r="D165" s="175"/>
      <c r="E165" s="176"/>
      <c r="F165" s="190"/>
    </row>
    <row r="166" spans="1:6" ht="15.75">
      <c r="A166" s="226" t="s">
        <v>387</v>
      </c>
      <c r="B166" s="248" t="s">
        <v>421</v>
      </c>
      <c r="C166" s="174" t="s">
        <v>383</v>
      </c>
      <c r="D166" s="175">
        <v>1</v>
      </c>
      <c r="E166" s="250"/>
      <c r="F166" s="177">
        <f>E166*D166</f>
        <v>0</v>
      </c>
    </row>
    <row r="167" spans="1:6" ht="15.75">
      <c r="A167" s="226"/>
      <c r="B167" s="247"/>
      <c r="C167" s="174"/>
      <c r="D167" s="175"/>
      <c r="E167" s="176"/>
      <c r="F167" s="190"/>
    </row>
    <row r="168" spans="1:6" ht="15.75">
      <c r="A168" s="226" t="s">
        <v>396</v>
      </c>
      <c r="B168" s="191" t="s">
        <v>422</v>
      </c>
      <c r="C168" s="174" t="s">
        <v>383</v>
      </c>
      <c r="D168" s="175">
        <v>1</v>
      </c>
      <c r="E168" s="176"/>
      <c r="F168" s="177">
        <f>E168*D168</f>
        <v>0</v>
      </c>
    </row>
    <row r="169" spans="1:6" ht="15.75">
      <c r="A169" s="226"/>
      <c r="B169" s="191"/>
      <c r="C169" s="174"/>
      <c r="D169" s="175"/>
      <c r="E169" s="176"/>
      <c r="F169" s="190"/>
    </row>
    <row r="170" spans="1:6" ht="18">
      <c r="A170" s="226" t="s">
        <v>404</v>
      </c>
      <c r="B170" s="248" t="s">
        <v>472</v>
      </c>
      <c r="C170" s="174" t="s">
        <v>383</v>
      </c>
      <c r="D170" s="175">
        <v>1</v>
      </c>
      <c r="E170" s="252"/>
      <c r="F170" s="177">
        <f>E170*D170</f>
        <v>0</v>
      </c>
    </row>
    <row r="171" spans="1:6" ht="15.75">
      <c r="A171" s="226"/>
      <c r="B171" s="247"/>
      <c r="C171" s="174"/>
      <c r="D171" s="175"/>
      <c r="E171" s="176"/>
      <c r="F171" s="190"/>
    </row>
    <row r="172" spans="1:6" ht="15.75">
      <c r="A172" s="226" t="s">
        <v>398</v>
      </c>
      <c r="B172" s="191" t="s">
        <v>423</v>
      </c>
      <c r="C172" s="174" t="s">
        <v>383</v>
      </c>
      <c r="D172" s="175">
        <v>1</v>
      </c>
      <c r="E172" s="176"/>
      <c r="F172" s="177">
        <f>E172*D172</f>
        <v>0</v>
      </c>
    </row>
    <row r="173" spans="1:6" ht="15.75">
      <c r="A173" s="226"/>
      <c r="B173" s="247"/>
      <c r="C173" s="174"/>
      <c r="D173" s="175"/>
      <c r="E173" s="176"/>
      <c r="F173" s="190"/>
    </row>
    <row r="174" spans="1:6" ht="31.5">
      <c r="A174" s="226" t="s">
        <v>405</v>
      </c>
      <c r="B174" s="227" t="s">
        <v>424</v>
      </c>
      <c r="C174" s="174" t="s">
        <v>383</v>
      </c>
      <c r="D174" s="175">
        <v>1</v>
      </c>
      <c r="E174" s="176"/>
      <c r="F174" s="177">
        <f>E174*D174</f>
        <v>0</v>
      </c>
    </row>
    <row r="175" spans="1:6" ht="15.75">
      <c r="A175" s="226"/>
      <c r="B175" s="248"/>
      <c r="C175" s="174"/>
      <c r="D175" s="175"/>
      <c r="E175" s="176"/>
      <c r="F175" s="190"/>
    </row>
    <row r="176" spans="1:6" ht="15.75">
      <c r="A176" s="226" t="s">
        <v>425</v>
      </c>
      <c r="B176" s="248" t="s">
        <v>392</v>
      </c>
      <c r="C176" s="174" t="s">
        <v>383</v>
      </c>
      <c r="D176" s="175">
        <v>1</v>
      </c>
      <c r="E176" s="176"/>
      <c r="F176" s="177">
        <f>E176*D176</f>
        <v>0</v>
      </c>
    </row>
    <row r="177" spans="1:6" ht="15.75">
      <c r="A177" s="226"/>
      <c r="B177" s="248"/>
      <c r="C177" s="174"/>
      <c r="D177" s="175"/>
      <c r="E177" s="176"/>
      <c r="F177" s="190"/>
    </row>
    <row r="178" spans="1:6" ht="18">
      <c r="A178" s="226" t="s">
        <v>426</v>
      </c>
      <c r="B178" s="248" t="s">
        <v>471</v>
      </c>
      <c r="C178" s="174" t="s">
        <v>383</v>
      </c>
      <c r="D178" s="175">
        <v>1</v>
      </c>
      <c r="E178" s="252"/>
      <c r="F178" s="177">
        <f>E178*D178</f>
        <v>0</v>
      </c>
    </row>
    <row r="179" spans="1:6" ht="15.75">
      <c r="A179" s="226"/>
      <c r="B179" s="248"/>
      <c r="C179" s="174"/>
      <c r="D179" s="175"/>
      <c r="E179" s="176"/>
      <c r="F179" s="190"/>
    </row>
    <row r="180" spans="1:6" ht="15.75">
      <c r="A180" s="226" t="s">
        <v>393</v>
      </c>
      <c r="B180" s="248" t="s">
        <v>427</v>
      </c>
      <c r="C180" s="174" t="s">
        <v>383</v>
      </c>
      <c r="D180" s="175">
        <v>1</v>
      </c>
      <c r="E180" s="250"/>
      <c r="F180" s="177">
        <f>E180*D180</f>
        <v>0</v>
      </c>
    </row>
    <row r="181" spans="1:6" ht="15.75">
      <c r="A181" s="226"/>
      <c r="B181" s="248"/>
      <c r="C181" s="174"/>
      <c r="D181" s="175"/>
      <c r="E181" s="176"/>
      <c r="F181" s="190"/>
    </row>
    <row r="182" spans="1:6" ht="15.75">
      <c r="A182" s="226" t="s">
        <v>428</v>
      </c>
      <c r="B182" s="248" t="s">
        <v>429</v>
      </c>
      <c r="C182" s="174" t="s">
        <v>365</v>
      </c>
      <c r="D182" s="175">
        <v>24</v>
      </c>
      <c r="E182" s="250"/>
      <c r="F182" s="177">
        <f>E182*D182</f>
        <v>0</v>
      </c>
    </row>
    <row r="183" spans="1:6" ht="15.75">
      <c r="A183" s="226"/>
      <c r="B183" s="189"/>
      <c r="C183" s="174"/>
      <c r="D183" s="175"/>
      <c r="E183" s="176"/>
      <c r="F183" s="190"/>
    </row>
    <row r="184" spans="1:6" ht="15.75">
      <c r="A184" s="226"/>
      <c r="B184" s="189" t="s">
        <v>430</v>
      </c>
      <c r="C184" s="174"/>
      <c r="D184" s="175"/>
      <c r="E184" s="176"/>
      <c r="F184" s="190"/>
    </row>
    <row r="185" spans="1:6" ht="15.75">
      <c r="A185" s="226" t="s">
        <v>431</v>
      </c>
      <c r="B185" s="191" t="s">
        <v>432</v>
      </c>
      <c r="C185" s="174" t="s">
        <v>383</v>
      </c>
      <c r="D185" s="175">
        <v>2</v>
      </c>
      <c r="E185" s="176"/>
      <c r="F185" s="177">
        <f>E185*D185</f>
        <v>0</v>
      </c>
    </row>
    <row r="186" spans="1:6" ht="16.5" thickBot="1">
      <c r="A186" s="339" t="s">
        <v>331</v>
      </c>
      <c r="B186" s="340"/>
      <c r="C186" s="340"/>
      <c r="D186" s="340"/>
      <c r="E186" s="341"/>
      <c r="F186" s="220">
        <f>SUM(F143:F185)</f>
        <v>0</v>
      </c>
    </row>
    <row r="187" spans="1:6" ht="15.75">
      <c r="A187" s="330" t="s">
        <v>332</v>
      </c>
      <c r="B187" s="331"/>
      <c r="C187" s="331"/>
      <c r="D187" s="331"/>
      <c r="E187" s="332"/>
      <c r="F187" s="221">
        <f>+F186</f>
        <v>0</v>
      </c>
    </row>
    <row r="188" spans="1:6" ht="15.75">
      <c r="A188" s="172"/>
      <c r="B188" s="189" t="s">
        <v>433</v>
      </c>
      <c r="C188" s="174"/>
      <c r="D188" s="175"/>
      <c r="E188" s="176"/>
      <c r="F188" s="177"/>
    </row>
    <row r="189" spans="1:6" ht="15.75">
      <c r="A189" s="188"/>
      <c r="B189" s="191"/>
      <c r="C189" s="174"/>
      <c r="D189" s="175"/>
      <c r="E189" s="176"/>
      <c r="F189" s="190"/>
    </row>
    <row r="190" spans="1:6" ht="31.5">
      <c r="A190" s="172"/>
      <c r="B190" s="191" t="s">
        <v>434</v>
      </c>
      <c r="C190" s="174"/>
      <c r="D190" s="175"/>
      <c r="E190" s="176"/>
      <c r="F190" s="177"/>
    </row>
    <row r="191" spans="1:6" ht="15.75">
      <c r="A191" s="188"/>
      <c r="B191" s="191"/>
      <c r="C191" s="174"/>
      <c r="D191" s="175"/>
      <c r="E191" s="176"/>
      <c r="F191" s="190"/>
    </row>
    <row r="192" spans="1:6" ht="31.5">
      <c r="A192" s="226" t="s">
        <v>435</v>
      </c>
      <c r="B192" s="191" t="s">
        <v>436</v>
      </c>
      <c r="C192" s="174" t="s">
        <v>383</v>
      </c>
      <c r="D192" s="175">
        <v>1</v>
      </c>
      <c r="E192" s="176"/>
      <c r="F192" s="177">
        <f>E192*D192</f>
        <v>0</v>
      </c>
    </row>
    <row r="193" spans="1:6" ht="15.75">
      <c r="A193" s="172"/>
      <c r="B193" s="191"/>
      <c r="C193" s="174"/>
      <c r="D193" s="175"/>
      <c r="E193" s="176"/>
      <c r="F193" s="177"/>
    </row>
    <row r="194" spans="1:6" ht="31.5">
      <c r="A194" s="226" t="s">
        <v>435</v>
      </c>
      <c r="B194" s="191" t="s">
        <v>437</v>
      </c>
      <c r="C194" s="174" t="s">
        <v>383</v>
      </c>
      <c r="D194" s="175">
        <v>1</v>
      </c>
      <c r="E194" s="176"/>
      <c r="F194" s="177">
        <f>E194*D194</f>
        <v>0</v>
      </c>
    </row>
    <row r="195" spans="1:6" ht="15.75">
      <c r="A195" s="172"/>
      <c r="B195" s="191"/>
      <c r="C195" s="174"/>
      <c r="D195" s="175"/>
      <c r="E195" s="176"/>
      <c r="F195" s="177"/>
    </row>
    <row r="196" spans="1:6" ht="15.75">
      <c r="A196" s="172"/>
      <c r="B196" s="189" t="s">
        <v>438</v>
      </c>
      <c r="C196" s="174"/>
      <c r="D196" s="175"/>
      <c r="E196" s="176"/>
      <c r="F196" s="177"/>
    </row>
    <row r="197" spans="1:6" ht="15.75">
      <c r="A197" s="188"/>
      <c r="B197" s="266"/>
      <c r="C197" s="174"/>
      <c r="D197" s="175"/>
      <c r="E197" s="176"/>
      <c r="F197" s="177"/>
    </row>
    <row r="198" spans="1:6" ht="31.5">
      <c r="A198" s="226" t="s">
        <v>439</v>
      </c>
      <c r="B198" s="191" t="s">
        <v>440</v>
      </c>
      <c r="C198" s="174" t="s">
        <v>365</v>
      </c>
      <c r="D198" s="175">
        <v>76</v>
      </c>
      <c r="E198" s="176"/>
      <c r="F198" s="177">
        <f>E198*D198</f>
        <v>0</v>
      </c>
    </row>
    <row r="199" spans="1:6" ht="15.75">
      <c r="A199" s="188"/>
      <c r="B199" s="191"/>
      <c r="C199" s="174"/>
      <c r="D199" s="175"/>
      <c r="E199" s="176"/>
      <c r="F199" s="190"/>
    </row>
    <row r="200" spans="1:6" ht="15.75">
      <c r="A200" s="277" t="s">
        <v>441</v>
      </c>
      <c r="B200" s="267" t="s">
        <v>442</v>
      </c>
      <c r="C200" s="268" t="s">
        <v>383</v>
      </c>
      <c r="D200" s="269">
        <v>1</v>
      </c>
      <c r="E200" s="270"/>
      <c r="F200" s="271">
        <f>E200*D200</f>
        <v>0</v>
      </c>
    </row>
    <row r="201" spans="1:6" ht="15.75">
      <c r="A201" s="278"/>
      <c r="B201" s="279"/>
      <c r="C201" s="280"/>
      <c r="D201" s="281"/>
      <c r="E201" s="282"/>
      <c r="F201" s="283"/>
    </row>
    <row r="202" spans="1:6" ht="15.75" customHeight="1">
      <c r="A202" s="333" t="s">
        <v>475</v>
      </c>
      <c r="B202" s="334"/>
      <c r="C202" s="334"/>
      <c r="D202" s="334"/>
      <c r="E202" s="335"/>
      <c r="F202" s="273">
        <f>SUM(F187:F201)</f>
        <v>0</v>
      </c>
    </row>
    <row r="203" spans="1:6" ht="15.75">
      <c r="A203" s="272"/>
      <c r="B203" s="272"/>
      <c r="C203" s="272"/>
      <c r="D203" s="272"/>
      <c r="E203" s="272"/>
      <c r="F203" s="273"/>
    </row>
    <row r="204" spans="1:6" ht="15.75">
      <c r="A204" s="272"/>
      <c r="B204" s="333" t="s">
        <v>474</v>
      </c>
      <c r="C204" s="334"/>
      <c r="D204" s="334"/>
      <c r="E204" s="335"/>
      <c r="F204" s="273">
        <f>F202*2</f>
        <v>0</v>
      </c>
    </row>
    <row r="205" spans="1:6" ht="15" thickBot="1">
      <c r="A205" s="274"/>
      <c r="B205" s="274"/>
      <c r="C205" s="274"/>
      <c r="D205" s="274"/>
      <c r="E205" s="274"/>
      <c r="F205" s="274"/>
    </row>
    <row r="206" spans="1:6" ht="16.5" thickBot="1">
      <c r="A206" s="275"/>
      <c r="B206" s="336" t="s">
        <v>443</v>
      </c>
      <c r="C206" s="337"/>
      <c r="D206" s="337"/>
      <c r="E206" s="338"/>
      <c r="F206" s="276">
        <f>F204</f>
        <v>0</v>
      </c>
    </row>
  </sheetData>
  <sheetProtection/>
  <mergeCells count="16">
    <mergeCell ref="A202:E202"/>
    <mergeCell ref="B204:E204"/>
    <mergeCell ref="B206:E206"/>
    <mergeCell ref="A57:E57"/>
    <mergeCell ref="A58:E58"/>
    <mergeCell ref="A107:E107"/>
    <mergeCell ref="A108:E108"/>
    <mergeCell ref="A142:E142"/>
    <mergeCell ref="A143:E143"/>
    <mergeCell ref="A186:E186"/>
    <mergeCell ref="A187:E187"/>
    <mergeCell ref="B1:F1"/>
    <mergeCell ref="B3:F3"/>
    <mergeCell ref="B5:F5"/>
    <mergeCell ref="A8:F8"/>
    <mergeCell ref="A9:F9"/>
  </mergeCells>
  <printOptions/>
  <pageMargins left="0.7" right="0.7" top="0.75" bottom="0.75" header="0.3" footer="0.3"/>
  <pageSetup horizontalDpi="600" verticalDpi="600" orientation="portrait" scale="68" r:id="rId2"/>
  <rowBreaks count="3" manualBreakCount="3">
    <brk id="107" max="255" man="1"/>
    <brk id="142" max="255" man="1"/>
    <brk id="18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lastPrinted>2022-06-14T17:04:54Z</cp:lastPrinted>
  <dcterms:created xsi:type="dcterms:W3CDTF">2018-11-22T13:25:28Z</dcterms:created>
  <dcterms:modified xsi:type="dcterms:W3CDTF">2023-08-15T12:39:32Z</dcterms:modified>
  <cp:category/>
  <cp:version/>
  <cp:contentType/>
  <cp:contentStatus/>
</cp:coreProperties>
</file>