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3.08.2022\A. OFFICIAL\9a. ADVERTS,PREQ &amp;TENDERS,RFP\1. ADVERTS\2023-2024\"/>
    </mc:Choice>
  </mc:AlternateContent>
  <bookViews>
    <workbookView xWindow="0" yWindow="0" windowWidth="19200" windowHeight="6930" firstSheet="10" activeTab="11"/>
  </bookViews>
  <sheets>
    <sheet name="Grand Summary" sheetId="5" r:id="rId1"/>
    <sheet name="P &amp; G BILL" sheetId="6" r:id="rId2"/>
    <sheet name="Collection Sheet 1" sheetId="7" r:id="rId3"/>
    <sheet name="Section 1 Summary Sheet" sheetId="8" r:id="rId4"/>
    <sheet name="INTAKE" sheetId="9" r:id="rId5"/>
    <sheet name="Collection sheet 2" sheetId="10" r:id="rId6"/>
    <sheet name="Section 2 Summary Sheet " sheetId="11" r:id="rId7"/>
    <sheet name="Raw Water Main line" sheetId="13" r:id="rId8"/>
    <sheet name="Collection sheet 3" sheetId="14" r:id="rId9"/>
    <sheet name="Section3 Summary Sheet 3" sheetId="15" r:id="rId10"/>
    <sheet name="Collection Sheet 4" sheetId="4" r:id="rId11"/>
    <sheet name="Section 4 Summary Sheet  " sheetId="12" r:id="rId12"/>
    <sheet name="Rehabilitation Works"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 localSheetId="2" hidden="1">#REF!</definedName>
    <definedName name="_" localSheetId="10" hidden="1">#REF!</definedName>
    <definedName name="_" localSheetId="1" hidden="1">#REF!</definedName>
    <definedName name="_" localSheetId="6" hidden="1">#REF!</definedName>
    <definedName name="_" localSheetId="11" hidden="1">#REF!</definedName>
    <definedName name="_" localSheetId="9" hidden="1">#REF!</definedName>
    <definedName name="_" hidden="1">#REF!</definedName>
    <definedName name="________________________________________________________cyt1">[1]Rates!$E$268</definedName>
    <definedName name="________________________________________________________hnt15">[1]Rates!$E$117</definedName>
    <definedName name="________________________________________________________hnt20">[1]Rates!$E$118</definedName>
    <definedName name="________________________________________________________hnt25">[1]Rates!$E$119</definedName>
    <definedName name="_______________________________________________________cyt1" localSheetId="10">[1]Rates!$E$268</definedName>
    <definedName name="_______________________________________________________cyt1">[2]Rates!$E$271</definedName>
    <definedName name="_______________________________________________________hnt15" localSheetId="10">[1]Rates!$E$117</definedName>
    <definedName name="_______________________________________________________hnt15">[2]Rates!$E$117</definedName>
    <definedName name="_______________________________________________________hnt16">[1]Rates!$E$117</definedName>
    <definedName name="_______________________________________________________hnt20" localSheetId="10">[1]Rates!$E$118</definedName>
    <definedName name="_______________________________________________________hnt20">[2]Rates!$E$118</definedName>
    <definedName name="_______________________________________________________hnt21">[1]Rates!$E$118</definedName>
    <definedName name="_______________________________________________________hnt25" localSheetId="10">[1]Rates!$E$119</definedName>
    <definedName name="_______________________________________________________hnt25">[2]Rates!$E$119</definedName>
    <definedName name="_______________________________________________________hnt40">[1]Rates!$E$119</definedName>
    <definedName name="______________________________________________________cyt1" localSheetId="10">[1]Rates!$E$268</definedName>
    <definedName name="______________________________________________________cyt1">[2]Rates!$E$271</definedName>
    <definedName name="______________________________________________________hnt15" localSheetId="10">[1]Rates!$E$117</definedName>
    <definedName name="______________________________________________________hnt15">[2]Rates!$E$117</definedName>
    <definedName name="______________________________________________________hnt16">[1]Rates!$E$117</definedName>
    <definedName name="______________________________________________________hnt20" localSheetId="10">[1]Rates!$E$118</definedName>
    <definedName name="______________________________________________________hnt20">[2]Rates!$E$118</definedName>
    <definedName name="______________________________________________________hnt21">[1]Rates!$E$118</definedName>
    <definedName name="______________________________________________________hnt25" localSheetId="10">[1]Rates!$E$119</definedName>
    <definedName name="______________________________________________________hnt25">[2]Rates!$E$119</definedName>
    <definedName name="______________________________________________________hnt40">[1]Rates!$E$119</definedName>
    <definedName name="_____________________________________________________cyt1">[1]Rates!$E$268</definedName>
    <definedName name="_____________________________________________________hnt15">[1]Rates!$E$117</definedName>
    <definedName name="_____________________________________________________hnt20">[1]Rates!$E$118</definedName>
    <definedName name="_____________________________________________________hnt25">[1]Rates!$E$119</definedName>
    <definedName name="____________________________________________________cyt1" localSheetId="10">[3]Rates!$E$268</definedName>
    <definedName name="____________________________________________________cyt1">[4]Rates!$E$268</definedName>
    <definedName name="____________________________________________________hnt15" localSheetId="10">[3]Rates!$E$117</definedName>
    <definedName name="____________________________________________________hnt15">[4]Rates!$E$117</definedName>
    <definedName name="____________________________________________________hnt16">[1]Rates!$E$117</definedName>
    <definedName name="____________________________________________________hnt20" localSheetId="10">[3]Rates!$E$118</definedName>
    <definedName name="____________________________________________________hnt20">[4]Rates!$E$118</definedName>
    <definedName name="____________________________________________________hnt21">[1]Rates!$E$118</definedName>
    <definedName name="____________________________________________________hnt25" localSheetId="10">[3]Rates!$E$119</definedName>
    <definedName name="____________________________________________________hnt25">[4]Rates!$E$119</definedName>
    <definedName name="____________________________________________________hnt40">[1]Rates!$E$119</definedName>
    <definedName name="___________________________________________________cyt1">[1]Rates!$E$268</definedName>
    <definedName name="___________________________________________________hnt15">[1]Rates!$E$117</definedName>
    <definedName name="___________________________________________________hnt16">[1]Rates!$E$117</definedName>
    <definedName name="___________________________________________________hnt20">[1]Rates!$E$118</definedName>
    <definedName name="___________________________________________________hnt21">[1]Rates!$E$118</definedName>
    <definedName name="___________________________________________________hnt25">[1]Rates!$E$119</definedName>
    <definedName name="___________________________________________________hnt40">[1]Rates!$E$119</definedName>
    <definedName name="__________________________________________________cyt1">[1]Rates!$E$268</definedName>
    <definedName name="__________________________________________________hnt15">[1]Rates!$E$117</definedName>
    <definedName name="__________________________________________________hnt16" localSheetId="10">[5]Rates!$E$117</definedName>
    <definedName name="__________________________________________________hnt16">[6]Rates!$E$117</definedName>
    <definedName name="__________________________________________________hnt20">[1]Rates!$E$118</definedName>
    <definedName name="__________________________________________________hnt21" localSheetId="10">[5]Rates!$E$118</definedName>
    <definedName name="__________________________________________________hnt21">[6]Rates!$E$118</definedName>
    <definedName name="__________________________________________________hnt25">[1]Rates!$E$119</definedName>
    <definedName name="__________________________________________________hnt40" localSheetId="10">[5]Rates!$E$119</definedName>
    <definedName name="__________________________________________________hnt40">[6]Rates!$E$119</definedName>
    <definedName name="_________________________________________________cyt1">[1]Rates!$E$268</definedName>
    <definedName name="_________________________________________________hnt15">[1]Rates!$E$117</definedName>
    <definedName name="_________________________________________________hnt16">[1]Rates!$E$117</definedName>
    <definedName name="_________________________________________________hnt20">[1]Rates!$E$118</definedName>
    <definedName name="_________________________________________________hnt21">[1]Rates!$E$118</definedName>
    <definedName name="_________________________________________________hnt25">[1]Rates!$E$119</definedName>
    <definedName name="_________________________________________________hnt40">[1]Rates!$E$119</definedName>
    <definedName name="________________________________________________cyt1">[1]Rates!$E$268</definedName>
    <definedName name="________________________________________________hnt15">[1]Rates!$E$117</definedName>
    <definedName name="________________________________________________hnt16">[1]Rates!$E$117</definedName>
    <definedName name="________________________________________________hnt20">[1]Rates!$E$118</definedName>
    <definedName name="________________________________________________hnt21">[1]Rates!$E$118</definedName>
    <definedName name="________________________________________________hnt25">[1]Rates!$E$119</definedName>
    <definedName name="________________________________________________hnt40">[1]Rates!$E$119</definedName>
    <definedName name="_______________________________________________cyt1">[1]Rates!$E$268</definedName>
    <definedName name="_______________________________________________hnt15">[1]Rates!$E$117</definedName>
    <definedName name="_______________________________________________hnt16" localSheetId="10">[5]Rates!$E$117</definedName>
    <definedName name="_______________________________________________hnt16">[6]Rates!$E$117</definedName>
    <definedName name="_______________________________________________hnt20">[1]Rates!$E$118</definedName>
    <definedName name="_______________________________________________hnt21" localSheetId="10">[5]Rates!$E$118</definedName>
    <definedName name="_______________________________________________hnt21">[6]Rates!$E$118</definedName>
    <definedName name="_______________________________________________hnt25">[1]Rates!$E$119</definedName>
    <definedName name="_______________________________________________hnt40" localSheetId="10">[5]Rates!$E$119</definedName>
    <definedName name="_______________________________________________hnt40">[6]Rates!$E$119</definedName>
    <definedName name="______________________________________________cyt1">[1]Rates!$E$268</definedName>
    <definedName name="______________________________________________hnt15">[1]Rates!$E$117</definedName>
    <definedName name="______________________________________________hnt16">[1]Rates!$E$117</definedName>
    <definedName name="______________________________________________hnt20">[1]Rates!$E$118</definedName>
    <definedName name="______________________________________________hnt21">[1]Rates!$E$118</definedName>
    <definedName name="______________________________________________hnt25">[1]Rates!$E$119</definedName>
    <definedName name="______________________________________________hnt40">[1]Rates!$E$119</definedName>
    <definedName name="_____________________________________________cyt1">[1]Rates!$E$268</definedName>
    <definedName name="_____________________________________________hnt15">[1]Rates!$E$117</definedName>
    <definedName name="_____________________________________________hnt16">[1]Rates!$E$117</definedName>
    <definedName name="_____________________________________________hnt20">[1]Rates!$E$118</definedName>
    <definedName name="_____________________________________________hnt21">[1]Rates!$E$118</definedName>
    <definedName name="_____________________________________________hnt25">[1]Rates!$E$119</definedName>
    <definedName name="_____________________________________________hnt40">[1]Rates!$E$119</definedName>
    <definedName name="____________________________________________cyt1">[1]Rates!$E$268</definedName>
    <definedName name="____________________________________________hnt15">[1]Rates!$E$117</definedName>
    <definedName name="____________________________________________hnt16" localSheetId="10">[7]Rates!$E$117</definedName>
    <definedName name="____________________________________________hnt16">[8]Rates!$E$117</definedName>
    <definedName name="____________________________________________hnt20">[1]Rates!$E$118</definedName>
    <definedName name="____________________________________________hnt21" localSheetId="10">[7]Rates!$E$118</definedName>
    <definedName name="____________________________________________hnt21">[8]Rates!$E$118</definedName>
    <definedName name="____________________________________________hnt25">[1]Rates!$E$119</definedName>
    <definedName name="____________________________________________hnt40" localSheetId="10">[7]Rates!$E$119</definedName>
    <definedName name="____________________________________________hnt40">[8]Rates!$E$119</definedName>
    <definedName name="___________________________________________cyt1">[1]Rates!$E$268</definedName>
    <definedName name="___________________________________________hnt15">[1]Rates!$E$117</definedName>
    <definedName name="___________________________________________hnt16">[1]Rates!$E$117</definedName>
    <definedName name="___________________________________________hnt20">[1]Rates!$E$118</definedName>
    <definedName name="___________________________________________hnt21">[1]Rates!$E$118</definedName>
    <definedName name="___________________________________________hnt25">[1]Rates!$E$119</definedName>
    <definedName name="___________________________________________hnt40">[1]Rates!$E$119</definedName>
    <definedName name="__________________________________________cyt1">[1]Rates!$E$268</definedName>
    <definedName name="__________________________________________hnt15">[1]Rates!$E$117</definedName>
    <definedName name="__________________________________________hnt16">[1]Rates!$E$117</definedName>
    <definedName name="__________________________________________hnt20">[1]Rates!$E$118</definedName>
    <definedName name="__________________________________________hnt21">[1]Rates!$E$118</definedName>
    <definedName name="__________________________________________hnt25">[1]Rates!$E$119</definedName>
    <definedName name="__________________________________________hnt40">[1]Rates!$E$119</definedName>
    <definedName name="_________________________________________cyt1">[1]Rates!$E$268</definedName>
    <definedName name="_________________________________________hnt15">[1]Rates!$E$117</definedName>
    <definedName name="_________________________________________hnt16">[1]Rates!$E$117</definedName>
    <definedName name="_________________________________________hnt20">[1]Rates!$E$118</definedName>
    <definedName name="_________________________________________hnt21">[1]Rates!$E$118</definedName>
    <definedName name="_________________________________________hnt25">[1]Rates!$E$119</definedName>
    <definedName name="_________________________________________hnt40">[1]Rates!$E$119</definedName>
    <definedName name="________________________________________cyt1">[1]Rates!$E$268</definedName>
    <definedName name="________________________________________hnt15">[1]Rates!$E$117</definedName>
    <definedName name="________________________________________hnt16">[1]Rates!$E$117</definedName>
    <definedName name="________________________________________hnt20">[1]Rates!$E$118</definedName>
    <definedName name="________________________________________hnt21">[1]Rates!$E$118</definedName>
    <definedName name="________________________________________hnt25">[1]Rates!$E$119</definedName>
    <definedName name="________________________________________hnt40">[1]Rates!$E$119</definedName>
    <definedName name="_______________________________________cyt1">[1]Rates!$E$268</definedName>
    <definedName name="_______________________________________hnt15">[1]Rates!$E$117</definedName>
    <definedName name="_______________________________________hnt16">[1]Rates!$E$117</definedName>
    <definedName name="_______________________________________hnt20">[1]Rates!$E$118</definedName>
    <definedName name="_______________________________________hnt21">[1]Rates!$E$118</definedName>
    <definedName name="_______________________________________hnt25">[1]Rates!$E$119</definedName>
    <definedName name="_______________________________________hnt40">[1]Rates!$E$119</definedName>
    <definedName name="______________________________________cyt1">[1]Rates!$E$268</definedName>
    <definedName name="______________________________________hnt15">[1]Rates!$E$117</definedName>
    <definedName name="______________________________________hnt16">[9]Rates!$E$117</definedName>
    <definedName name="______________________________________hnt20">[1]Rates!$E$118</definedName>
    <definedName name="______________________________________hnt21">[9]Rates!$E$118</definedName>
    <definedName name="______________________________________hnt25">[1]Rates!$E$119</definedName>
    <definedName name="______________________________________hnt40">[9]Rates!$E$119</definedName>
    <definedName name="_____________________________________cyt1">[1]Rates!$E$268</definedName>
    <definedName name="_____________________________________hnt15">[1]Rates!$E$117</definedName>
    <definedName name="_____________________________________hnt16">[1]Rates!$E$117</definedName>
    <definedName name="_____________________________________hnt20">[1]Rates!$E$118</definedName>
    <definedName name="_____________________________________hnt21">[1]Rates!$E$118</definedName>
    <definedName name="_____________________________________hnt25">[1]Rates!$E$119</definedName>
    <definedName name="_____________________________________hnt40">[1]Rates!$E$119</definedName>
    <definedName name="____________________________________cyt1">[1]Rates!$E$268</definedName>
    <definedName name="____________________________________hnt15">[1]Rates!$E$117</definedName>
    <definedName name="____________________________________hnt16">[1]Rates!$E$117</definedName>
    <definedName name="____________________________________hnt20">[1]Rates!$E$118</definedName>
    <definedName name="____________________________________hnt21">[1]Rates!$E$118</definedName>
    <definedName name="____________________________________hnt25">[1]Rates!$E$119</definedName>
    <definedName name="____________________________________hnt40">[1]Rates!$E$119</definedName>
    <definedName name="___________________________________cyt1">[1]Rates!$E$268</definedName>
    <definedName name="___________________________________hnt15">[1]Rates!$E$117</definedName>
    <definedName name="___________________________________hnt16" localSheetId="10">[3]Rates!$E$117</definedName>
    <definedName name="___________________________________hnt16">[4]Rates!$E$117</definedName>
    <definedName name="___________________________________hnt20">[1]Rates!$E$118</definedName>
    <definedName name="___________________________________hnt21" localSheetId="10">[3]Rates!$E$118</definedName>
    <definedName name="___________________________________hnt21">[4]Rates!$E$118</definedName>
    <definedName name="___________________________________hnt25">[1]Rates!$E$119</definedName>
    <definedName name="___________________________________hnt40" localSheetId="10">[3]Rates!$E$119</definedName>
    <definedName name="___________________________________hnt40">[4]Rates!$E$119</definedName>
    <definedName name="__________________________________cyt1">[1]Rates!$E$268</definedName>
    <definedName name="__________________________________hnt15">[1]Rates!$E$117</definedName>
    <definedName name="__________________________________hnt16">[1]Rates!$E$117</definedName>
    <definedName name="__________________________________hnt20">[1]Rates!$E$118</definedName>
    <definedName name="__________________________________hnt21">[1]Rates!$E$118</definedName>
    <definedName name="__________________________________hnt25">[1]Rates!$E$119</definedName>
    <definedName name="__________________________________hnt40">[1]Rates!$E$119</definedName>
    <definedName name="_________________________________cyt1">[1]Rates!$E$268</definedName>
    <definedName name="_________________________________hnt15">[1]Rates!$E$117</definedName>
    <definedName name="_________________________________hnt16">[1]Rates!$E$117</definedName>
    <definedName name="_________________________________hnt20">[1]Rates!$E$118</definedName>
    <definedName name="_________________________________hnt21">[1]Rates!$E$118</definedName>
    <definedName name="_________________________________hnt25">[1]Rates!$E$119</definedName>
    <definedName name="_________________________________hnt40">[1]Rates!$E$119</definedName>
    <definedName name="________________________________cyt1">[1]Rates!$E$268</definedName>
    <definedName name="________________________________hnt15">[1]Rates!$E$117</definedName>
    <definedName name="________________________________hnt16" localSheetId="10">[5]Rates!$E$117</definedName>
    <definedName name="________________________________hnt16">[6]Rates!$E$117</definedName>
    <definedName name="________________________________hnt20">[1]Rates!$E$118</definedName>
    <definedName name="________________________________hnt21" localSheetId="10">[5]Rates!$E$118</definedName>
    <definedName name="________________________________hnt21">[6]Rates!$E$118</definedName>
    <definedName name="________________________________hnt25">[1]Rates!$E$119</definedName>
    <definedName name="________________________________hnt40" localSheetId="10">[5]Rates!$E$119</definedName>
    <definedName name="________________________________hnt40">[6]Rates!$E$119</definedName>
    <definedName name="_______________________________cyt1">[1]Rates!$E$268</definedName>
    <definedName name="_______________________________hnt15">[1]Rates!$E$117</definedName>
    <definedName name="_______________________________hnt16">[1]Rates!$E$117</definedName>
    <definedName name="_______________________________hnt20">[1]Rates!$E$118</definedName>
    <definedName name="_______________________________hnt21">[1]Rates!$E$118</definedName>
    <definedName name="_______________________________hnt25">[1]Rates!$E$119</definedName>
    <definedName name="_______________________________hnt40">[1]Rates!$E$119</definedName>
    <definedName name="______________________________cyt1">[1]Rates!$E$268</definedName>
    <definedName name="______________________________hnt15">[1]Rates!$E$117</definedName>
    <definedName name="______________________________hnt16">[1]Rates!$E$117</definedName>
    <definedName name="______________________________hnt20">[1]Rates!$E$118</definedName>
    <definedName name="______________________________hnt21">[1]Rates!$E$118</definedName>
    <definedName name="______________________________hnt25">[1]Rates!$E$119</definedName>
    <definedName name="______________________________hnt40">[1]Rates!$E$119</definedName>
    <definedName name="_____________________________cyt1">[1]Rates!$E$268</definedName>
    <definedName name="_____________________________hnt15">[1]Rates!$E$117</definedName>
    <definedName name="_____________________________hnt16" localSheetId="10">[3]Rates!$E$117</definedName>
    <definedName name="_____________________________hnt16">[4]Rates!$E$117</definedName>
    <definedName name="_____________________________hnt20">[1]Rates!$E$118</definedName>
    <definedName name="_____________________________hnt21" localSheetId="10">[3]Rates!$E$118</definedName>
    <definedName name="_____________________________hnt21">[4]Rates!$E$118</definedName>
    <definedName name="_____________________________hnt25">[1]Rates!$E$119</definedName>
    <definedName name="_____________________________hnt40" localSheetId="10">[3]Rates!$E$119</definedName>
    <definedName name="_____________________________hnt40">[4]Rates!$E$119</definedName>
    <definedName name="____________________________cyt1">[1]Rates!$E$268</definedName>
    <definedName name="____________________________hnt15">[1]Rates!$E$117</definedName>
    <definedName name="____________________________hnt16">[1]Rates!$E$117</definedName>
    <definedName name="____________________________hnt20">[1]Rates!$E$118</definedName>
    <definedName name="____________________________hnt21">[1]Rates!$E$118</definedName>
    <definedName name="____________________________hnt25">[1]Rates!$E$119</definedName>
    <definedName name="____________________________hnt40">[1]Rates!$E$119</definedName>
    <definedName name="___________________________cyt1">[1]Rates!$E$268</definedName>
    <definedName name="___________________________hnt15">[1]Rates!$E$117</definedName>
    <definedName name="___________________________hnt16">[1]Rates!$E$117</definedName>
    <definedName name="___________________________hnt20">[1]Rates!$E$118</definedName>
    <definedName name="___________________________hnt21">[1]Rates!$E$118</definedName>
    <definedName name="___________________________hnt25">[1]Rates!$E$119</definedName>
    <definedName name="___________________________hnt40">[1]Rates!$E$119</definedName>
    <definedName name="__________________________cyt1">[1]Rates!$E$268</definedName>
    <definedName name="__________________________hnt15">[1]Rates!$E$117</definedName>
    <definedName name="__________________________hnt16" localSheetId="10">[3]Rates!$E$117</definedName>
    <definedName name="__________________________hnt16">[4]Rates!$E$117</definedName>
    <definedName name="__________________________hnt20">[1]Rates!$E$118</definedName>
    <definedName name="__________________________hnt21" localSheetId="10">[3]Rates!$E$118</definedName>
    <definedName name="__________________________hnt21">[4]Rates!$E$118</definedName>
    <definedName name="__________________________hnt25">[1]Rates!$E$119</definedName>
    <definedName name="__________________________hnt40" localSheetId="10">[3]Rates!$E$119</definedName>
    <definedName name="__________________________hnt40">[4]Rates!$E$119</definedName>
    <definedName name="_________________________cyt1">[1]Rates!$E$268</definedName>
    <definedName name="_________________________hnt15">[1]Rates!$E$117</definedName>
    <definedName name="_________________________hnt16">[1]Rates!$E$117</definedName>
    <definedName name="_________________________hnt20">[1]Rates!$E$118</definedName>
    <definedName name="_________________________hnt21">[1]Rates!$E$118</definedName>
    <definedName name="_________________________hnt25">[1]Rates!$E$119</definedName>
    <definedName name="_________________________hnt40">[1]Rates!$E$119</definedName>
    <definedName name="________________________cyt1">[1]Rates!$E$268</definedName>
    <definedName name="________________________hnt15">[1]Rates!$E$117</definedName>
    <definedName name="________________________hnt16">[1]Rates!$E$117</definedName>
    <definedName name="________________________hnt20">[1]Rates!$E$118</definedName>
    <definedName name="________________________hnt21">[1]Rates!$E$118</definedName>
    <definedName name="________________________hnt25">[1]Rates!$E$119</definedName>
    <definedName name="________________________hnt40">[1]Rates!$E$119</definedName>
    <definedName name="_______________________cyt1">[1]Rates!$E$268</definedName>
    <definedName name="_______________________hnt15">[1]Rates!$E$117</definedName>
    <definedName name="_______________________hnt16" localSheetId="10">[3]Rates!$E$117</definedName>
    <definedName name="_______________________hnt16">[4]Rates!$E$117</definedName>
    <definedName name="_______________________hnt20">[1]Rates!$E$118</definedName>
    <definedName name="_______________________hnt21" localSheetId="10">[3]Rates!$E$118</definedName>
    <definedName name="_______________________hnt21">[4]Rates!$E$118</definedName>
    <definedName name="_______________________hnt25">[1]Rates!$E$119</definedName>
    <definedName name="_______________________hnt40" localSheetId="10">[3]Rates!$E$119</definedName>
    <definedName name="_______________________hnt40">[4]Rates!$E$119</definedName>
    <definedName name="______________________cyt1">[1]Rates!$E$268</definedName>
    <definedName name="______________________hnt15">[1]Rates!$E$117</definedName>
    <definedName name="______________________hnt16">[1]Rates!$E$117</definedName>
    <definedName name="______________________hnt20">[1]Rates!$E$118</definedName>
    <definedName name="______________________hnt21">[1]Rates!$E$118</definedName>
    <definedName name="______________________hnt25">[1]Rates!$E$119</definedName>
    <definedName name="______________________hnt40">[1]Rates!$E$119</definedName>
    <definedName name="_____________________cyt1">[1]Rates!$E$268</definedName>
    <definedName name="_____________________hnt15">[1]Rates!$E$117</definedName>
    <definedName name="_____________________hnt16">[1]Rates!$E$117</definedName>
    <definedName name="_____________________hnt20">[1]Rates!$E$118</definedName>
    <definedName name="_____________________hnt21">[1]Rates!$E$118</definedName>
    <definedName name="_____________________hnt25">[1]Rates!$E$119</definedName>
    <definedName name="_____________________hnt40">[1]Rates!$E$119</definedName>
    <definedName name="____________________cyt1">[1]Rates!$E$268</definedName>
    <definedName name="____________________hnt15">[1]Rates!$E$117</definedName>
    <definedName name="____________________hnt16">[1]Rates!$E$117</definedName>
    <definedName name="____________________hnt20">[1]Rates!$E$118</definedName>
    <definedName name="____________________hnt21">[1]Rates!$E$118</definedName>
    <definedName name="____________________hnt25">[1]Rates!$E$119</definedName>
    <definedName name="____________________hnt40">[1]Rates!$E$119</definedName>
    <definedName name="___________________cyt1" localSheetId="0">[10]Rates!$E$268</definedName>
    <definedName name="___________________cyt1">[11]Rates!$E$268</definedName>
    <definedName name="___________________hnt15" localSheetId="0">[10]Rates!$E$117</definedName>
    <definedName name="___________________hnt15">[11]Rates!$E$117</definedName>
    <definedName name="___________________hnt16">[12]Rates!$E$117</definedName>
    <definedName name="___________________hnt20" localSheetId="0">[10]Rates!$E$118</definedName>
    <definedName name="___________________hnt20">[11]Rates!$E$118</definedName>
    <definedName name="___________________hnt21">[12]Rates!$E$118</definedName>
    <definedName name="___________________hnt25" localSheetId="0">[10]Rates!$E$119</definedName>
    <definedName name="___________________hnt25">[11]Rates!$E$119</definedName>
    <definedName name="___________________hnt40">[12]Rates!$E$119</definedName>
    <definedName name="__________________cyt1">[1]Rates!$E$268</definedName>
    <definedName name="__________________hnt15">[1]Rates!$E$117</definedName>
    <definedName name="__________________hnt16">[12]Rates!$E$117</definedName>
    <definedName name="__________________hnt20">[1]Rates!$E$118</definedName>
    <definedName name="__________________hnt21">[12]Rates!$E$118</definedName>
    <definedName name="__________________hnt25">[1]Rates!$E$119</definedName>
    <definedName name="__________________hnt40">[12]Rates!$E$119</definedName>
    <definedName name="_________________cyt1">[1]Rates!$E$268</definedName>
    <definedName name="_________________hnt15">[1]Rates!$E$117</definedName>
    <definedName name="_________________hnt16" localSheetId="0">[6]Rates!$E$117</definedName>
    <definedName name="_________________hnt16">[12]Rates!$E$117</definedName>
    <definedName name="_________________hnt20">[1]Rates!$E$118</definedName>
    <definedName name="_________________hnt21" localSheetId="0">[6]Rates!$E$118</definedName>
    <definedName name="_________________hnt21">[12]Rates!$E$118</definedName>
    <definedName name="_________________hnt25">[1]Rates!$E$119</definedName>
    <definedName name="_________________hnt40" localSheetId="0">[6]Rates!$E$119</definedName>
    <definedName name="_________________hnt40">[12]Rates!$E$119</definedName>
    <definedName name="________________cyt1" localSheetId="0">[13]Rates!$E$268</definedName>
    <definedName name="________________cyt1">[12]Rates!$E$268</definedName>
    <definedName name="________________hnt15" localSheetId="0">[13]Rates!$E$117</definedName>
    <definedName name="________________hnt15">[12]Rates!$E$117</definedName>
    <definedName name="________________hnt16" localSheetId="0">[1]Rates!$E$117</definedName>
    <definedName name="________________hnt16">[12]Rates!$E$117</definedName>
    <definedName name="________________hnt20" localSheetId="0">[13]Rates!$E$118</definedName>
    <definedName name="________________hnt20">[12]Rates!$E$118</definedName>
    <definedName name="________________hnt21" localSheetId="0">[1]Rates!$E$118</definedName>
    <definedName name="________________hnt21">[12]Rates!$E$118</definedName>
    <definedName name="________________hnt25" localSheetId="0">[13]Rates!$E$119</definedName>
    <definedName name="________________hnt25">[12]Rates!$E$119</definedName>
    <definedName name="________________hnt40" localSheetId="0">[1]Rates!$E$119</definedName>
    <definedName name="________________hnt40">[12]Rates!$E$119</definedName>
    <definedName name="_______________cyt1">[1]Rates!$E$268</definedName>
    <definedName name="_______________hnt15">[1]Rates!$E$117</definedName>
    <definedName name="_______________hnt16" localSheetId="0">[1]Rates!$E$117</definedName>
    <definedName name="_______________hnt16">[12]Rates!$E$117</definedName>
    <definedName name="_______________hnt20">[1]Rates!$E$118</definedName>
    <definedName name="_______________hnt21" localSheetId="0">[1]Rates!$E$118</definedName>
    <definedName name="_______________hnt21">[12]Rates!$E$118</definedName>
    <definedName name="_______________hnt25">[1]Rates!$E$119</definedName>
    <definedName name="_______________hnt40" localSheetId="0">[1]Rates!$E$119</definedName>
    <definedName name="_______________hnt40">[12]Rates!$E$119</definedName>
    <definedName name="______________cyt1">[1]Rates!$E$268</definedName>
    <definedName name="______________hnt15">[1]Rates!$E$117</definedName>
    <definedName name="______________hnt16" localSheetId="0">[1]Rates!$E$117</definedName>
    <definedName name="______________hnt16">[12]Rates!$E$117</definedName>
    <definedName name="______________hnt20">[1]Rates!$E$118</definedName>
    <definedName name="______________hnt21" localSheetId="0">[1]Rates!$E$118</definedName>
    <definedName name="______________hnt21">[12]Rates!$E$118</definedName>
    <definedName name="______________hnt25">[1]Rates!$E$119</definedName>
    <definedName name="______________hnt40" localSheetId="0">[1]Rates!$E$119</definedName>
    <definedName name="______________hnt40">[12]Rates!$E$119</definedName>
    <definedName name="_____________cyt1">[1]Rates!$E$268</definedName>
    <definedName name="_____________hnt15">[1]Rates!$E$117</definedName>
    <definedName name="_____________hnt16" localSheetId="0">[1]Rates!$E$117</definedName>
    <definedName name="_____________hnt16">[12]Rates!$E$117</definedName>
    <definedName name="_____________hnt20">[1]Rates!$E$118</definedName>
    <definedName name="_____________hnt21" localSheetId="0">[1]Rates!$E$118</definedName>
    <definedName name="_____________hnt21">[12]Rates!$E$118</definedName>
    <definedName name="_____________hnt25">[1]Rates!$E$119</definedName>
    <definedName name="_____________hnt40" localSheetId="0">[1]Rates!$E$119</definedName>
    <definedName name="_____________hnt40">[12]Rates!$E$119</definedName>
    <definedName name="____________cyt1">[1]Rates!$E$268</definedName>
    <definedName name="____________hnt15">[1]Rates!$E$117</definedName>
    <definedName name="____________hnt16" localSheetId="0">[1]Rates!$E$117</definedName>
    <definedName name="____________hnt16">[12]Rates!$E$117</definedName>
    <definedName name="____________hnt20">[1]Rates!$E$118</definedName>
    <definedName name="____________hnt21" localSheetId="0">[1]Rates!$E$118</definedName>
    <definedName name="____________hnt21">[12]Rates!$E$118</definedName>
    <definedName name="____________hnt25">[1]Rates!$E$119</definedName>
    <definedName name="____________hnt40" localSheetId="0">[1]Rates!$E$119</definedName>
    <definedName name="____________hnt40">[12]Rates!$E$119</definedName>
    <definedName name="___________cyt1">[1]Rates!$E$268</definedName>
    <definedName name="___________hnt15">[1]Rates!$E$117</definedName>
    <definedName name="___________hnt16" localSheetId="0">[1]Rates!$E$117</definedName>
    <definedName name="___________hnt16">[12]Rates!$E$117</definedName>
    <definedName name="___________hnt20">[1]Rates!$E$118</definedName>
    <definedName name="___________hnt21" localSheetId="0">[1]Rates!$E$118</definedName>
    <definedName name="___________hnt21">[12]Rates!$E$118</definedName>
    <definedName name="___________hnt25">[1]Rates!$E$119</definedName>
    <definedName name="___________hnt40" localSheetId="0">[1]Rates!$E$119</definedName>
    <definedName name="___________hnt40">[12]Rates!$E$119</definedName>
    <definedName name="__________cyt1">[1]Rates!$E$268</definedName>
    <definedName name="__________hnt15">[1]Rates!$E$117</definedName>
    <definedName name="__________hnt16" localSheetId="0">[1]Rates!$E$117</definedName>
    <definedName name="__________hnt16">[12]Rates!$E$117</definedName>
    <definedName name="__________hnt20">[1]Rates!$E$118</definedName>
    <definedName name="__________hnt21" localSheetId="0">[1]Rates!$E$118</definedName>
    <definedName name="__________hnt21">[12]Rates!$E$118</definedName>
    <definedName name="__________hnt25">[1]Rates!$E$119</definedName>
    <definedName name="__________hnt40" localSheetId="0">[1]Rates!$E$119</definedName>
    <definedName name="__________hnt40">[12]Rates!$E$119</definedName>
    <definedName name="_________cyt1">[1]Rates!$E$268</definedName>
    <definedName name="_________hnt15">[1]Rates!$E$117</definedName>
    <definedName name="_________hnt16" localSheetId="0">[1]Rates!$E$117</definedName>
    <definedName name="_________hnt16">[12]Rates!$E$117</definedName>
    <definedName name="_________hnt20">[1]Rates!$E$118</definedName>
    <definedName name="_________hnt21" localSheetId="0">[1]Rates!$E$118</definedName>
    <definedName name="_________hnt21">[12]Rates!$E$118</definedName>
    <definedName name="_________hnt25">[1]Rates!$E$119</definedName>
    <definedName name="_________hnt40" localSheetId="0">[1]Rates!$E$119</definedName>
    <definedName name="_________hnt40">[12]Rates!$E$119</definedName>
    <definedName name="________cyt1">[1]Rates!$E$268</definedName>
    <definedName name="________hnt15">[1]Rates!$E$117</definedName>
    <definedName name="________hnt16" localSheetId="0">[1]Rates!$E$117</definedName>
    <definedName name="________hnt16">[12]Rates!$E$117</definedName>
    <definedName name="________hnt20">[1]Rates!$E$118</definedName>
    <definedName name="________hnt21" localSheetId="0">[1]Rates!$E$118</definedName>
    <definedName name="________hnt21">[12]Rates!$E$118</definedName>
    <definedName name="________hnt25">[1]Rates!$E$119</definedName>
    <definedName name="________hnt40" localSheetId="0">[1]Rates!$E$119</definedName>
    <definedName name="________hnt40">[12]Rates!$E$119</definedName>
    <definedName name="_______bng200" localSheetId="10">[14]Rates!$E$282</definedName>
    <definedName name="_______bng200">[15]Rates!$E$282</definedName>
    <definedName name="_______bng250" localSheetId="10">[14]Rates!$E$283</definedName>
    <definedName name="_______bng250">[15]Rates!$E$283</definedName>
    <definedName name="_______cyt1">[1]Rates!$E$268</definedName>
    <definedName name="_______hnt15">[1]Rates!$E$117</definedName>
    <definedName name="_______hnt16" localSheetId="0">[1]Rates!$E$117</definedName>
    <definedName name="_______hnt16">[12]Rates!$E$117</definedName>
    <definedName name="_______hnt20">[1]Rates!$E$118</definedName>
    <definedName name="_______hnt21" localSheetId="0">[1]Rates!$E$118</definedName>
    <definedName name="_______hnt21">[12]Rates!$E$118</definedName>
    <definedName name="_______hnt25">[1]Rates!$E$119</definedName>
    <definedName name="_______hnt30" localSheetId="10">[5]Rates!$E$117</definedName>
    <definedName name="_______hnt30">[6]Rates!$E$117</definedName>
    <definedName name="_______hnt40" localSheetId="0">[1]Rates!$E$119</definedName>
    <definedName name="_______hnt40">[12]Rates!$E$119</definedName>
    <definedName name="______bng200" localSheetId="10">[14]Rates!$E$282</definedName>
    <definedName name="______bng200">[15]Rates!$E$282</definedName>
    <definedName name="______bng250" localSheetId="10">[14]Rates!$E$283</definedName>
    <definedName name="______bng250">[15]Rates!$E$283</definedName>
    <definedName name="______cyt1">[1]Rates!$E$268</definedName>
    <definedName name="______hnt15">[1]Rates!$E$117</definedName>
    <definedName name="______hnt16" localSheetId="0">[1]Rates!$E$117</definedName>
    <definedName name="______hnt16">[12]Rates!$E$117</definedName>
    <definedName name="______hnt20">[1]Rates!$E$118</definedName>
    <definedName name="______hnt21" localSheetId="0">[1]Rates!$E$118</definedName>
    <definedName name="______hnt21">[12]Rates!$E$118</definedName>
    <definedName name="______hnt25">[1]Rates!$E$119</definedName>
    <definedName name="______hnt30" localSheetId="10">[5]Rates!$E$117</definedName>
    <definedName name="______hnt30">[6]Rates!$E$117</definedName>
    <definedName name="______hnt40" localSheetId="0">[1]Rates!$E$119</definedName>
    <definedName name="______hnt40">[12]Rates!$E$119</definedName>
    <definedName name="_____bng200" localSheetId="10">[16]Rates!$E$282</definedName>
    <definedName name="_____bng200">[17]Rates!$E$282</definedName>
    <definedName name="_____bng250" localSheetId="10">[16]Rates!$E$283</definedName>
    <definedName name="_____bng250">[17]Rates!$E$283</definedName>
    <definedName name="_____cyt1">[1]Rates!$E$268</definedName>
    <definedName name="_____hn" localSheetId="10">[5]Rates!$E$117</definedName>
    <definedName name="_____hn">[6]Rates!$E$117</definedName>
    <definedName name="_____hnt15">[1]Rates!$E$117</definedName>
    <definedName name="_____hnt16" localSheetId="0">[1]Rates!$E$117</definedName>
    <definedName name="_____hnt16">[12]Rates!$E$117</definedName>
    <definedName name="_____hnt20">[1]Rates!$E$118</definedName>
    <definedName name="_____hnt21" localSheetId="0">[1]Rates!$E$118</definedName>
    <definedName name="_____hnt21">[12]Rates!$E$118</definedName>
    <definedName name="_____hnt25">[1]Rates!$E$119</definedName>
    <definedName name="_____hnt30" localSheetId="10">[5]Rates!$E$117</definedName>
    <definedName name="_____hnt30">[6]Rates!$E$117</definedName>
    <definedName name="_____hnt40" localSheetId="0">[1]Rates!$E$119</definedName>
    <definedName name="_____hnt40">[12]Rates!$E$119</definedName>
    <definedName name="____bng200" localSheetId="10">[14]Rates!$E$282</definedName>
    <definedName name="____bng200">[15]Rates!$E$282</definedName>
    <definedName name="____bng250" localSheetId="10">[14]Rates!$E$283</definedName>
    <definedName name="____bng250">[15]Rates!$E$283</definedName>
    <definedName name="____cyt1">[1]Rates!$E$268</definedName>
    <definedName name="____hnt15">[1]Rates!$E$117</definedName>
    <definedName name="____hnt16" localSheetId="0">[1]Rates!$E$117</definedName>
    <definedName name="____hnt16">[12]Rates!$E$117</definedName>
    <definedName name="____hnt20">[1]Rates!$E$118</definedName>
    <definedName name="____hnt21" localSheetId="0">[1]Rates!$E$118</definedName>
    <definedName name="____hnt21">[12]Rates!$E$118</definedName>
    <definedName name="____hnt25">[1]Rates!$E$119</definedName>
    <definedName name="____hnt30" localSheetId="10">[7]Rates!$E$117</definedName>
    <definedName name="____hnt30">[8]Rates!$E$117</definedName>
    <definedName name="____hnt40" localSheetId="0">[1]Rates!$E$119</definedName>
    <definedName name="____hnt40">[12]Rates!$E$119</definedName>
    <definedName name="____PV3">[18]Rates!$E$123</definedName>
    <definedName name="___bng200" localSheetId="10">[14]Rates!$E$282</definedName>
    <definedName name="___bng200">[15]Rates!$E$282</definedName>
    <definedName name="___bng250" localSheetId="10">[14]Rates!$E$283</definedName>
    <definedName name="___bng250">[15]Rates!$E$283</definedName>
    <definedName name="___cyt1">[1]Rates!$E$268</definedName>
    <definedName name="___hnt15">[1]Rates!$E$117</definedName>
    <definedName name="___hnt16" localSheetId="0">[1]Rates!$E$117</definedName>
    <definedName name="___hnt16">[12]Rates!$E$117</definedName>
    <definedName name="___hnt20">[1]Rates!$E$118</definedName>
    <definedName name="___hnt21" localSheetId="0">[1]Rates!$E$118</definedName>
    <definedName name="___hnt21">[12]Rates!$E$118</definedName>
    <definedName name="___hnt25">[1]Rates!$E$119</definedName>
    <definedName name="___hnt30" localSheetId="10">[5]Rates!$E$117</definedName>
    <definedName name="___hnt30">[6]Rates!$E$117</definedName>
    <definedName name="___hnt40" localSheetId="0">[1]Rates!$E$119</definedName>
    <definedName name="___hnt40">[12]Rates!$E$119</definedName>
    <definedName name="___PV3">[18]Rates!$E$123</definedName>
    <definedName name="__bn" localSheetId="10">[14]Rates!$E$283</definedName>
    <definedName name="__bn">[15]Rates!$E$283</definedName>
    <definedName name="__bng200" localSheetId="10">[14]Rates!$E$282</definedName>
    <definedName name="__bng200" localSheetId="1">[19]Rates!$E$282</definedName>
    <definedName name="__bng200">[15]Rates!$E$282</definedName>
    <definedName name="__bng250" localSheetId="10">[14]Rates!$E$283</definedName>
    <definedName name="__bng250" localSheetId="1">[19]Rates!$E$283</definedName>
    <definedName name="__bng250">[15]Rates!$E$283</definedName>
    <definedName name="__cyt1">[1]Rates!$E$268</definedName>
    <definedName name="__hn" localSheetId="10">[5]Rates!$E$117</definedName>
    <definedName name="__hn">[6]Rates!$E$117</definedName>
    <definedName name="__hnt15">[1]Rates!$E$117</definedName>
    <definedName name="__hnt16" localSheetId="0">[1]Rates!$E$117</definedName>
    <definedName name="__hnt16">[12]Rates!$E$117</definedName>
    <definedName name="__hnt20">[1]Rates!$E$118</definedName>
    <definedName name="__hnt21" localSheetId="0">[1]Rates!$E$118</definedName>
    <definedName name="__hnt21">[12]Rates!$E$118</definedName>
    <definedName name="__hnt25">[1]Rates!$E$119</definedName>
    <definedName name="__hnt30" localSheetId="10">[5]Rates!$E$117</definedName>
    <definedName name="__hnt30" localSheetId="1">[20]Rates!$E$117</definedName>
    <definedName name="__hnt30">[6]Rates!$E$117</definedName>
    <definedName name="__hnt40" localSheetId="0">[1]Rates!$E$119</definedName>
    <definedName name="__hnt40">[12]Rates!$E$119</definedName>
    <definedName name="__PV3">[18]Rates!$E$123</definedName>
    <definedName name="_bbo160">[18]Rates!$E$27</definedName>
    <definedName name="_bbo200">[18]Rates!$E$28</definedName>
    <definedName name="_bgh160">[18]Rates!$E$25</definedName>
    <definedName name="_bng100">[18]Rates!$E$288</definedName>
    <definedName name="_bng150">[18]Rates!$E$289</definedName>
    <definedName name="_bng200">[21]Rates!$E$282</definedName>
    <definedName name="_bng250">[21]Rates!$E$283</definedName>
    <definedName name="_cyt1" localSheetId="0">[1]Rates!$E$268</definedName>
    <definedName name="_cyt1">[12]Rates!$E$268</definedName>
    <definedName name="_dwm15">[18]Rates!$E$241</definedName>
    <definedName name="_dwm25">[18]Rates!$E$242</definedName>
    <definedName name="_dwm50">[18]Rates!$E$243</definedName>
    <definedName name="_fgv100">[18]Rates!$E$208</definedName>
    <definedName name="_Fill" localSheetId="2" hidden="1">#REF!</definedName>
    <definedName name="_Fill" localSheetId="10" hidden="1">#REF!</definedName>
    <definedName name="_Fill" localSheetId="0" hidden="1">#REF!</definedName>
    <definedName name="_Fill" localSheetId="1" hidden="1">#REF!</definedName>
    <definedName name="_Fill" localSheetId="3" hidden="1">#REF!</definedName>
    <definedName name="_Fill" localSheetId="6" hidden="1">#REF!</definedName>
    <definedName name="_Fill" localSheetId="11" hidden="1">#REF!</definedName>
    <definedName name="_Fill" localSheetId="9" hidden="1">#REF!</definedName>
    <definedName name="_Fill" hidden="1">#REF!</definedName>
    <definedName name="_fuf3">[18]Rates!$E$138</definedName>
    <definedName name="_gms100">[18]Rates!$E$41</definedName>
    <definedName name="_gms15">[18]Rates!$E$37</definedName>
    <definedName name="_gms25">[18]Rates!$E$38</definedName>
    <definedName name="_gms40">[18]Rates!$E$39</definedName>
    <definedName name="_hnt15" localSheetId="0">[1]Rates!$E$117</definedName>
    <definedName name="_hnt15">[12]Rates!$E$117</definedName>
    <definedName name="_hnt16" localSheetId="0">[1]Rates!$E$117</definedName>
    <definedName name="_hnt16">[12]Rates!$E$117</definedName>
    <definedName name="_hnt20" localSheetId="0">[1]Rates!$E$118</definedName>
    <definedName name="_hnt20">[12]Rates!$E$118</definedName>
    <definedName name="_hnt21" localSheetId="0">[1]Rates!$E$118</definedName>
    <definedName name="_hnt21">[12]Rates!$E$118</definedName>
    <definedName name="_hnt25" localSheetId="0">[1]Rates!$E$119</definedName>
    <definedName name="_hnt25">[12]Rates!$E$119</definedName>
    <definedName name="_hnt30" localSheetId="2">[6]Rates!$E$117</definedName>
    <definedName name="_hnt30" localSheetId="10">[5]Rates!$E$117</definedName>
    <definedName name="_hnt30" localSheetId="0">[6]Rates!$E$117</definedName>
    <definedName name="_hnt30" localSheetId="1">[20]Rates!$E$117</definedName>
    <definedName name="_hnt30" localSheetId="3">[6]Rates!$E$117</definedName>
    <definedName name="_hnt30" localSheetId="6">[6]Rates!$E$117</definedName>
    <definedName name="_hnt30" localSheetId="11">[6]Rates!$E$117</definedName>
    <definedName name="_hnt30" localSheetId="9">[6]Rates!$E$117</definedName>
    <definedName name="_hnt30">[22]Rates!$E$117</definedName>
    <definedName name="_hnt40" localSheetId="0">[1]Rates!$E$119</definedName>
    <definedName name="_hnt40">[12]Rates!$E$119</definedName>
    <definedName name="_Key1" localSheetId="2" hidden="1">#REF!</definedName>
    <definedName name="_Key1" localSheetId="10" hidden="1">#REF!</definedName>
    <definedName name="_Key1" localSheetId="0" hidden="1">#REF!</definedName>
    <definedName name="_Key1" localSheetId="1" hidden="1">#REF!</definedName>
    <definedName name="_Key1" localSheetId="3" hidden="1">#REF!</definedName>
    <definedName name="_Key1" localSheetId="6" hidden="1">#REF!</definedName>
    <definedName name="_Key1" localSheetId="11" hidden="1">#REF!</definedName>
    <definedName name="_Key1" localSheetId="9" hidden="1">#REF!</definedName>
    <definedName name="_Key1" hidden="1">#REF!</definedName>
    <definedName name="_Key2" localSheetId="2" hidden="1">#REF!</definedName>
    <definedName name="_Key2" localSheetId="10" hidden="1">#REF!</definedName>
    <definedName name="_Key2" localSheetId="0" hidden="1">#REF!</definedName>
    <definedName name="_Key2" localSheetId="1" hidden="1">#REF!</definedName>
    <definedName name="_Key2" localSheetId="3" hidden="1">#REF!</definedName>
    <definedName name="_Key2" localSheetId="6" hidden="1">#REF!</definedName>
    <definedName name="_Key2" localSheetId="11" hidden="1">#REF!</definedName>
    <definedName name="_Key2" localSheetId="9" hidden="1">#REF!</definedName>
    <definedName name="_Key2" hidden="1">#REF!</definedName>
    <definedName name="_Order1" hidden="1">255</definedName>
    <definedName name="_Order2" hidden="1">255</definedName>
    <definedName name="_pcp200">[18]Rates!$E$51</definedName>
    <definedName name="_PV3">[18]Rates!$E$123</definedName>
    <definedName name="_pwm15">[18]Rates!$E$244</definedName>
    <definedName name="_pwm25">[18]Rates!$E$245</definedName>
    <definedName name="_pwm50">[18]Rates!$E$246</definedName>
    <definedName name="_rec2" localSheetId="10">'[23]IPC-55SUMWORK'!$A$1:$R$37</definedName>
    <definedName name="_rec2">'[24]IPC-55SUMWORK'!$A$1:$R$37</definedName>
    <definedName name="_sav25">[25]Rates!$E$220</definedName>
    <definedName name="_Sort" localSheetId="2" hidden="1">#REF!</definedName>
    <definedName name="_Sort" localSheetId="10" hidden="1">#REF!</definedName>
    <definedName name="_Sort" localSheetId="0" hidden="1">#REF!</definedName>
    <definedName name="_Sort" localSheetId="1" hidden="1">#REF!</definedName>
    <definedName name="_Sort" localSheetId="3" hidden="1">#REF!</definedName>
    <definedName name="_Sort" localSheetId="6" hidden="1">#REF!</definedName>
    <definedName name="_Sort" localSheetId="11" hidden="1">#REF!</definedName>
    <definedName name="_Sort" localSheetId="9" hidden="1">#REF!</definedName>
    <definedName name="_Sort" hidden="1">#REF!</definedName>
    <definedName name="_tgv100">[18]Rates!$E$220</definedName>
    <definedName name="_tgv25">[18]Rates!$E$218</definedName>
    <definedName name="_tgv40">[18]Rates!$E$219</definedName>
    <definedName name="_wmc1">[18]Rates!$E$189</definedName>
    <definedName name="AA" localSheetId="2">#REF!</definedName>
    <definedName name="AA" localSheetId="10">#REF!</definedName>
    <definedName name="AA" localSheetId="1">#REF!</definedName>
    <definedName name="AA" localSheetId="6">#REF!</definedName>
    <definedName name="AA" localSheetId="11">#REF!</definedName>
    <definedName name="AA" localSheetId="9">#REF!</definedName>
    <definedName name="AA">#REF!</definedName>
    <definedName name="add">[18]Rates!$J$6</definedName>
    <definedName name="bghg" localSheetId="10">[14]Rates!$E$282</definedName>
    <definedName name="bghg">[15]Rates!$E$282</definedName>
    <definedName name="bzp">[25]Rates!$E$312</definedName>
    <definedName name="ccc" localSheetId="10">[5]Rates!$E$117</definedName>
    <definedName name="ccc">[6]Rates!$E$117</definedName>
    <definedName name="cmass" localSheetId="0">[1]Rates!$E$123</definedName>
    <definedName name="cmass">[12]Rates!$E$123</definedName>
    <definedName name="cock15">[18]Rates!$E$202</definedName>
    <definedName name="cock25">[18]Rates!$E$203</definedName>
    <definedName name="cock50">[18]Rates!$E$204</definedName>
    <definedName name="cpier" localSheetId="0">[1]Rates!$E$126</definedName>
    <definedName name="cpier">[12]Rates!$E$126</definedName>
    <definedName name="cslab">[18]Rates!$E$124</definedName>
    <definedName name="csus">[2]Rates!$E$128</definedName>
    <definedName name="curve" localSheetId="0">[1]Rates!$E$127</definedName>
    <definedName name="curve">[12]Rates!$E$127</definedName>
    <definedName name="cwall">[2]Rates!$E$125</definedName>
    <definedName name="cytz1">[18]Rates!$E$273</definedName>
    <definedName name="d">[26]Rates!$J$9</definedName>
    <definedName name="ddd" localSheetId="10">[5]Rates!$E$118</definedName>
    <definedName name="ddd">[6]Rates!$E$118</definedName>
    <definedName name="DF" localSheetId="2">#REF!</definedName>
    <definedName name="DF" localSheetId="10">#REF!</definedName>
    <definedName name="DF" localSheetId="1">#REF!</definedName>
    <definedName name="DF" localSheetId="6">#REF!</definedName>
    <definedName name="DF" localSheetId="11">#REF!</definedName>
    <definedName name="DF" localSheetId="9">#REF!</definedName>
    <definedName name="DF">#REF!</definedName>
    <definedName name="dfr" localSheetId="10">[5]Rates!$E$118</definedName>
    <definedName name="dfr">[6]Rates!$E$118</definedName>
    <definedName name="Disbursement" localSheetId="10">'[27]IPC-49SUMWORK'!$A$1:$R$37</definedName>
    <definedName name="Disbursement">'[28]IPC-49SUMWORK'!$A$1:$R$37</definedName>
    <definedName name="dsdsf" localSheetId="10">[5]Rates!$E$117</definedName>
    <definedName name="dsdsf">[6]Rates!$E$117</definedName>
    <definedName name="ere">[19]Rates!$E$283</definedName>
    <definedName name="F" localSheetId="2" hidden="1">#REF!</definedName>
    <definedName name="F" localSheetId="10" hidden="1">#REF!</definedName>
    <definedName name="F" localSheetId="1" hidden="1">#REF!</definedName>
    <definedName name="F" localSheetId="6" hidden="1">#REF!</definedName>
    <definedName name="F" localSheetId="11" hidden="1">#REF!</definedName>
    <definedName name="F" localSheetId="9" hidden="1">#REF!</definedName>
    <definedName name="F" hidden="1">#REF!</definedName>
    <definedName name="f150d20">[18]Rates!$E$67</definedName>
    <definedName name="fczt">[18]Rates!$E$264</definedName>
    <definedName name="FD" localSheetId="10" hidden="1">#REF!</definedName>
    <definedName name="FD" localSheetId="6" hidden="1">#REF!</definedName>
    <definedName name="FD" localSheetId="11" hidden="1">#REF!</definedName>
    <definedName name="FD" localSheetId="9" hidden="1">#REF!</definedName>
    <definedName name="FD" hidden="1">#REF!</definedName>
    <definedName name="FDG" localSheetId="2">#REF!</definedName>
    <definedName name="FDG" localSheetId="10">#REF!</definedName>
    <definedName name="FDG" localSheetId="1">#REF!</definedName>
    <definedName name="FDG" localSheetId="6">#REF!</definedName>
    <definedName name="FDG" localSheetId="11">#REF!</definedName>
    <definedName name="FDG" localSheetId="9">#REF!</definedName>
    <definedName name="FDG">#REF!</definedName>
    <definedName name="fggf" localSheetId="10">[14]Rates!$E$283</definedName>
    <definedName name="fggf">[15]Rates!$E$283</definedName>
    <definedName name="fine1" localSheetId="0">[1]Rates!$E$137</definedName>
    <definedName name="fine1">[12]Rates!$E$137</definedName>
    <definedName name="fine2">[18]Rates!$E$135</definedName>
    <definedName name="fine3" localSheetId="0">[1]Rates!$E$139</definedName>
    <definedName name="fine3">[12]Rates!$E$139</definedName>
    <definedName name="fine4">[18]Rates!$E$137</definedName>
    <definedName name="fire">[18]Rates!$E$317</definedName>
    <definedName name="G" localSheetId="10">[3]Rates!$E$126</definedName>
    <definedName name="G" localSheetId="1">[5]Rates!$E$126</definedName>
    <definedName name="G">[4]Rates!$E$126</definedName>
    <definedName name="gghghg" localSheetId="10">[14]Rates!$E$282</definedName>
    <definedName name="gghghg">[15]Rates!$E$282</definedName>
    <definedName name="ghhh" localSheetId="10">[5]Rates!$E$117</definedName>
    <definedName name="ghhh">[6]Rates!$E$117</definedName>
    <definedName name="gjhj" localSheetId="10">[14]Rates!$E$283</definedName>
    <definedName name="gjhj">[15]Rates!$E$283</definedName>
    <definedName name="gjin" localSheetId="0">[1]Rates!$E$143</definedName>
    <definedName name="gjin">[12]Rates!$E$143</definedName>
    <definedName name="gjina" localSheetId="0">[1]Rates!$E$143</definedName>
    <definedName name="gjina">[12]Rates!$E$143</definedName>
    <definedName name="gmsp15">[18]Rates!$E$43</definedName>
    <definedName name="gmsp25">[18]Rates!$E$44</definedName>
    <definedName name="gmsp50">[18]Rates!$E$45</definedName>
    <definedName name="hxs" localSheetId="0">[1]Rates!$L$12</definedName>
    <definedName name="hxs">[12]Rates!$L$12</definedName>
    <definedName name="hxsa" localSheetId="0">[1]Rates!$L$12</definedName>
    <definedName name="hxsa">[12]Rates!$L$12</definedName>
    <definedName name="insp1">[2]Rates!$E$185</definedName>
    <definedName name="insp2">[2]Rates!$E$186</definedName>
    <definedName name="insp3">[2]Rates!$E$187</definedName>
    <definedName name="jhpd">[18]Rates!$E$269</definedName>
    <definedName name="jkkk" localSheetId="10">[5]Rates!$E$117</definedName>
    <definedName name="jkkk">[6]Rates!$E$117</definedName>
    <definedName name="m" localSheetId="2">#REF!</definedName>
    <definedName name="m" localSheetId="10">#REF!</definedName>
    <definedName name="m" localSheetId="1">#REF!</definedName>
    <definedName name="m" localSheetId="6">#REF!</definedName>
    <definedName name="m" localSheetId="11">#REF!</definedName>
    <definedName name="m" localSheetId="9">#REF!</definedName>
    <definedName name="m">#REF!</definedName>
    <definedName name="mesh142" localSheetId="0">[1]Rates!$E$144</definedName>
    <definedName name="mesh142">[12]Rates!$E$144</definedName>
    <definedName name="mesh150" localSheetId="0">[1]Rates!$E$144</definedName>
    <definedName name="mesh150">[12]Rates!$E$144</definedName>
    <definedName name="mkhl">[18]Rates!$J$1</definedName>
    <definedName name="mkhl1" localSheetId="10">[29]Rates!$J$1</definedName>
    <definedName name="mkhl1" localSheetId="0">[30]Rates!$J$1</definedName>
    <definedName name="mkhl1" localSheetId="3">[30]Rates!$J$1</definedName>
    <definedName name="mkhl1" localSheetId="6">[30]Rates!$J$1</definedName>
    <definedName name="mkhl1" localSheetId="11">[30]Rates!$J$1</definedName>
    <definedName name="mkhl1" localSheetId="9">[30]Rates!$J$1</definedName>
    <definedName name="mkhl1">[31]Rates!$J$1</definedName>
    <definedName name="N" localSheetId="10">[32]Rates!$E$126</definedName>
    <definedName name="N">[33]Rates!$E$126</definedName>
    <definedName name="Nyamira" localSheetId="10">[32]Rates!$E$118</definedName>
    <definedName name="Nyamira">[33]Rates!$E$118</definedName>
    <definedName name="oko">[18]Rates!$J$11</definedName>
    <definedName name="pcp">[18]Rates!$E$259</definedName>
    <definedName name="prc">[2]Rates!$E$129</definedName>
    <definedName name="_xlnm.Print_Area" localSheetId="2">'Collection Sheet 1'!$A$1:$D$24</definedName>
    <definedName name="_xlnm.Print_Area" localSheetId="0">'Grand Summary'!$A$1:$D$16</definedName>
    <definedName name="_xlnm.Print_Area" localSheetId="1">'P &amp; G BILL'!$A$1:$F$63</definedName>
    <definedName name="_xlnm.Print_Area" localSheetId="7">'Raw Water Main line'!$A$2:$G$110</definedName>
    <definedName name="_xlnm.Print_Area" localSheetId="3">'Section 1 Summary Sheet'!$A$1:$D$17</definedName>
    <definedName name="_xlnm.Print_Area" localSheetId="6">'Section 2 Summary Sheet '!$A$1:$D$17</definedName>
    <definedName name="_xlnm.Print_Area" localSheetId="11">'Section 4 Summary Sheet  '!$A$1:$D$17</definedName>
    <definedName name="_xlnm.Print_Area" localSheetId="9">'Section3 Summary Sheet 3'!$A$1:$D$17</definedName>
    <definedName name="_xlnm.Print_Area">#REF!</definedName>
    <definedName name="_xlnm.Print_Titles" localSheetId="0">'Grand Summary'!$1:$6</definedName>
    <definedName name="_xlnm.Print_Titles" localSheetId="1">'P &amp; G BILL'!$2:$9</definedName>
    <definedName name="PV">[18]Rates!$E$126</definedName>
    <definedName name="rgqb" localSheetId="0">[1]Rates!$E$253</definedName>
    <definedName name="rgqb">[12]Rates!$E$253</definedName>
    <definedName name="rgqb1" localSheetId="0">[1]Rates!$E$253</definedName>
    <definedName name="rgqb1">[12]Rates!$E$253</definedName>
    <definedName name="rgwc" localSheetId="0">[1]Rates!$E$256</definedName>
    <definedName name="rgwc">[12]Rates!$E$256</definedName>
    <definedName name="rgwcc" localSheetId="0">[1]Rates!$E$256</definedName>
    <definedName name="rgwcc">[12]Rates!$E$256</definedName>
    <definedName name="rgwt">[18]Rates!$E$261</definedName>
    <definedName name="rocka">[18]Rates!$E$112</definedName>
    <definedName name="rockb">[18]Rates!$E$113</definedName>
    <definedName name="rockc">[18]Rates!$E$114</definedName>
    <definedName name="rough">[18]Rates!$E$133</definedName>
    <definedName name="sdd" localSheetId="10">[14]Rates!$E$283</definedName>
    <definedName name="sdd">[15]Rates!$E$283</definedName>
    <definedName name="sddd" localSheetId="10">[5]Rates!$E$117</definedName>
    <definedName name="sddd">[6]Rates!$E$117</definedName>
    <definedName name="SDFRTGYU" localSheetId="6" hidden="1">#REF!</definedName>
    <definedName name="SDFRTGYU" localSheetId="11" hidden="1">#REF!</definedName>
    <definedName name="SDFRTGYU" localSheetId="9" hidden="1">#REF!</definedName>
    <definedName name="SDFRTGYU" hidden="1">#REF!</definedName>
    <definedName name="sluv100">[18]Rates!$E$233</definedName>
    <definedName name="sluv150">[18]Rates!$E$234</definedName>
    <definedName name="tetu" localSheetId="6" hidden="1">#REF!</definedName>
    <definedName name="tetu" localSheetId="11" hidden="1">#REF!</definedName>
    <definedName name="tetu" localSheetId="9" hidden="1">#REF!</definedName>
    <definedName name="tetu" hidden="1">#REF!</definedName>
    <definedName name="tgms">[18]Rates!$E$107</definedName>
    <definedName name="tr">[20]Rates!$E$117</definedName>
    <definedName name="trans">[18]Rates!$E$121</definedName>
    <definedName name="tree1">[18]Rates!$E$5</definedName>
    <definedName name="tree2">[18]Rates!$E$6</definedName>
    <definedName name="tree3">[18]Rates!$E$7</definedName>
    <definedName name="tzxs">[18]Rates!$J$8</definedName>
    <definedName name="v12c15">[18]Rates!$E$176</definedName>
    <definedName name="vv" localSheetId="2">#REF!</definedName>
    <definedName name="vv" localSheetId="10">#REF!</definedName>
    <definedName name="vv" localSheetId="0">#REF!</definedName>
    <definedName name="vv" localSheetId="1">#REF!</definedName>
    <definedName name="vv" localSheetId="3">#REF!</definedName>
    <definedName name="vv" localSheetId="6">#REF!</definedName>
    <definedName name="vv" localSheetId="11">#REF!</definedName>
    <definedName name="vv" localSheetId="9">#REF!</definedName>
    <definedName name="vv">#REF!</definedName>
    <definedName name="wo12d16">[18]Rates!$E$147</definedName>
    <definedName name="wo16d15">[18]Rates!$E$157</definedName>
    <definedName name="wzsz">[2]Rates!$E$265</definedName>
    <definedName name="ygj1">[18]Rates!$E$314</definedName>
    <definedName name="yhnt">[18]Rates!$E$120</definedName>
    <definedName name="zgjf100">[18]Rates!$E$301</definedName>
    <definedName name="zgjf150">[18]Rates!$E$302</definedName>
    <definedName name="zgjf80">[25]Rates!$E$291</definedName>
    <definedName name="zhfl">[18]Rates!$J$5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6" l="1"/>
  <c r="F30" i="6" l="1"/>
  <c r="F48" i="6"/>
  <c r="F53" i="6"/>
  <c r="E99" i="13" l="1"/>
  <c r="E119" i="3" l="1"/>
  <c r="E115" i="3"/>
  <c r="E113" i="3"/>
  <c r="E111" i="3"/>
  <c r="E107" i="3" l="1"/>
  <c r="E105" i="3"/>
  <c r="E103" i="3"/>
  <c r="E98" i="3"/>
  <c r="E96" i="3"/>
  <c r="E94" i="3"/>
  <c r="C13" i="14"/>
  <c r="C11" i="14"/>
  <c r="E107" i="13"/>
  <c r="E105" i="13"/>
  <c r="E103" i="13"/>
  <c r="G100" i="13"/>
  <c r="F29" i="13"/>
  <c r="G29" i="13" s="1"/>
  <c r="E15" i="13"/>
  <c r="G60" i="13" l="1"/>
  <c r="C12" i="14" s="1"/>
  <c r="G83" i="13"/>
  <c r="C14" i="14" s="1"/>
  <c r="G110" i="13"/>
  <c r="C16" i="14" s="1"/>
  <c r="G27" i="13"/>
  <c r="C10" i="14" s="1"/>
  <c r="C19" i="10" l="1"/>
  <c r="C13" i="10"/>
  <c r="C11" i="10"/>
  <c r="C15" i="10" l="1"/>
  <c r="C15" i="14"/>
  <c r="C17" i="10"/>
  <c r="C17" i="14"/>
  <c r="F249" i="9"/>
  <c r="C20" i="10" s="1"/>
  <c r="F237" i="9"/>
  <c r="C18" i="10" s="1"/>
  <c r="C10" i="10"/>
  <c r="C16" i="10"/>
  <c r="F86" i="9"/>
  <c r="C12" i="10" s="1"/>
  <c r="C14" i="10"/>
  <c r="C27" i="14" l="1"/>
  <c r="D11" i="15" s="1"/>
  <c r="D16" i="15" s="1"/>
  <c r="D9" i="5" s="1"/>
  <c r="C30" i="10"/>
  <c r="D11" i="11" l="1"/>
  <c r="D16" i="11" s="1"/>
  <c r="D8" i="5"/>
  <c r="F57" i="6" l="1"/>
  <c r="D13" i="7" l="1"/>
  <c r="D43" i="6" l="1"/>
  <c r="F43" i="6" s="1"/>
  <c r="F119" i="3"/>
  <c r="F115" i="3"/>
  <c r="F113" i="3"/>
  <c r="F111" i="3"/>
  <c r="F107" i="3"/>
  <c r="F105" i="3"/>
  <c r="F103" i="3"/>
  <c r="F98" i="3"/>
  <c r="F96" i="3"/>
  <c r="F94" i="3"/>
  <c r="F21" i="3"/>
  <c r="F17" i="3"/>
  <c r="F236" i="3" l="1"/>
  <c r="C14" i="4" s="1"/>
  <c r="F148" i="3"/>
  <c r="C12" i="4" s="1"/>
  <c r="F45" i="6"/>
  <c r="D11" i="7" s="1"/>
  <c r="F24" i="3"/>
  <c r="C10" i="4"/>
  <c r="F25" i="6"/>
  <c r="D9" i="7" s="1"/>
  <c r="D24" i="7" l="1"/>
  <c r="D11" i="8" s="1"/>
  <c r="D16" i="8" s="1"/>
  <c r="D7" i="5" s="1"/>
  <c r="C23" i="4" l="1"/>
  <c r="D11" i="12" l="1"/>
  <c r="D16" i="12"/>
  <c r="D10" i="5" s="1"/>
  <c r="D12" i="5" l="1"/>
  <c r="D13" i="5" s="1"/>
  <c r="D14" i="5" s="1"/>
  <c r="D15" i="5" s="1"/>
  <c r="D16" i="5" s="1"/>
  <c r="E12" i="5"/>
  <c r="E13" i="5" s="1"/>
  <c r="E14" i="5" s="1"/>
</calcChain>
</file>

<file path=xl/sharedStrings.xml><?xml version="1.0" encoding="utf-8"?>
<sst xmlns="http://schemas.openxmlformats.org/spreadsheetml/2006/main" count="817" uniqueCount="510">
  <si>
    <t>BILL No. 2.1</t>
  </si>
  <si>
    <t>ITEM</t>
  </si>
  <si>
    <t>DESCRIPTION</t>
  </si>
  <si>
    <t>UNIT</t>
  </si>
  <si>
    <t>QUANTITY</t>
  </si>
  <si>
    <t>RATE</t>
  </si>
  <si>
    <t>AMOUNT</t>
  </si>
  <si>
    <t>No.</t>
  </si>
  <si>
    <t>(Kshs)</t>
  </si>
  <si>
    <t>A</t>
  </si>
  <si>
    <t>GENERAL ITEMS</t>
  </si>
  <si>
    <t>Temporary Works</t>
  </si>
  <si>
    <t>2.1A275</t>
  </si>
  <si>
    <t>River diversion works at intake including construction of cofferdams, etc. Note: Bidder must submit proposed Method Statement for execution of these Works with the Bid.</t>
  </si>
  <si>
    <t>Item</t>
  </si>
  <si>
    <t>L.S</t>
  </si>
  <si>
    <t>P.S</t>
  </si>
  <si>
    <t>B</t>
  </si>
  <si>
    <t>GROUND INVESTIGATIONS</t>
  </si>
  <si>
    <t>Digging and Logging out of Trial Pit (1.0m x 1.0m) Along the Centerline of Intake Weir</t>
  </si>
  <si>
    <t>2.1B111</t>
  </si>
  <si>
    <t>Depth n.e 1.0m</t>
  </si>
  <si>
    <t>Nr</t>
  </si>
  <si>
    <t>2.1B112</t>
  </si>
  <si>
    <t>Depth 1 - 2m</t>
  </si>
  <si>
    <t>2.1B113</t>
  </si>
  <si>
    <t>Depth 2 - 3m</t>
  </si>
  <si>
    <t>D</t>
  </si>
  <si>
    <t>DEMOLITION AND SITE CLEARANCE</t>
  </si>
  <si>
    <t>Site Clearance of Entire Area of the Intake Works Site that will be Fenced; Trees to be Cleared to be Identified by the Engineer: Rate to include for Carting Away and Disposing Cleared Material. Tips to be identified by the Contractor in liaison with Local Authority</t>
  </si>
  <si>
    <t>2.1D100</t>
  </si>
  <si>
    <t>General clearance</t>
  </si>
  <si>
    <t>ha</t>
  </si>
  <si>
    <t>2.1D210</t>
  </si>
  <si>
    <t>Trees of girth 500mm to 1m</t>
  </si>
  <si>
    <t>PAGE TOTAL CARRIED FORWARD TO COLLECTION PAGE</t>
  </si>
  <si>
    <t>2.1D220</t>
  </si>
  <si>
    <t>Trees of girth 1m to 2m</t>
  </si>
  <si>
    <t>2.1D310</t>
  </si>
  <si>
    <t>Stumps of diameter 150mm to 500mm</t>
  </si>
  <si>
    <t>2.1D320</t>
  </si>
  <si>
    <t>Stumps of diameter 500mm to 1m</t>
  </si>
  <si>
    <t>E</t>
  </si>
  <si>
    <t>EARTHWORKS</t>
  </si>
  <si>
    <t>Excavations Shall Include for Strutting, Shuttering, Stabilizing Excavated Surfaces and Keeping Excavations Free of Water by Bailing Out, Pumping or Other Means</t>
  </si>
  <si>
    <t>Excavation for Foundations</t>
  </si>
  <si>
    <t>Intake Weir and Intake Chamber</t>
  </si>
  <si>
    <t>2.1E311</t>
  </si>
  <si>
    <t>Topsoil depth n.e 0.25m</t>
  </si>
  <si>
    <r>
      <t>m</t>
    </r>
    <r>
      <rPr>
        <vertAlign val="superscript"/>
        <sz val="10"/>
        <rFont val="Arial"/>
        <family val="2"/>
      </rPr>
      <t>3</t>
    </r>
  </si>
  <si>
    <t>2.1E321</t>
  </si>
  <si>
    <t>Material other than topsoil or rock depth 0.25 - 1.0m</t>
  </si>
  <si>
    <t>2.1E324</t>
  </si>
  <si>
    <t>Ditto but depth 1 - 2m</t>
  </si>
  <si>
    <t>2.1E334</t>
  </si>
  <si>
    <t>Rock, depth 0.25 - 2m</t>
  </si>
  <si>
    <t>General Excavation</t>
  </si>
  <si>
    <t>Improvement of Riverbed/Bank;</t>
  </si>
  <si>
    <t>2.1E421</t>
  </si>
  <si>
    <t>2.1E422</t>
  </si>
  <si>
    <t>2.1E423</t>
  </si>
  <si>
    <t>2.1E432</t>
  </si>
  <si>
    <t>Rock, depth n.e 0.25 -2m</t>
  </si>
  <si>
    <t>Excavation Ancillaries</t>
  </si>
  <si>
    <t>Trimming of Excavated Surfaces</t>
  </si>
  <si>
    <t>2.1E512</t>
  </si>
  <si>
    <t>Material other than topsoil or rock</t>
  </si>
  <si>
    <r>
      <t>m</t>
    </r>
    <r>
      <rPr>
        <vertAlign val="superscript"/>
        <sz val="10"/>
        <rFont val="Arial"/>
        <family val="2"/>
      </rPr>
      <t>2</t>
    </r>
  </si>
  <si>
    <t>2.1E513</t>
  </si>
  <si>
    <t>Trimming rock surfaces</t>
  </si>
  <si>
    <t>Disposal of Excavated Material</t>
  </si>
  <si>
    <t>2.1E532</t>
  </si>
  <si>
    <t>Material other than top soil or rock</t>
  </si>
  <si>
    <t>2.1E533</t>
  </si>
  <si>
    <t>Rock</t>
  </si>
  <si>
    <t>Filling</t>
  </si>
  <si>
    <t>Rates to include for compaction in 150mm layers as specified</t>
  </si>
  <si>
    <t>2.1E614</t>
  </si>
  <si>
    <t>Selected Excavated material to intake chamber</t>
  </si>
  <si>
    <t>2.1E634</t>
  </si>
  <si>
    <t>General Filling on site using selected excavated material</t>
  </si>
  <si>
    <t>2.1E635</t>
  </si>
  <si>
    <t>General Filling on site using imported natural material other than top soil or rock</t>
  </si>
  <si>
    <t>F</t>
  </si>
  <si>
    <t>IN SITU CONCRETE</t>
  </si>
  <si>
    <t>Provision of Concrete</t>
  </si>
  <si>
    <t>Design Mix</t>
  </si>
  <si>
    <t>2.1F233</t>
  </si>
  <si>
    <t>Grade: C15/20</t>
  </si>
  <si>
    <t>2.1F263</t>
  </si>
  <si>
    <t>Grade C25/20</t>
  </si>
  <si>
    <t>Placing of Concrete</t>
  </si>
  <si>
    <t>Mass Concrete</t>
  </si>
  <si>
    <t>Bases</t>
  </si>
  <si>
    <t>2.1F511</t>
  </si>
  <si>
    <t>C15 Blinding, 75mm thick</t>
  </si>
  <si>
    <t>Mass Concrete Lining to Gabions</t>
  </si>
  <si>
    <t>2.1F581.1</t>
  </si>
  <si>
    <t>C15 Concrete, 75mm thick, to vertical faces of rock filled gabions</t>
  </si>
  <si>
    <t>2.1F581.2</t>
  </si>
  <si>
    <t>C15 Concrete, 75mm thick, to horizontal faces of rock filled gabions</t>
  </si>
  <si>
    <t>Reinforced Concrete</t>
  </si>
  <si>
    <t>Base Slabs</t>
  </si>
  <si>
    <t>2.1F622</t>
  </si>
  <si>
    <t>C25 to Apron, Intake Chamber Base Slab and bases of Retaining Walls</t>
  </si>
  <si>
    <t>Suspended Slabs</t>
  </si>
  <si>
    <t>2.1F632</t>
  </si>
  <si>
    <t>C25 to Roof Slab of Intake Chamber</t>
  </si>
  <si>
    <t>Walls</t>
  </si>
  <si>
    <t>2.1F643</t>
  </si>
  <si>
    <t>C25  to Intake Chamber Walls and Retaining Walls</t>
  </si>
  <si>
    <t>Weir</t>
  </si>
  <si>
    <t>2.1F680</t>
  </si>
  <si>
    <t>C25 to Weir Structure</t>
  </si>
  <si>
    <t>G</t>
  </si>
  <si>
    <t>CONCRETE ANCILLARIES</t>
  </si>
  <si>
    <t>Formwork - Rough finish</t>
  </si>
  <si>
    <t>Plane Vertical to:-</t>
  </si>
  <si>
    <t>2.1G144</t>
  </si>
  <si>
    <t>Foundation Keys</t>
  </si>
  <si>
    <t>2.1G145</t>
  </si>
  <si>
    <t>Buried faces of Retaining Walls and Intake Chamber Walls</t>
  </si>
  <si>
    <t>Formwork - Fair finish</t>
  </si>
  <si>
    <t>Plane horizontal to:-</t>
  </si>
  <si>
    <t>2.1G215</t>
  </si>
  <si>
    <t>Soffit of Intake Chamber Roof Slab</t>
  </si>
  <si>
    <t>Plane sloping to:-</t>
  </si>
  <si>
    <t>2.1G225</t>
  </si>
  <si>
    <t>Weir - downstream face</t>
  </si>
  <si>
    <t>2.1G245.1</t>
  </si>
  <si>
    <t>Weir - upstream face</t>
  </si>
  <si>
    <t>2.1G245.2</t>
  </si>
  <si>
    <t>Exposed faces of Retaining Walls and Intake Chamber Walls</t>
  </si>
  <si>
    <t>Curved to:-</t>
  </si>
  <si>
    <t>2.1G254</t>
  </si>
  <si>
    <t>Weir Crest</t>
  </si>
  <si>
    <t>Rebates:-</t>
  </si>
  <si>
    <t>2.1G286</t>
  </si>
  <si>
    <t>50 x 50mm Rebates in Roof Slab of Intake Chamber for covers over openings</t>
  </si>
  <si>
    <t>m</t>
  </si>
  <si>
    <t>Voids:-</t>
  </si>
  <si>
    <t>2.1G271</t>
  </si>
  <si>
    <t>Small Voids in Intake Chamber Walls for Raw Water Pipe and Scour Pipe, depth n.e. 0.5m</t>
  </si>
  <si>
    <t>Reinforcement</t>
  </si>
  <si>
    <t>Deformed High Yield steel bars to BS 4449</t>
  </si>
  <si>
    <t>2.1G529</t>
  </si>
  <si>
    <t>High Yield Steel Bars, All sizes</t>
  </si>
  <si>
    <t>t</t>
  </si>
  <si>
    <t>Concrete Accessories</t>
  </si>
  <si>
    <t>Finishing of Top Surfaces</t>
  </si>
  <si>
    <t>2.1G812</t>
  </si>
  <si>
    <t>Steel Trowel finish to top surface of Apron and base of Intake Chamber</t>
  </si>
  <si>
    <t>Inserts - Rate to Include for Supply and Fixing in Concrete</t>
  </si>
  <si>
    <t>2.1G831.1</t>
  </si>
  <si>
    <t>2.1G831.2</t>
  </si>
  <si>
    <t>DN 150 steel plain ended pipe piece for Scour, length n.e 8.0m, projecting from one surface of Intake Chamber Wall, and with puddle flange at 225mm from one end.</t>
  </si>
  <si>
    <t>2.1G831.3</t>
  </si>
  <si>
    <t>DN 200 steel plain ended pipe piece for Scour, length n.e 3.0m, projecting from one surface of Intake Weir.</t>
  </si>
  <si>
    <t>I</t>
  </si>
  <si>
    <t>PIPEWORK - PIPES</t>
  </si>
  <si>
    <t>Provide and lay pipes in trenches</t>
  </si>
  <si>
    <t>Raw Water Gravity Main and Scour Pipeline Within Intake Works Site - Approved Lines Ferrous Pipes</t>
  </si>
  <si>
    <t>2.1I415</t>
  </si>
  <si>
    <t>DN 150 in trenches depth n.e 3.0m.</t>
  </si>
  <si>
    <t>2.1I435</t>
  </si>
  <si>
    <t>J</t>
  </si>
  <si>
    <t>PIPEWORK - FITTINGS AND VALVES</t>
  </si>
  <si>
    <t xml:space="preserve">Rates to include for provision and fixing.  </t>
  </si>
  <si>
    <t>Flexible Coupling</t>
  </si>
  <si>
    <t>2.1J341</t>
  </si>
  <si>
    <t>DN 150</t>
  </si>
  <si>
    <t>2.1J343</t>
  </si>
  <si>
    <t>Penstocks - Hand Operated</t>
  </si>
  <si>
    <t>2.1J881</t>
  </si>
  <si>
    <t>DN 150 with extension spindle, guide brackets, headstock and hand wheel</t>
  </si>
  <si>
    <t>2.1J882</t>
  </si>
  <si>
    <t>DN 200 with extension spindle, guide brackets, headstock and hand wheel</t>
  </si>
  <si>
    <t>2.1J883</t>
  </si>
  <si>
    <t>N</t>
  </si>
  <si>
    <t>MISCELLANEOUS METALWORK</t>
  </si>
  <si>
    <t>2.1N140</t>
  </si>
  <si>
    <t>GMS Guardrails, 0.9m high</t>
  </si>
  <si>
    <t>2.1N162</t>
  </si>
  <si>
    <t>GMS Fine Screen Guides, made of 60x50x5mm Channel Sections</t>
  </si>
  <si>
    <t>2.1N180</t>
  </si>
  <si>
    <t>GMS Open Grating Flooring over access opening for Fine Screens, made of 20mm dia bars welded to 45x45x4mm GMS Angle Frame, size 900mm x 690mm</t>
  </si>
  <si>
    <t>2.1N230</t>
  </si>
  <si>
    <t>GMS Lockable Covers size 670mm x 670mm for 600mm x 600mm clear manhole openings in roof of Intake Chamber</t>
  </si>
  <si>
    <t>2.1N299.1</t>
  </si>
  <si>
    <t>GMS Plate, size 125x100x5mm thick, welded to Fine Screen Guide Channels and fixed to concrete walls with 1 Nr 12mm dia Rawl Bolt, 100mm long, (rate to include for the bolts, welding to fine screen guide and fixing to concrete wall).</t>
  </si>
  <si>
    <t>2.1N299.2</t>
  </si>
  <si>
    <t>GMS Locking Bars for Manhole Covers, size 850x50x6mm thick.</t>
  </si>
  <si>
    <t>2.1N299.3</t>
  </si>
  <si>
    <t>Cast Iron Step Irons fixed to wall of Intake Chamber</t>
  </si>
  <si>
    <t>2.1N299.4</t>
  </si>
  <si>
    <t>GMS Coarse Screen, size 1600x1300mm, fabricated using GMS bars, dia 20 mm at spacing 40 mm welded to frame fixed with fish tailed lugs into concrete walls.</t>
  </si>
  <si>
    <t>2.1N299.5</t>
  </si>
  <si>
    <r>
      <t>GMS Fine Screens, size 2475mm x 560mm, fabricated using 10mm dia M.S. bars at 10mm spacing and 3mm thick plate with 4mm dia. holes, with GMS frame and lifting handles. (</t>
    </r>
    <r>
      <rPr>
        <b/>
        <u/>
        <sz val="10"/>
        <rFont val="Arial"/>
        <family val="2"/>
      </rPr>
      <t>Note:</t>
    </r>
    <r>
      <rPr>
        <sz val="10"/>
        <rFont val="Arial"/>
        <family val="2"/>
      </rPr>
      <t xml:space="preserve"> 3 Nr fine screens to be installed in the Intake Chamber. 1 Nr fine screen to be supplied and handed over to Employer's Store to be used as standby screen during cleaning / maintenance of the duty screens).</t>
    </r>
  </si>
  <si>
    <t>TOTALS COLLECTION PAGE</t>
  </si>
  <si>
    <t>Amount</t>
  </si>
  <si>
    <t>Kshs.</t>
  </si>
  <si>
    <t>Page Total, Page 1 of 6</t>
  </si>
  <si>
    <t>Page Total, Page 2 of 6</t>
  </si>
  <si>
    <t>Page Total, Page 3 of 6</t>
  </si>
  <si>
    <t>Page Total, Page 4 of 6</t>
  </si>
  <si>
    <t>Page Total, Page 5 of 6</t>
  </si>
  <si>
    <t>Page Total, Page 6 of 6</t>
  </si>
  <si>
    <t>Bill No. 2.1 Total Exclusive of VAT Carried to Section 2 Summary Sheet</t>
  </si>
  <si>
    <t>REHABILITATION OF EXISTING KARUIRU RAW WATER GRAVITY MAIN</t>
  </si>
  <si>
    <t>NOTES:</t>
  </si>
  <si>
    <t>METHOD RELATED CHARGES</t>
  </si>
  <si>
    <r>
      <rPr>
        <b/>
        <u/>
        <sz val="10"/>
        <color theme="1"/>
        <rFont val="Arial"/>
        <family val="2"/>
      </rPr>
      <t>NOTE:</t>
    </r>
    <r>
      <rPr>
        <b/>
        <sz val="10"/>
        <color theme="1"/>
        <rFont val="Arial"/>
        <family val="2"/>
      </rPr>
      <t xml:space="preserve">
The Raw Water Gravity Main traverses hilly terrain .The pipeline route is characterised with steep slopes, dense vegetation and trees. The Contractor's rates should allow for any measures necessary to deal with the terrain, provision of access road to work sites, liason with the relevant authorities and local residents, obtaining permits for tree cutting, payments of any required statutory charges to Kenya Forest Service, etc. The costs for compliance shall be deemed to be coverd in the Contractor's rates.   </t>
    </r>
  </si>
  <si>
    <t>Specific conditions in execution of these Works are deemed to be included in the Contractor's rates. The Contractor will be required to submit Method Statement for execution of works under these specific conditions for approval prior to execution of the works. These include but are not limited to the following:
i.   No blasting will be permitted in these areas
ii.  Minimal disturbance of vegetation and trees including reistatement to original status after completion of the works.
iii. Safety hoarding, lighting, bands, warning signs, etc. to be maintained at all times.
iv. Allow for method related costs for dewatering of trenches.
vi. Transportation and storage of pipes, fittings and all materials within the forest.
v. Full time security from Kenya Forest Service Rangers during execution of the works</t>
  </si>
  <si>
    <t>Cost relating to the above  mentioned specific conditions</t>
  </si>
  <si>
    <t>LS</t>
  </si>
  <si>
    <t>Allow for method related charges the tenderer feels may be required. These should be indicated below with pricing for each item</t>
  </si>
  <si>
    <t xml:space="preserve">i) Liaison, facilitation with local residents and relevant authorities and payment for access, accidental damage, temporary access to working spaces during execution of the Works, etc.  </t>
  </si>
  <si>
    <t>PAGE TOTAL CARRIED TO BILL COLLECTION PAGE</t>
  </si>
  <si>
    <t>MARKER POSTS</t>
  </si>
  <si>
    <t>Air valves marker posts</t>
  </si>
  <si>
    <t xml:space="preserve">Change of direction of the water main </t>
  </si>
  <si>
    <t>Wash out Valves</t>
  </si>
  <si>
    <t xml:space="preserve"> PIPEWORK - FITTINGS AND VALVES</t>
  </si>
  <si>
    <t>New Fittings and Valves</t>
  </si>
  <si>
    <t>Supply, Transport to site and store in secure place.  Include supply of jointing materials, bolts, nuts, gaskets etc as applicable</t>
  </si>
  <si>
    <t>Transport from Site Store, Lay and Joint Pipes in Trench, include for Excavation, Preparation of Surfaces, Disposal of Excavated Material, Shoring Sides of Excavation Trenches, Backfilling and Final Reinstatement</t>
  </si>
  <si>
    <t>Ferrous pipe Fittings - Epoxy coated externally and cement mortar lined internally or Approved equivalent - PN 12.5</t>
  </si>
  <si>
    <t>AIRVALVE FITTINGS</t>
  </si>
  <si>
    <t>VJ Flanged Adaptor</t>
  </si>
  <si>
    <t>3.1.1</t>
  </si>
  <si>
    <t>3.1.2</t>
  </si>
  <si>
    <t>ND 200</t>
  </si>
  <si>
    <t>3.1.3</t>
  </si>
  <si>
    <t xml:space="preserve">All Flanged Steel  Pipes </t>
  </si>
  <si>
    <t>3.2.1</t>
  </si>
  <si>
    <t>ND 300mm, 1.2m long</t>
  </si>
  <si>
    <t>ND 200mm, 1.2m long</t>
  </si>
  <si>
    <t>ND 150m, 1.2m long</t>
  </si>
  <si>
    <t>All Flanged Reducing Tee</t>
  </si>
  <si>
    <t>3.3.1</t>
  </si>
  <si>
    <t>ND 300 x ND 200</t>
  </si>
  <si>
    <t>ND 200 x ND 80</t>
  </si>
  <si>
    <t>ND 150 x ND 80</t>
  </si>
  <si>
    <t>All Flanged Concentric taper</t>
  </si>
  <si>
    <t>All Flanged Gate Valves</t>
  </si>
  <si>
    <t>3.6.1</t>
  </si>
  <si>
    <t>DN 300</t>
  </si>
  <si>
    <t>3.6.2</t>
  </si>
  <si>
    <t>DN 200</t>
  </si>
  <si>
    <t>Double orifice Air Valves</t>
  </si>
  <si>
    <t>3.7.1</t>
  </si>
  <si>
    <t>WASHOUT FITTINGS</t>
  </si>
  <si>
    <t>ND 300</t>
  </si>
  <si>
    <t>ND 150</t>
  </si>
  <si>
    <t>All flanged steel Pipe</t>
  </si>
  <si>
    <t xml:space="preserve">All Flanged  Level Invert Reducing Tee  </t>
  </si>
  <si>
    <t>3.4.1</t>
  </si>
  <si>
    <t>3.5.1</t>
  </si>
  <si>
    <t>DN 80</t>
  </si>
  <si>
    <t>High Density Polyethylene (HDPE) Pipes</t>
  </si>
  <si>
    <t>HDPE Pipes PN 12.5 ( Length to suit on site)</t>
  </si>
  <si>
    <t>LEAKING PIPES, EXPOSED PIPES &amp; PIPES ON STEEP SLOPES</t>
  </si>
  <si>
    <t>7</t>
  </si>
  <si>
    <t xml:space="preserve">REPAIR OF EXISTING TANKS </t>
  </si>
  <si>
    <t>TANK</t>
  </si>
  <si>
    <t>Cleaning of Existing Tank</t>
  </si>
  <si>
    <t>1.1.1</t>
  </si>
  <si>
    <t>Clean the external walls of the Tank with wire brush remove the damaged and loose render and repair with 12.5mm Thick Cement and Sand Render as directed by the Engineer</t>
  </si>
  <si>
    <t>CHAMBERS</t>
  </si>
  <si>
    <t>Construction of Chambers</t>
  </si>
  <si>
    <t xml:space="preserve">Excavate for, provide all material and construct masonry chambers for existing fittings to depth n.e. 2.0m, including for supply and fixing of precast access concrete covers, indicator posts, step irons, backfilling and removal of surplus excavated material, the rate to include for cleaning of valves, fittings etc. with wire brush and apply 2 coats of bitumen paint to all pipes, appurtenances and fittings as directed by the Engineer. </t>
  </si>
  <si>
    <t>2.3.1</t>
  </si>
  <si>
    <t>1000mm x 1000mm external dimensions,  Inlet Chamber</t>
  </si>
  <si>
    <t>2.3.2</t>
  </si>
  <si>
    <t>1000mm x 1000mm external dimensions,  Outlet/Scour Chamber</t>
  </si>
  <si>
    <t xml:space="preserve"> PIPEWORK- FITTINGS AND VALVES</t>
  </si>
  <si>
    <t>Ferrous pipe Fittings - Epoxy coated externally and cement mortar lined internally or Approved equivalent - PN 16</t>
  </si>
  <si>
    <t>Transport from Site, Store and Joint with the pipe, include for preparation works for installation of new fiitings and valves within the existing Tank</t>
  </si>
  <si>
    <t xml:space="preserve">Flanged Gate Valve </t>
  </si>
  <si>
    <t>All Flanged 315mm dia. Gate Valve (Inlet)</t>
  </si>
  <si>
    <t>All Flanged 50mm dia. Gate Valve (Scour)</t>
  </si>
  <si>
    <t xml:space="preserve">Flanged Ball Valve </t>
  </si>
  <si>
    <t>3.1.4</t>
  </si>
  <si>
    <t>300mm Dia. Flanged Ball Float Valve</t>
  </si>
  <si>
    <t xml:space="preserve">GRAND SUMMARY </t>
  </si>
  <si>
    <t>SECTION</t>
  </si>
  <si>
    <t xml:space="preserve">TOTAL AMOUNT
</t>
  </si>
  <si>
    <t>(Kshs.)</t>
  </si>
  <si>
    <t>PRELIMINARIES &amp; GENERAL (BILL No. 1)</t>
  </si>
  <si>
    <t xml:space="preserve">Bills Total Exclusive of VAT                                                             </t>
  </si>
  <si>
    <t>(A)</t>
  </si>
  <si>
    <t xml:space="preserve">Add 5% of (A) for Contingencies                                                      </t>
  </si>
  <si>
    <t>(B)</t>
  </si>
  <si>
    <t xml:space="preserve">Bill Total Inclusive of Contingencies                                               </t>
  </si>
  <si>
    <t xml:space="preserve">(C) </t>
  </si>
  <si>
    <t xml:space="preserve">Value Added Tax (VAT) - 16% of (C)                                                 </t>
  </si>
  <si>
    <t>(D)</t>
  </si>
  <si>
    <t>GRAND TOTAL CARRIED TO LETTER OF BID [(C) + (D)]</t>
  </si>
  <si>
    <t>BILL No. 1</t>
  </si>
  <si>
    <t>PRELIMINARIES AND GENERAL</t>
  </si>
  <si>
    <t>CONTRACTUAL REQUIREMENTS</t>
  </si>
  <si>
    <t>Allow for provision of Performance Security</t>
  </si>
  <si>
    <t>Allow for provision of contractor all risk insurance</t>
  </si>
  <si>
    <t>SPECIAL REQUIREMENTS</t>
  </si>
  <si>
    <r>
      <t xml:space="preserve">Contractor's Camp and Storage Yard: Allow for erection of the Contractor's Camp(s), Offices, Storage Yard and other facilities including mobilization, demobilization and movement of the works site on Completion.  Include for all equipment, temporary measures, machines, tools, materials, facilities for workers,  water and electricity supply etc. all as specified for execution of the Works, for the entire Contract Period.  </t>
    </r>
    <r>
      <rPr>
        <b/>
        <sz val="10"/>
        <rFont val="Arial"/>
        <family val="2"/>
      </rPr>
      <t>The Employer has no available land to offer for Contractor's Camp, storage of materials and preparation of concrete etc.</t>
    </r>
    <r>
      <rPr>
        <sz val="10"/>
        <rFont val="Arial"/>
        <family val="2"/>
      </rPr>
      <t xml:space="preserve">  Identification and procurement of suitable area of land for Contractor's Camp whether rented or purchased is the responsibility of the Contractor.  </t>
    </r>
    <r>
      <rPr>
        <b/>
        <u/>
        <sz val="10"/>
        <rFont val="Arial"/>
        <family val="2"/>
      </rPr>
      <t>Details of proposed camp / stores, location of land where the Contractor will establish his camp(s) to be submitted with the Bid</t>
    </r>
    <r>
      <rPr>
        <b/>
        <sz val="10"/>
        <rFont val="Arial"/>
        <family val="2"/>
      </rPr>
      <t>.</t>
    </r>
  </si>
  <si>
    <t>%</t>
  </si>
  <si>
    <t>Allow for provision of Operation and Maintenance (O&amp;M) Manuals</t>
  </si>
  <si>
    <t>Allow for provision of As-Built Drawings</t>
  </si>
  <si>
    <t>PAGE TOTAL CARRIED FORWARD TO BILL COLLECTION SHEET</t>
  </si>
  <si>
    <t>SPECIFIED REQUIREMENTS</t>
  </si>
  <si>
    <t>Sign Boards</t>
  </si>
  <si>
    <t xml:space="preserve">Allow for provision,  erection and maintenance of Project Sign Boards at the sites indicated by the Engineer's Representative, within the Project Area . The rate quoted by the Contractor to include for payment of all statutory charges to the relevant Authority and removal after completion of the Project. </t>
  </si>
  <si>
    <t>Setting Out &amp; Survey Work</t>
  </si>
  <si>
    <t>The Setting Out / Survey Work including production of Survey Drawings to an agreed scale will be  for  the following Project Components:</t>
  </si>
  <si>
    <t>i)   Topographic Survey of Intake Works at 10m grid
     intervals including preparation of updated Layout Plan
     with contours at 0.5m interval, approximate area 0.5ha.</t>
  </si>
  <si>
    <t>Add …….% for profit, administration, attendance upon, overheads, etc. for Item 3.2 above.</t>
  </si>
  <si>
    <t>BILL No. 1.1</t>
  </si>
  <si>
    <t>Totals Collection sheet</t>
  </si>
  <si>
    <t>Section 1 Total Exclusive of VAT Carried to The Bill of Quantities Grand Summary</t>
  </si>
  <si>
    <t>SECTION 1</t>
  </si>
  <si>
    <t>PRELIMINARIES AND GENERAL (BIL No. 1.1)</t>
  </si>
  <si>
    <t>SUMMARY SHEET</t>
  </si>
  <si>
    <t>Bill No. 1.1 - Preliminaries and General</t>
  </si>
  <si>
    <t>Section 3 Total Exclusive of VAT Carried to The Bill of Quantities Grand Summary</t>
  </si>
  <si>
    <t>ii)  Engineering Survey of Raw Water Main including
    preparation of updated plan and profile, approximate 
    length 1.5km</t>
  </si>
  <si>
    <t>A 411</t>
  </si>
  <si>
    <t>Labour</t>
  </si>
  <si>
    <t>PS</t>
  </si>
  <si>
    <t>A 412</t>
  </si>
  <si>
    <t>Add a percentage for the Contractors profit for Dayworks Labour</t>
  </si>
  <si>
    <t>A 413</t>
  </si>
  <si>
    <t>Materials</t>
  </si>
  <si>
    <t>A 414</t>
  </si>
  <si>
    <t>Add a percentage for the Contractors profit for Dayworks Materials</t>
  </si>
  <si>
    <t>A 415</t>
  </si>
  <si>
    <t>Plant</t>
  </si>
  <si>
    <t>A 416</t>
  </si>
  <si>
    <t>Add a percentage for the Contractors profit for Dayworks Plant</t>
  </si>
  <si>
    <t>A.420.1</t>
  </si>
  <si>
    <t>Allow for any costs associated with compliance with Environmental, Health and Safety Requirements</t>
  </si>
  <si>
    <t>PROVISIONAL WORKS- DAYWORKS</t>
  </si>
  <si>
    <t>INTAKE WORKS - INTAKE WEIR, INTAKE CHAMBER AND RIVER BED/BANK PROTECTION WORKS</t>
  </si>
  <si>
    <t xml:space="preserve">DN 315 steel plain ended pipe piece for Raw Water Outlet, length n.e 30m, projecting from one surface of Intake Chamber Wall, and with puddle flange at 225mm from one end </t>
  </si>
  <si>
    <t>DN 315 in trenches depth n.e 3.0m.</t>
  </si>
  <si>
    <t>DN 315 with extension spindle, guide brackets, headstock and hand wheel</t>
  </si>
  <si>
    <t>DN 315</t>
  </si>
  <si>
    <t>INTAKE WORKS (BILL No. 2.1-Bill No. 2.2)</t>
  </si>
  <si>
    <t>RAW WATER GRAVITY MAIN (BILL No. 3.1 - BILL No. 3.12)</t>
  </si>
  <si>
    <t>REHABILITATION WORKS (BILL No. 4.1 - BILL No. 4.10)</t>
  </si>
  <si>
    <t>Bill No. 2.1 - INTAKE WORKS</t>
  </si>
  <si>
    <t>ND 200 x ND 150</t>
  </si>
  <si>
    <t>ND 160mm, 10m long</t>
  </si>
  <si>
    <t>ND 90mm, 10m long</t>
  </si>
  <si>
    <t>Bill No. 2.1 - REHABILITATION WORKS</t>
  </si>
  <si>
    <t>TANA WATER WORKS DEVELOPMENT AGENCY</t>
  </si>
  <si>
    <t>KARUIRU WATER SUPPLY PROJECT</t>
  </si>
  <si>
    <t>Item No.</t>
  </si>
  <si>
    <t>Item Code</t>
  </si>
  <si>
    <t>Description</t>
  </si>
  <si>
    <t xml:space="preserve">Unit </t>
  </si>
  <si>
    <t>Qty</t>
  </si>
  <si>
    <t>Rate</t>
  </si>
  <si>
    <t>CLASS A : GENERAL ITEMS</t>
  </si>
  <si>
    <t> A2</t>
  </si>
  <si>
    <t>Specified  Requirements</t>
  </si>
  <si>
    <t>Testing of the Works</t>
  </si>
  <si>
    <t>Field Pressure Testing, Cleansing and Sterilisation of Pipelines</t>
  </si>
  <si>
    <t xml:space="preserve"> in Accordance with specifications</t>
  </si>
  <si>
    <t>A260.1</t>
  </si>
  <si>
    <t xml:space="preserve"> Pressure Testing HDPE including all necessary equipment, materials and works necessary for testing, including transportation and use of water, pipe fittings, disposal of used water.</t>
  </si>
  <si>
    <t>A260.2</t>
  </si>
  <si>
    <t>Sterilization and Flushing as per specifications</t>
  </si>
  <si>
    <t>CLASS D : DEMOLITION AND SITE CLEARANCE</t>
  </si>
  <si>
    <t>D610.1</t>
  </si>
  <si>
    <t>Clearance of Pipeline wayleave of shrubs, bushes and locally dispose nominal bore 250-400mm</t>
  </si>
  <si>
    <t xml:space="preserve"> CLASS I : PIPEWORK - PIPES. </t>
  </si>
  <si>
    <t>HDPE Pipeline</t>
  </si>
  <si>
    <t>I735.1</t>
  </si>
  <si>
    <t>OD 315mm HDPE PN12.5</t>
  </si>
  <si>
    <t>PAGE TOTALS CARRIED TO COLLECTION SHEET</t>
  </si>
  <si>
    <t xml:space="preserve">CLASS J : PIPEWORK - FITTINGS AND VALVES </t>
  </si>
  <si>
    <t>Epoxy Coated Steel Flanged Reducers  PN 12.5</t>
  </si>
  <si>
    <t>4.1.5</t>
  </si>
  <si>
    <t>Nominal Bore 200x80mm</t>
  </si>
  <si>
    <t>nr</t>
  </si>
  <si>
    <t>Epoxy coated Steel Flange Adaptor, PN 12.5</t>
  </si>
  <si>
    <t>4.2.1</t>
  </si>
  <si>
    <t>Nominal Bore 300mm</t>
  </si>
  <si>
    <t>4.2.2</t>
  </si>
  <si>
    <t>Epoxy coated Steel Flange VJ Coupling, PN 12.5</t>
  </si>
  <si>
    <t>4.3.1</t>
  </si>
  <si>
    <t>Straight specials  Epoxy coated All flanged PN 12.5</t>
  </si>
  <si>
    <t>4.4.1</t>
  </si>
  <si>
    <t>Nominal Bore 300mm, 1200mm long</t>
  </si>
  <si>
    <t>4.3.4</t>
  </si>
  <si>
    <t>Nominal Bore 150mm</t>
  </si>
  <si>
    <t>J811</t>
  </si>
  <si>
    <t>Gate valves to BS 5163, flanged to specifications PN 12.5</t>
  </si>
  <si>
    <t>4.4.4</t>
  </si>
  <si>
    <t>J812.1</t>
  </si>
  <si>
    <t>4.4.7</t>
  </si>
  <si>
    <t>J811.2</t>
  </si>
  <si>
    <t>Nominal Bore 80mm</t>
  </si>
  <si>
    <t>J86</t>
  </si>
  <si>
    <t>Double orifice Airvalves, flanged to specifications PN 12.5</t>
  </si>
  <si>
    <t>4.5.1</t>
  </si>
  <si>
    <t>J861.1</t>
  </si>
  <si>
    <t>J611</t>
  </si>
  <si>
    <t>HDPE Bends, PN 25</t>
  </si>
  <si>
    <t>4.7.1</t>
  </si>
  <si>
    <t>J611.1</t>
  </si>
  <si>
    <t xml:space="preserve">Junctions and branches - Tees in accordance with specifications </t>
  </si>
  <si>
    <t>Epoxy coated All flanged PN 12.5</t>
  </si>
  <si>
    <t>4.8.1</t>
  </si>
  <si>
    <t>J323.1</t>
  </si>
  <si>
    <t>Nominal Bore 300x200 mm</t>
  </si>
  <si>
    <t>4.8.2</t>
  </si>
  <si>
    <t>J323.2</t>
  </si>
  <si>
    <t>Nominal Bore 300x150 mm</t>
  </si>
  <si>
    <t>K231</t>
  </si>
  <si>
    <t xml:space="preserve">CLASS K : PIPEWORK - MANHOLES, CHAMBERS AND </t>
  </si>
  <si>
    <t>PIPEWORK ANCILLARIES</t>
  </si>
  <si>
    <t>Construction of chambers as per drawings</t>
  </si>
  <si>
    <t>Chambers</t>
  </si>
  <si>
    <t>5.1.1</t>
  </si>
  <si>
    <t>K231.1</t>
  </si>
  <si>
    <t>5.1.2</t>
  </si>
  <si>
    <t>K231.2</t>
  </si>
  <si>
    <t>5.1.4</t>
  </si>
  <si>
    <t>K231.4</t>
  </si>
  <si>
    <t xml:space="preserve">CLASS L : PIPEWORK - SUPPORTS AND PROTECTION, </t>
  </si>
  <si>
    <t>ANCILLARIES TO LAYING AND EXCAVATION</t>
  </si>
  <si>
    <t>6.1.1</t>
  </si>
  <si>
    <t>L111</t>
  </si>
  <si>
    <t xml:space="preserve">Excavation in rock  </t>
  </si>
  <si>
    <t>6.1.4</t>
  </si>
  <si>
    <t>L114</t>
  </si>
  <si>
    <t>Excavation of other artificial hard material</t>
  </si>
  <si>
    <t>6.1.5</t>
  </si>
  <si>
    <t>L117</t>
  </si>
  <si>
    <t xml:space="preserve">Excavation of natural material below the final Surface and backfilling </t>
  </si>
  <si>
    <t>Pipe bedding &amp; Surround</t>
  </si>
  <si>
    <t>6.2.1</t>
  </si>
  <si>
    <t>L331.1</t>
  </si>
  <si>
    <t>Approved imported granular material</t>
  </si>
  <si>
    <t xml:space="preserve">Thrust blocks for bends, tees and blank ends. Dimensions of each </t>
  </si>
  <si>
    <t xml:space="preserve">block as shown on Drawings </t>
  </si>
  <si>
    <t>(provision of Concrete, reinforcement and Construction)</t>
  </si>
  <si>
    <t>6.3.1</t>
  </si>
  <si>
    <t>L711.1</t>
  </si>
  <si>
    <r>
      <t>Concrete stools and Thrust Blocks (Volume: 0.2-0.5),Nominal bore n.e. 160mm; volume n.e 0.5m</t>
    </r>
    <r>
      <rPr>
        <vertAlign val="superscript"/>
        <sz val="10"/>
        <rFont val="Arial"/>
        <family val="2"/>
      </rPr>
      <t>3</t>
    </r>
  </si>
  <si>
    <t>K820</t>
  </si>
  <si>
    <t>6.4.1</t>
  </si>
  <si>
    <t>K820.1</t>
  </si>
  <si>
    <t>Marker posts for Sluicel Valves inscribed SV</t>
  </si>
  <si>
    <t>6.4.2</t>
  </si>
  <si>
    <t>K820.2</t>
  </si>
  <si>
    <t>Ditto but for Washouts inscribed WO</t>
  </si>
  <si>
    <t>6.4.3</t>
  </si>
  <si>
    <t>K820.3</t>
  </si>
  <si>
    <t>Ditto but for Air Valve inscribed AV</t>
  </si>
  <si>
    <t>6.4.4</t>
  </si>
  <si>
    <t>K820.4</t>
  </si>
  <si>
    <t>Ditto but for Water Main inscribed WM</t>
  </si>
  <si>
    <t>Excavate for, supply and fix concrete marker posts for the appurtenances indicated below and at locations shown by the Engineer.</t>
  </si>
  <si>
    <t>Marker posts</t>
  </si>
  <si>
    <t>Ditto Airvalve  chambers</t>
  </si>
  <si>
    <t>Ditto Washout  chambers</t>
  </si>
  <si>
    <t>Ditto Sluice valve Chamber</t>
  </si>
  <si>
    <t>The rate provided is for construction of masonry chambers of size 1200mm X 1200mm X 1.5m depth with precast concrete covers</t>
  </si>
  <si>
    <t>Epoxy Coated Steel Stub End  PN 12.5</t>
  </si>
  <si>
    <t>Provision and installation of fittings and valves including excavation and backfilling of trenches, depth not exceeding 3m. Include for preparation of trench surfaces; upholding sides of the excavation, disposal of excess excavated material, removal of dead services except to the extent that such work is included in classes I, K and L. Rate includes provision for Bolts and nuts.</t>
  </si>
  <si>
    <t>J331.1</t>
  </si>
  <si>
    <t>J331.3</t>
  </si>
  <si>
    <t>J353.4</t>
  </si>
  <si>
    <t>J353.5</t>
  </si>
  <si>
    <t>J353.6</t>
  </si>
  <si>
    <t>J383.7</t>
  </si>
  <si>
    <t>J382.8</t>
  </si>
  <si>
    <t>The rehabilitation works involve working on an existing 315mm diameter uPVC raw water gravity main with ferrous pipe sections at river crossings. The total length of the raw water gravity main is approximately 18 kilometers.</t>
  </si>
  <si>
    <t>3.7.2</t>
  </si>
  <si>
    <t>ClASS K : PIPEWORK- MANHOLE, CHAMBERS AND PIPEWORK ANCILLARIES</t>
  </si>
  <si>
    <t>The rate provided is for construction of masonry chambers of size 1200mm X 1200mm X 1.5 m depth with precast concrete covers</t>
  </si>
  <si>
    <t>Ditto Airvalve chambers</t>
  </si>
  <si>
    <t>Ditto Washout chambers</t>
  </si>
  <si>
    <t>The rehabilitation works involve working on 225m³ storage water tank located near Bafanna area in Ruiru Sub location and its appurtenances.</t>
  </si>
  <si>
    <t>The rehabilitation works involve working on 100m³ storage water tank located at Mukangu Secondary School in Nyangio Sub location and its appurtenances.</t>
  </si>
  <si>
    <t>Page Total, Page 1 of 3</t>
  </si>
  <si>
    <t>Page Total, Page 2 of 3</t>
  </si>
  <si>
    <t>Page Total, Page 3 of 3</t>
  </si>
  <si>
    <t>BILL NO 2.1</t>
  </si>
  <si>
    <t>INTAKE WORKS (BIL No. 2.1)</t>
  </si>
  <si>
    <t>SECTION 2</t>
  </si>
  <si>
    <t>BILL No. 3.1</t>
  </si>
  <si>
    <t>BILL NO 3.1</t>
  </si>
  <si>
    <t>Page Total, Page 1 of 4</t>
  </si>
  <si>
    <t>Page Total, Page 2 of 4</t>
  </si>
  <si>
    <t>Page Total, Page 3 of 4</t>
  </si>
  <si>
    <t>Page Total, Page 4 of 4</t>
  </si>
  <si>
    <t>SECTION 3</t>
  </si>
  <si>
    <t>RAW WATER MAINLINE EXTENSION</t>
  </si>
  <si>
    <t>RAW WATER MAIN LINE EXTENSION(BIL No. 1.1)</t>
  </si>
  <si>
    <t>BILL N0 4.1</t>
  </si>
  <si>
    <t>BILL NO 4.1</t>
  </si>
  <si>
    <t>REHABILITATION WORKS (BIL No. 4.1)</t>
  </si>
  <si>
    <t>The rate quoted Is for supply, transport to site, setting out and pegging, laying and jointing of high density polyethylene (HDPE) PN12.5pipes to KS-06-149 Part Z: 2000 including excavation and backfilling of trenches, depth not exceeding 3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</si>
  <si>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All Flanged 80mm dia. Double Orifice Air Valve</t>
  </si>
  <si>
    <t>Allow a Provisional Sum of Kshs. 200,000 for establishment of Level Survey Datum, Setting Out of the Works.</t>
  </si>
  <si>
    <t>Expose a section of existing 350mm dia uPVC pipes with leaks, cut, remove, provide all material, lay, joint, test, backfill and sterilise 315mm dia HDPE pipe PN12.5 or as directed by the Engineer. Contractor to provide for all requisite fittings eg. Couplings, rubbering etc to complete the works. (Provisional)</t>
  </si>
  <si>
    <t>nominal bore 315 mm PN 12.5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</si>
</sst>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 #,##0.00_);_(* \(#,##0.00\);_(* &quot;-&quot;??_);_(@_)"/>
    <numFmt numFmtId="166" formatCode="_(* #,##0_);_(* \(#,##0\);_(* &quot;-&quot;??_);_(@_)"/>
    <numFmt numFmtId="167" formatCode="0.0"/>
    <numFmt numFmtId="168" formatCode="_-* #,##0_-;\-* #,##0_-;_-* &quot;-&quot;??_-;_-@_-"/>
  </numFmts>
  <fonts count="30" x14ac:knownFonts="1">
    <font>
      <sz val="10"/>
      <name val="Arial"/>
      <family val="2"/>
    </font>
    <font>
      <sz val="11"/>
      <color theme="1"/>
      <name val="Calibri"/>
      <family val="2"/>
      <scheme val="minor"/>
    </font>
    <font>
      <b/>
      <sz val="11"/>
      <color theme="1"/>
      <name val="Calibri"/>
      <family val="2"/>
      <scheme val="minor"/>
    </font>
    <font>
      <sz val="10"/>
      <name val="Arial"/>
      <family val="2"/>
    </font>
    <font>
      <b/>
      <u/>
      <sz val="10"/>
      <name val="Arial"/>
      <family val="2"/>
    </font>
    <font>
      <b/>
      <u/>
      <sz val="10"/>
      <color rgb="FFFF0000"/>
      <name val="Arial"/>
      <family val="2"/>
    </font>
    <font>
      <sz val="10"/>
      <color rgb="FFFF0000"/>
      <name val="Arial"/>
      <family val="2"/>
    </font>
    <font>
      <b/>
      <sz val="10"/>
      <color rgb="FFFF0000"/>
      <name val="Arial"/>
      <family val="2"/>
    </font>
    <font>
      <b/>
      <sz val="10"/>
      <name val="Arial"/>
      <family val="2"/>
    </font>
    <font>
      <u/>
      <sz val="10"/>
      <name val="Arial"/>
      <family val="2"/>
    </font>
    <font>
      <vertAlign val="superscript"/>
      <sz val="10"/>
      <name val="Arial"/>
      <family val="2"/>
    </font>
    <font>
      <b/>
      <i/>
      <u/>
      <sz val="10"/>
      <name val="Arial"/>
      <family val="2"/>
    </font>
    <font>
      <i/>
      <u/>
      <sz val="10"/>
      <name val="Arial"/>
      <family val="2"/>
    </font>
    <font>
      <i/>
      <sz val="10"/>
      <name val="Arial"/>
      <family val="2"/>
    </font>
    <font>
      <sz val="10"/>
      <name val="Times New Roman"/>
      <family val="1"/>
    </font>
    <font>
      <sz val="10"/>
      <color theme="1"/>
      <name val="Arial"/>
      <family val="2"/>
    </font>
    <font>
      <b/>
      <u/>
      <sz val="10"/>
      <color theme="1"/>
      <name val="Arial"/>
      <family val="2"/>
    </font>
    <font>
      <b/>
      <sz val="10"/>
      <color theme="1"/>
      <name val="Arial"/>
      <family val="2"/>
    </font>
    <font>
      <b/>
      <u/>
      <sz val="13"/>
      <name val="Arial"/>
      <family val="2"/>
    </font>
    <font>
      <b/>
      <u/>
      <sz val="14"/>
      <name val="Arial"/>
      <family val="2"/>
    </font>
    <font>
      <b/>
      <u/>
      <sz val="11"/>
      <name val="Arial"/>
      <family val="2"/>
    </font>
    <font>
      <sz val="9.5"/>
      <name val="Arial"/>
      <family val="2"/>
    </font>
    <font>
      <b/>
      <sz val="9.5"/>
      <name val="Arial"/>
      <family val="2"/>
    </font>
    <font>
      <b/>
      <sz val="10"/>
      <name val="Times New Roman"/>
      <family val="1"/>
    </font>
    <font>
      <sz val="9"/>
      <name val="Arial"/>
      <family val="2"/>
    </font>
    <font>
      <b/>
      <u/>
      <sz val="15"/>
      <name val="Arial"/>
      <family val="2"/>
    </font>
    <font>
      <b/>
      <u/>
      <sz val="12"/>
      <name val="Arial"/>
      <family val="2"/>
    </font>
    <font>
      <sz val="12"/>
      <color indexed="8"/>
      <name val="Times New Roman"/>
      <family val="1"/>
    </font>
    <font>
      <b/>
      <u/>
      <sz val="11"/>
      <color rgb="FF000000"/>
      <name val="Times New Roman"/>
      <family val="1"/>
    </font>
    <font>
      <b/>
      <sz val="10"/>
      <color rgb="FF000000"/>
      <name val="Arial"/>
      <family val="2"/>
    </font>
  </fonts>
  <fills count="3">
    <fill>
      <patternFill patternType="none"/>
    </fill>
    <fill>
      <patternFill patternType="gray125"/>
    </fill>
    <fill>
      <patternFill patternType="solid">
        <fgColor rgb="FFFFFF0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33">
    <xf numFmtId="0" fontId="0" fillId="0" borderId="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4" fillId="0" borderId="0"/>
    <xf numFmtId="0" fontId="14" fillId="0" borderId="0"/>
    <xf numFmtId="0" fontId="3" fillId="0" borderId="0"/>
    <xf numFmtId="0" fontId="1" fillId="0" borderId="0"/>
    <xf numFmtId="165" fontId="3" fillId="0" borderId="0" applyFont="0" applyFill="0" applyBorder="0" applyAlignment="0" applyProtection="0"/>
    <xf numFmtId="0" fontId="14" fillId="0" borderId="0"/>
    <xf numFmtId="165" fontId="3" fillId="0" borderId="0" applyFont="0" applyFill="0" applyBorder="0" applyAlignment="0" applyProtection="0"/>
    <xf numFmtId="165" fontId="14" fillId="0" borderId="0" applyFont="0" applyFill="0" applyBorder="0" applyAlignment="0" applyProtection="0"/>
    <xf numFmtId="0" fontId="14" fillId="0" borderId="0"/>
    <xf numFmtId="0" fontId="3" fillId="0" borderId="0"/>
    <xf numFmtId="0" fontId="3" fillId="0" borderId="0"/>
    <xf numFmtId="0" fontId="3"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3" fillId="0" borderId="0"/>
    <xf numFmtId="0" fontId="3" fillId="0" borderId="0"/>
    <xf numFmtId="0" fontId="3" fillId="0" borderId="0"/>
    <xf numFmtId="0" fontId="1" fillId="0" borderId="0"/>
    <xf numFmtId="0" fontId="3" fillId="0" borderId="0"/>
    <xf numFmtId="0" fontId="3"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4" fillId="0" borderId="0"/>
    <xf numFmtId="0" fontId="3" fillId="0" borderId="0"/>
    <xf numFmtId="0" fontId="3" fillId="0" borderId="0" applyFont="0"/>
  </cellStyleXfs>
  <cellXfs count="610">
    <xf numFmtId="0" fontId="0" fillId="0" borderId="0" xfId="0"/>
    <xf numFmtId="0" fontId="5" fillId="0" borderId="4" xfId="0" applyFont="1" applyBorder="1" applyAlignment="1">
      <alignment vertical="top" wrapText="1"/>
    </xf>
    <xf numFmtId="0" fontId="6" fillId="0" borderId="0" xfId="0" applyFont="1" applyAlignment="1">
      <alignment horizontal="centerContinuous" vertical="center"/>
    </xf>
    <xf numFmtId="0" fontId="6" fillId="0" borderId="0" xfId="0" applyFont="1" applyAlignment="1">
      <alignment horizontal="center" vertical="center"/>
    </xf>
    <xf numFmtId="43" fontId="6" fillId="0" borderId="0" xfId="1" applyNumberFormat="1" applyFont="1" applyBorder="1" applyAlignment="1" applyProtection="1">
      <alignment horizontal="centerContinuous" vertical="center"/>
    </xf>
    <xf numFmtId="3" fontId="6" fillId="0" borderId="5" xfId="1" applyNumberFormat="1" applyFont="1" applyBorder="1" applyAlignment="1" applyProtection="1">
      <alignment vertical="center"/>
    </xf>
    <xf numFmtId="0" fontId="7" fillId="0" borderId="6" xfId="0" applyFont="1" applyBorder="1" applyAlignment="1">
      <alignment vertical="top" wrapText="1"/>
    </xf>
    <xf numFmtId="0" fontId="6" fillId="0" borderId="7" xfId="0" applyFont="1" applyBorder="1" applyAlignment="1">
      <alignment vertical="top"/>
    </xf>
    <xf numFmtId="0" fontId="6" fillId="0" borderId="7" xfId="0" applyFont="1" applyBorder="1" applyAlignment="1">
      <alignment horizontal="center"/>
    </xf>
    <xf numFmtId="0" fontId="6" fillId="0" borderId="7" xfId="0" applyFont="1" applyBorder="1"/>
    <xf numFmtId="0" fontId="6" fillId="0" borderId="8" xfId="0" applyFont="1" applyBorder="1"/>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xf>
    <xf numFmtId="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3" fontId="8" fillId="0" borderId="15" xfId="0" applyNumberFormat="1" applyFont="1" applyBorder="1" applyAlignment="1">
      <alignment horizontal="center"/>
    </xf>
    <xf numFmtId="3" fontId="8" fillId="0" borderId="8" xfId="0" applyNumberFormat="1" applyFont="1" applyBorder="1" applyAlignment="1">
      <alignment horizontal="center" vertical="center"/>
    </xf>
    <xf numFmtId="0" fontId="8" fillId="0" borderId="16" xfId="0" applyFont="1" applyBorder="1" applyAlignment="1">
      <alignment horizontal="center" vertical="top"/>
    </xf>
    <xf numFmtId="0" fontId="8" fillId="0" borderId="17" xfId="0" applyFont="1" applyBorder="1" applyAlignment="1">
      <alignment horizontal="center" vertical="top" wrapText="1"/>
    </xf>
    <xf numFmtId="0" fontId="8" fillId="0" borderId="17" xfId="0" applyFont="1" applyBorder="1" applyAlignment="1">
      <alignment horizontal="center"/>
    </xf>
    <xf numFmtId="3" fontId="8" fillId="0" borderId="18" xfId="0" applyNumberFormat="1" applyFont="1" applyBorder="1" applyAlignment="1">
      <alignment horizontal="center"/>
    </xf>
    <xf numFmtId="0" fontId="8" fillId="0" borderId="19" xfId="0" applyFont="1" applyBorder="1" applyAlignment="1">
      <alignment horizontal="center" vertical="center"/>
    </xf>
    <xf numFmtId="0" fontId="4" fillId="0" borderId="20" xfId="0" applyFont="1" applyBorder="1" applyAlignment="1">
      <alignment horizontal="left" vertical="center" wrapText="1"/>
    </xf>
    <xf numFmtId="0" fontId="0" fillId="0" borderId="20" xfId="0" applyBorder="1" applyAlignment="1">
      <alignment horizontal="center"/>
    </xf>
    <xf numFmtId="1" fontId="0" fillId="0" borderId="20" xfId="1" applyNumberFormat="1" applyFont="1" applyBorder="1" applyAlignment="1">
      <alignment horizontal="center"/>
    </xf>
    <xf numFmtId="166" fontId="0" fillId="0" borderId="20" xfId="1" applyNumberFormat="1" applyFont="1" applyBorder="1" applyAlignment="1"/>
    <xf numFmtId="166" fontId="0" fillId="0" borderId="21" xfId="1" applyNumberFormat="1" applyFont="1" applyBorder="1" applyAlignment="1"/>
    <xf numFmtId="0" fontId="8" fillId="0" borderId="19" xfId="0" applyFont="1" applyBorder="1" applyAlignment="1">
      <alignment horizontal="center" vertical="top"/>
    </xf>
    <xf numFmtId="0" fontId="4" fillId="0" borderId="20" xfId="0" applyFont="1" applyBorder="1" applyAlignment="1">
      <alignment horizontal="left" vertical="top" wrapText="1"/>
    </xf>
    <xf numFmtId="0" fontId="4" fillId="0" borderId="20" xfId="0" applyFont="1" applyBorder="1" applyAlignment="1">
      <alignment vertical="center" wrapText="1"/>
    </xf>
    <xf numFmtId="0" fontId="0" fillId="0" borderId="19" xfId="0" applyBorder="1" applyAlignment="1">
      <alignment horizontal="center" vertical="top"/>
    </xf>
    <xf numFmtId="0" fontId="0" fillId="0" borderId="20" xfId="0" applyBorder="1" applyAlignment="1">
      <alignment horizontal="left" vertical="top" wrapText="1"/>
    </xf>
    <xf numFmtId="0" fontId="0" fillId="0" borderId="19"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xf>
    <xf numFmtId="1" fontId="0" fillId="0" borderId="20" xfId="1" applyNumberFormat="1" applyFont="1" applyBorder="1" applyAlignment="1">
      <alignment horizontal="center" vertical="center"/>
    </xf>
    <xf numFmtId="166" fontId="0" fillId="0" borderId="20" xfId="2" applyNumberFormat="1" applyFont="1" applyBorder="1" applyAlignment="1"/>
    <xf numFmtId="0" fontId="0" fillId="0" borderId="20" xfId="0" applyBorder="1" applyAlignment="1">
      <alignment vertical="top" wrapText="1"/>
    </xf>
    <xf numFmtId="0" fontId="8" fillId="0" borderId="22" xfId="0" applyFont="1" applyBorder="1" applyAlignment="1">
      <alignment horizontal="center" vertical="center"/>
    </xf>
    <xf numFmtId="0" fontId="4" fillId="0" borderId="23" xfId="0" applyFont="1" applyBorder="1" applyAlignment="1">
      <alignment horizontal="left" vertical="center" wrapText="1"/>
    </xf>
    <xf numFmtId="0" fontId="0" fillId="0" borderId="23" xfId="0" applyBorder="1" applyAlignment="1">
      <alignment horizontal="center"/>
    </xf>
    <xf numFmtId="1" fontId="0" fillId="0" borderId="23" xfId="1" applyNumberFormat="1" applyFont="1" applyBorder="1" applyAlignment="1">
      <alignment horizontal="center"/>
    </xf>
    <xf numFmtId="166" fontId="0" fillId="0" borderId="23" xfId="1" applyNumberFormat="1" applyFont="1" applyBorder="1" applyAlignment="1"/>
    <xf numFmtId="0" fontId="8" fillId="0" borderId="20" xfId="0" applyFont="1" applyBorder="1" applyAlignment="1">
      <alignment horizontal="left" vertical="top" wrapText="1"/>
    </xf>
    <xf numFmtId="167" fontId="0" fillId="0" borderId="20" xfId="1" applyNumberFormat="1" applyFont="1" applyBorder="1" applyAlignment="1">
      <alignment horizontal="center" vertical="center"/>
    </xf>
    <xf numFmtId="166" fontId="6" fillId="0" borderId="20" xfId="2" applyNumberFormat="1" applyFont="1" applyBorder="1" applyAlignment="1"/>
    <xf numFmtId="0" fontId="8" fillId="0" borderId="24" xfId="0" applyFont="1" applyBorder="1" applyAlignment="1">
      <alignment horizontal="left" vertical="center"/>
    </xf>
    <xf numFmtId="0" fontId="8" fillId="0" borderId="25" xfId="0" quotePrefix="1" applyFont="1" applyBorder="1" applyAlignment="1">
      <alignment horizontal="left" vertical="center" wrapText="1"/>
    </xf>
    <xf numFmtId="0" fontId="8" fillId="0" borderId="25" xfId="0" applyFont="1" applyBorder="1" applyAlignment="1">
      <alignment horizontal="center" vertical="center"/>
    </xf>
    <xf numFmtId="0" fontId="8" fillId="0" borderId="25" xfId="0" applyFont="1" applyBorder="1" applyAlignment="1">
      <alignment vertical="center"/>
    </xf>
    <xf numFmtId="0" fontId="8" fillId="0" borderId="26" xfId="0" applyFont="1" applyBorder="1"/>
    <xf numFmtId="166" fontId="8" fillId="0" borderId="27" xfId="1" applyNumberFormat="1" applyFont="1" applyBorder="1" applyAlignment="1"/>
    <xf numFmtId="11" fontId="0" fillId="0" borderId="19" xfId="0" applyNumberFormat="1" applyBorder="1" applyAlignment="1">
      <alignment horizontal="center" vertical="center"/>
    </xf>
    <xf numFmtId="1" fontId="0" fillId="0" borderId="20" xfId="0" applyNumberFormat="1" applyBorder="1" applyAlignment="1">
      <alignment horizontal="center"/>
    </xf>
    <xf numFmtId="168" fontId="0" fillId="0" borderId="20" xfId="3" applyNumberFormat="1" applyFont="1" applyBorder="1" applyAlignment="1"/>
    <xf numFmtId="0" fontId="9" fillId="0" borderId="20" xfId="0" applyFont="1" applyBorder="1" applyAlignment="1">
      <alignment vertical="center" wrapText="1"/>
    </xf>
    <xf numFmtId="0" fontId="0" fillId="0" borderId="20" xfId="0" applyBorder="1" applyAlignment="1">
      <alignment vertical="center" wrapText="1"/>
    </xf>
    <xf numFmtId="1" fontId="0" fillId="0" borderId="20" xfId="0" applyNumberFormat="1" applyBorder="1" applyAlignment="1">
      <alignment horizontal="center" vertical="center"/>
    </xf>
    <xf numFmtId="0" fontId="4" fillId="0" borderId="20" xfId="0" applyFont="1" applyBorder="1" applyAlignment="1">
      <alignment vertical="top" wrapText="1"/>
    </xf>
    <xf numFmtId="0" fontId="9" fillId="0" borderId="20" xfId="0" applyFont="1" applyBorder="1" applyAlignment="1">
      <alignment vertical="top" wrapText="1"/>
    </xf>
    <xf numFmtId="11" fontId="0" fillId="0" borderId="22" xfId="0" applyNumberFormat="1"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xf>
    <xf numFmtId="1" fontId="0" fillId="0" borderId="23" xfId="0" applyNumberFormat="1" applyBorder="1" applyAlignment="1">
      <alignment horizontal="center" vertical="center"/>
    </xf>
    <xf numFmtId="168" fontId="0" fillId="0" borderId="23" xfId="3" applyNumberFormat="1" applyFont="1" applyBorder="1" applyAlignment="1"/>
    <xf numFmtId="0" fontId="8" fillId="0" borderId="25" xfId="0" quotePrefix="1" applyFont="1" applyBorder="1" applyAlignment="1">
      <alignment horizontal="left" vertical="top"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 fontId="6" fillId="0" borderId="20" xfId="0" applyNumberFormat="1" applyFont="1" applyBorder="1" applyAlignment="1">
      <alignment horizontal="center" vertical="center"/>
    </xf>
    <xf numFmtId="168" fontId="6" fillId="0" borderId="20" xfId="3" applyNumberFormat="1" applyFont="1" applyBorder="1" applyAlignment="1"/>
    <xf numFmtId="166" fontId="6" fillId="0" borderId="21" xfId="1" applyNumberFormat="1" applyFont="1" applyBorder="1" applyAlignment="1"/>
    <xf numFmtId="11" fontId="0" fillId="0" borderId="19" xfId="0" applyNumberFormat="1" applyBorder="1" applyAlignment="1">
      <alignment horizontal="center" vertical="top"/>
    </xf>
    <xf numFmtId="0" fontId="11" fillId="0" borderId="20" xfId="0" applyFont="1" applyBorder="1" applyAlignment="1">
      <alignment vertical="center" wrapText="1"/>
    </xf>
    <xf numFmtId="0" fontId="12" fillId="0" borderId="20" xfId="0" applyFont="1" applyBorder="1" applyAlignment="1">
      <alignment vertical="center" wrapText="1"/>
    </xf>
    <xf numFmtId="0" fontId="6" fillId="0" borderId="20" xfId="0" applyFont="1" applyBorder="1" applyAlignment="1">
      <alignment horizontal="center"/>
    </xf>
    <xf numFmtId="1" fontId="6" fillId="0" borderId="20" xfId="0" applyNumberFormat="1" applyFont="1" applyBorder="1" applyAlignment="1">
      <alignment horizontal="center"/>
    </xf>
    <xf numFmtId="168" fontId="0" fillId="0" borderId="20" xfId="3" applyNumberFormat="1" applyFont="1" applyBorder="1" applyAlignment="1">
      <alignment vertical="center"/>
    </xf>
    <xf numFmtId="0" fontId="13" fillId="0" borderId="20" xfId="0" applyFont="1" applyBorder="1" applyAlignment="1">
      <alignment vertical="center" wrapText="1"/>
    </xf>
    <xf numFmtId="0" fontId="11" fillId="0" borderId="28" xfId="0" applyFont="1" applyBorder="1" applyAlignment="1">
      <alignment vertical="center" wrapText="1"/>
    </xf>
    <xf numFmtId="0" fontId="12" fillId="0" borderId="28" xfId="0" applyFont="1" applyBorder="1" applyAlignment="1">
      <alignment vertical="center" wrapText="1"/>
    </xf>
    <xf numFmtId="0" fontId="0" fillId="0" borderId="28" xfId="0" applyBorder="1" applyAlignment="1">
      <alignment vertical="center" wrapText="1"/>
    </xf>
    <xf numFmtId="1" fontId="0" fillId="0" borderId="20" xfId="1" applyNumberFormat="1" applyFont="1" applyFill="1" applyBorder="1" applyAlignment="1">
      <alignment horizontal="center" vertical="center"/>
    </xf>
    <xf numFmtId="0" fontId="6" fillId="0" borderId="19" xfId="0" applyFont="1" applyBorder="1" applyAlignment="1">
      <alignment horizontal="center" vertical="top"/>
    </xf>
    <xf numFmtId="0" fontId="4" fillId="0" borderId="23" xfId="0" applyFont="1" applyBorder="1" applyAlignment="1">
      <alignment vertical="center" wrapText="1"/>
    </xf>
    <xf numFmtId="1" fontId="0" fillId="0" borderId="23" xfId="0" applyNumberFormat="1" applyBorder="1" applyAlignment="1">
      <alignment horizontal="center"/>
    </xf>
    <xf numFmtId="0" fontId="13" fillId="0" borderId="20" xfId="0" applyFont="1" applyBorder="1" applyAlignment="1">
      <alignment horizontal="left" vertical="center" wrapText="1"/>
    </xf>
    <xf numFmtId="166" fontId="0" fillId="0" borderId="20" xfId="1" applyNumberFormat="1" applyFont="1" applyBorder="1" applyAlignment="1">
      <alignment horizontal="center"/>
    </xf>
    <xf numFmtId="0" fontId="12" fillId="0" borderId="20" xfId="0" applyFont="1" applyBorder="1" applyAlignment="1">
      <alignment horizontal="left" vertical="center" wrapText="1"/>
    </xf>
    <xf numFmtId="167" fontId="0" fillId="0" borderId="20" xfId="0" applyNumberFormat="1" applyBorder="1" applyAlignment="1">
      <alignment horizontal="center"/>
    </xf>
    <xf numFmtId="0" fontId="12" fillId="0" borderId="20" xfId="0" applyFont="1" applyBorder="1" applyAlignment="1">
      <alignment vertical="top" wrapText="1"/>
    </xf>
    <xf numFmtId="3" fontId="8" fillId="0" borderId="27" xfId="0" applyNumberFormat="1" applyFont="1" applyBorder="1" applyAlignment="1">
      <alignment vertical="center"/>
    </xf>
    <xf numFmtId="0" fontId="0" fillId="0" borderId="22" xfId="0" applyBorder="1" applyAlignment="1">
      <alignment horizontal="center" vertical="top"/>
    </xf>
    <xf numFmtId="0" fontId="0" fillId="0" borderId="23" xfId="0" applyBorder="1" applyAlignment="1">
      <alignment vertical="top" wrapText="1"/>
    </xf>
    <xf numFmtId="0" fontId="8" fillId="0" borderId="29" xfId="0" applyFont="1" applyBorder="1" applyAlignment="1">
      <alignment horizontal="center" vertical="top"/>
    </xf>
    <xf numFmtId="0" fontId="4" fillId="0" borderId="30" xfId="0" applyFont="1" applyBorder="1" applyAlignment="1">
      <alignment horizontal="left" vertical="top" wrapText="1"/>
    </xf>
    <xf numFmtId="0" fontId="0" fillId="0" borderId="30" xfId="0" applyBorder="1" applyAlignment="1">
      <alignment horizontal="center"/>
    </xf>
    <xf numFmtId="1" fontId="0" fillId="0" borderId="30" xfId="1" applyNumberFormat="1" applyFont="1" applyBorder="1" applyAlignment="1">
      <alignment horizontal="center"/>
    </xf>
    <xf numFmtId="166" fontId="0" fillId="0" borderId="30" xfId="1" applyNumberFormat="1" applyFont="1" applyBorder="1" applyAlignment="1"/>
    <xf numFmtId="166" fontId="0" fillId="0" borderId="31" xfId="1" applyNumberFormat="1" applyFont="1" applyBorder="1" applyAlignment="1"/>
    <xf numFmtId="0" fontId="3" fillId="0" borderId="0" xfId="5"/>
    <xf numFmtId="0" fontId="3" fillId="0" borderId="4" xfId="5" applyBorder="1"/>
    <xf numFmtId="0" fontId="4" fillId="0" borderId="0" xfId="4" applyFont="1" applyAlignment="1">
      <alignment vertical="center" wrapText="1"/>
    </xf>
    <xf numFmtId="1" fontId="4" fillId="0" borderId="5" xfId="4" applyNumberFormat="1" applyFont="1" applyBorder="1" applyAlignment="1">
      <alignment vertical="center" wrapText="1"/>
    </xf>
    <xf numFmtId="0" fontId="3" fillId="0" borderId="0" xfId="4" applyAlignment="1">
      <alignment horizontal="center" vertical="center"/>
    </xf>
    <xf numFmtId="1" fontId="3" fillId="0" borderId="5" xfId="4" applyNumberFormat="1" applyBorder="1" applyAlignment="1">
      <alignment horizontal="center" vertical="center"/>
    </xf>
    <xf numFmtId="0" fontId="3" fillId="0" borderId="6" xfId="5" applyBorder="1"/>
    <xf numFmtId="0" fontId="3" fillId="0" borderId="7" xfId="5" applyBorder="1"/>
    <xf numFmtId="164" fontId="3" fillId="0" borderId="8" xfId="5" applyNumberFormat="1" applyBorder="1"/>
    <xf numFmtId="0" fontId="3" fillId="0" borderId="2" xfId="5" applyBorder="1"/>
    <xf numFmtId="0" fontId="8" fillId="0" borderId="12" xfId="5" applyFont="1" applyBorder="1" applyAlignment="1">
      <alignment horizontal="center"/>
    </xf>
    <xf numFmtId="164" fontId="8" fillId="0" borderId="32" xfId="5" applyNumberFormat="1" applyFont="1" applyBorder="1" applyAlignment="1">
      <alignment horizontal="center"/>
    </xf>
    <xf numFmtId="164" fontId="3" fillId="0" borderId="12" xfId="5" applyNumberFormat="1" applyBorder="1"/>
    <xf numFmtId="0" fontId="3" fillId="0" borderId="4" xfId="5" applyBorder="1" applyAlignment="1">
      <alignment vertical="center"/>
    </xf>
    <xf numFmtId="0" fontId="3" fillId="0" borderId="0" xfId="5" applyAlignment="1">
      <alignment horizontal="left" vertical="center"/>
    </xf>
    <xf numFmtId="164" fontId="3" fillId="0" borderId="18" xfId="5" applyNumberFormat="1" applyBorder="1" applyAlignment="1">
      <alignment horizontal="center" vertical="center"/>
    </xf>
    <xf numFmtId="0" fontId="3" fillId="0" borderId="0" xfId="5" applyAlignment="1">
      <alignment horizontal="left" indent="1"/>
    </xf>
    <xf numFmtId="164" fontId="3" fillId="0" borderId="18" xfId="5" applyNumberFormat="1" applyBorder="1" applyAlignment="1">
      <alignment horizontal="center"/>
    </xf>
    <xf numFmtId="0" fontId="3" fillId="0" borderId="0" xfId="5" applyAlignment="1">
      <alignment vertical="center"/>
    </xf>
    <xf numFmtId="0" fontId="3" fillId="0" borderId="33" xfId="5" applyBorder="1"/>
    <xf numFmtId="0" fontId="3" fillId="0" borderId="34" xfId="5" applyBorder="1" applyAlignment="1">
      <alignment horizontal="left" indent="1"/>
    </xf>
    <xf numFmtId="164" fontId="3" fillId="0" borderId="35" xfId="5" applyNumberFormat="1" applyBorder="1" applyAlignment="1">
      <alignment horizontal="center"/>
    </xf>
    <xf numFmtId="164" fontId="8" fillId="0" borderId="27" xfId="5" applyNumberFormat="1" applyFont="1" applyBorder="1" applyAlignment="1">
      <alignment horizontal="left" vertical="center"/>
    </xf>
    <xf numFmtId="0" fontId="3" fillId="0" borderId="36" xfId="5" applyBorder="1"/>
    <xf numFmtId="164" fontId="3" fillId="0" borderId="36" xfId="5" applyNumberFormat="1" applyBorder="1" applyAlignment="1">
      <alignment horizontal="center"/>
    </xf>
    <xf numFmtId="0" fontId="3" fillId="0" borderId="37" xfId="5" applyBorder="1"/>
    <xf numFmtId="164" fontId="3" fillId="0" borderId="37" xfId="5" applyNumberFormat="1" applyBorder="1" applyAlignment="1">
      <alignment horizontal="center"/>
    </xf>
    <xf numFmtId="164" fontId="3" fillId="0" borderId="0" xfId="5" applyNumberFormat="1" applyAlignment="1">
      <alignment horizontal="right"/>
    </xf>
    <xf numFmtId="164" fontId="3" fillId="0" borderId="0" xfId="5" applyNumberFormat="1"/>
    <xf numFmtId="49" fontId="3" fillId="0" borderId="4" xfId="8" quotePrefix="1" applyNumberFormat="1" applyFont="1" applyBorder="1" applyAlignment="1">
      <alignment horizontal="centerContinuous" vertical="top"/>
    </xf>
    <xf numFmtId="0" fontId="1" fillId="0" borderId="0" xfId="9"/>
    <xf numFmtId="49" fontId="3" fillId="0" borderId="6" xfId="8" applyNumberFormat="1" applyFont="1" applyBorder="1" applyAlignment="1">
      <alignment horizontal="centerContinuous" vertical="top"/>
    </xf>
    <xf numFmtId="0" fontId="3" fillId="0" borderId="7" xfId="8" applyFont="1" applyBorder="1"/>
    <xf numFmtId="0" fontId="3" fillId="0" borderId="7" xfId="8" applyFont="1" applyBorder="1" applyAlignment="1">
      <alignment horizontal="center"/>
    </xf>
    <xf numFmtId="165" fontId="3" fillId="0" borderId="7" xfId="10" applyFont="1" applyFill="1" applyBorder="1"/>
    <xf numFmtId="3" fontId="3" fillId="0" borderId="8" xfId="8" applyNumberFormat="1" applyFont="1" applyBorder="1"/>
    <xf numFmtId="0" fontId="8" fillId="0" borderId="4" xfId="8" applyFont="1" applyBorder="1" applyAlignment="1">
      <alignment horizontal="centerContinuous" vertical="top"/>
    </xf>
    <xf numFmtId="0" fontId="8" fillId="0" borderId="11" xfId="8" applyFont="1" applyBorder="1" applyAlignment="1">
      <alignment horizontal="center" vertical="center" wrapText="1"/>
    </xf>
    <xf numFmtId="3" fontId="8" fillId="0" borderId="12" xfId="8" applyNumberFormat="1" applyFont="1" applyBorder="1" applyAlignment="1">
      <alignment horizontal="centerContinuous"/>
    </xf>
    <xf numFmtId="0" fontId="8" fillId="0" borderId="6" xfId="8" applyFont="1" applyBorder="1" applyAlignment="1">
      <alignment horizontal="centerContinuous" vertical="top"/>
    </xf>
    <xf numFmtId="0" fontId="8" fillId="0" borderId="15" xfId="8" applyFont="1" applyBorder="1" applyAlignment="1">
      <alignment horizontal="center" vertical="center" wrapText="1"/>
    </xf>
    <xf numFmtId="3" fontId="8" fillId="0" borderId="32" xfId="8" applyNumberFormat="1" applyFont="1" applyBorder="1" applyAlignment="1">
      <alignment horizontal="center"/>
    </xf>
    <xf numFmtId="0" fontId="8" fillId="0" borderId="39" xfId="8" applyFont="1" applyBorder="1" applyAlignment="1">
      <alignment horizontal="centerContinuous" vertical="top"/>
    </xf>
    <xf numFmtId="0" fontId="3" fillId="0" borderId="40" xfId="8" applyFont="1" applyBorder="1" applyAlignment="1">
      <alignment vertical="center" wrapText="1"/>
    </xf>
    <xf numFmtId="0" fontId="3" fillId="0" borderId="40" xfId="8" applyFont="1" applyBorder="1" applyAlignment="1">
      <alignment horizontal="center" vertical="center" wrapText="1"/>
    </xf>
    <xf numFmtId="0" fontId="8" fillId="0" borderId="40" xfId="8" applyFont="1" applyBorder="1" applyAlignment="1">
      <alignment horizontal="center" vertical="center" wrapText="1"/>
    </xf>
    <xf numFmtId="3" fontId="8" fillId="0" borderId="41" xfId="8" applyNumberFormat="1" applyFont="1" applyBorder="1" applyAlignment="1">
      <alignment horizontal="center"/>
    </xf>
    <xf numFmtId="0" fontId="3" fillId="0" borderId="16" xfId="8" applyFont="1" applyBorder="1" applyAlignment="1">
      <alignment horizontal="centerContinuous" vertical="top"/>
    </xf>
    <xf numFmtId="0" fontId="4" fillId="0" borderId="38" xfId="8" applyFont="1" applyBorder="1" applyAlignment="1">
      <alignment horizontal="left" vertical="top" wrapText="1"/>
    </xf>
    <xf numFmtId="0" fontId="3" fillId="0" borderId="38" xfId="8" applyFont="1" applyBorder="1" applyAlignment="1">
      <alignment horizontal="center"/>
    </xf>
    <xf numFmtId="0" fontId="8" fillId="0" borderId="38" xfId="8" applyFont="1" applyBorder="1" applyAlignment="1">
      <alignment horizontal="center"/>
    </xf>
    <xf numFmtId="165" fontId="3" fillId="0" borderId="38" xfId="10" applyFont="1" applyFill="1" applyBorder="1" applyAlignment="1" applyProtection="1">
      <alignment horizontal="center"/>
      <protection locked="0"/>
    </xf>
    <xf numFmtId="165" fontId="3" fillId="0" borderId="18" xfId="10" applyFont="1" applyFill="1" applyBorder="1" applyAlignment="1" applyProtection="1">
      <alignment horizontal="center"/>
      <protection locked="0"/>
    </xf>
    <xf numFmtId="0" fontId="3" fillId="0" borderId="22" xfId="8" applyFont="1" applyBorder="1" applyAlignment="1">
      <alignment horizontal="centerContinuous" vertical="top"/>
    </xf>
    <xf numFmtId="0" fontId="8" fillId="0" borderId="42" xfId="8" applyFont="1" applyBorder="1" applyAlignment="1">
      <alignment horizontal="left" vertical="top" wrapText="1"/>
    </xf>
    <xf numFmtId="0" fontId="3" fillId="0" borderId="23" xfId="8" applyFont="1" applyBorder="1" applyAlignment="1">
      <alignment horizontal="center"/>
    </xf>
    <xf numFmtId="0" fontId="8" fillId="0" borderId="23" xfId="8" applyFont="1" applyBorder="1" applyAlignment="1">
      <alignment horizontal="center"/>
    </xf>
    <xf numFmtId="165" fontId="3" fillId="0" borderId="23" xfId="10" applyFont="1" applyFill="1" applyBorder="1" applyAlignment="1" applyProtection="1">
      <alignment horizontal="center"/>
      <protection locked="0"/>
    </xf>
    <xf numFmtId="165" fontId="3" fillId="0" borderId="43" xfId="10" applyFont="1" applyFill="1" applyBorder="1" applyAlignment="1" applyProtection="1">
      <alignment horizontal="center"/>
      <protection locked="0"/>
    </xf>
    <xf numFmtId="0" fontId="3" fillId="0" borderId="19" xfId="8" applyFont="1" applyBorder="1" applyAlignment="1">
      <alignment horizontal="centerContinuous" vertical="top"/>
    </xf>
    <xf numFmtId="0" fontId="9" fillId="0" borderId="28" xfId="8" applyFont="1" applyBorder="1" applyAlignment="1">
      <alignment horizontal="left" vertical="top" wrapText="1"/>
    </xf>
    <xf numFmtId="0" fontId="3" fillId="0" borderId="20" xfId="8" applyFont="1" applyBorder="1" applyAlignment="1">
      <alignment horizontal="center"/>
    </xf>
    <xf numFmtId="0" fontId="8" fillId="0" borderId="20" xfId="8" applyFont="1" applyBorder="1" applyAlignment="1">
      <alignment horizontal="center"/>
    </xf>
    <xf numFmtId="165" fontId="3" fillId="0" borderId="20" xfId="10" applyFont="1" applyFill="1" applyBorder="1" applyAlignment="1" applyProtection="1">
      <alignment horizontal="center"/>
      <protection locked="0"/>
    </xf>
    <xf numFmtId="165" fontId="3" fillId="0" borderId="21" xfId="10" applyFont="1" applyFill="1" applyBorder="1" applyAlignment="1" applyProtection="1">
      <alignment horizontal="center"/>
      <protection locked="0"/>
    </xf>
    <xf numFmtId="0" fontId="8" fillId="0" borderId="19" xfId="8" applyFont="1" applyBorder="1" applyAlignment="1">
      <alignment horizontal="center" vertical="center"/>
    </xf>
    <xf numFmtId="0" fontId="16" fillId="0" borderId="20" xfId="11" applyFont="1" applyBorder="1" applyAlignment="1">
      <alignment horizontal="left" vertical="center" wrapText="1"/>
    </xf>
    <xf numFmtId="0" fontId="3" fillId="0" borderId="20" xfId="8" applyFont="1" applyBorder="1" applyAlignment="1">
      <alignment horizontal="center" vertical="center"/>
    </xf>
    <xf numFmtId="0" fontId="8" fillId="0" borderId="20" xfId="8" applyFont="1" applyBorder="1" applyAlignment="1">
      <alignment horizontal="center" vertical="center"/>
    </xf>
    <xf numFmtId="165" fontId="3" fillId="0" borderId="20" xfId="10" applyFont="1" applyFill="1" applyBorder="1" applyAlignment="1" applyProtection="1">
      <alignment horizontal="center" vertical="center"/>
      <protection locked="0"/>
    </xf>
    <xf numFmtId="165" fontId="3" fillId="0" borderId="21" xfId="10" applyFont="1" applyFill="1" applyBorder="1" applyAlignment="1" applyProtection="1">
      <alignment horizontal="center" vertical="center"/>
      <protection locked="0"/>
    </xf>
    <xf numFmtId="0" fontId="17" fillId="0" borderId="20" xfId="11" applyFont="1" applyBorder="1" applyAlignment="1">
      <alignment horizontal="justify" vertical="top" wrapText="1"/>
    </xf>
    <xf numFmtId="0" fontId="15" fillId="0" borderId="20" xfId="11" applyFont="1" applyBorder="1" applyAlignment="1">
      <alignment horizontal="justify" vertical="top" wrapText="1"/>
    </xf>
    <xf numFmtId="0" fontId="15" fillId="0" borderId="22" xfId="11" applyFont="1" applyBorder="1" applyAlignment="1">
      <alignment horizontal="center" vertical="center" wrapText="1"/>
    </xf>
    <xf numFmtId="0" fontId="15" fillId="0" borderId="20" xfId="11" applyFont="1" applyBorder="1" applyAlignment="1">
      <alignment horizontal="justify" vertical="center" wrapText="1"/>
    </xf>
    <xf numFmtId="0" fontId="15" fillId="0" borderId="23" xfId="11" applyFont="1" applyBorder="1" applyAlignment="1">
      <alignment horizontal="center" vertical="center" wrapText="1"/>
    </xf>
    <xf numFmtId="4" fontId="15" fillId="0" borderId="23" xfId="12" applyNumberFormat="1" applyFont="1" applyBorder="1" applyAlignment="1">
      <alignment horizontal="center" vertical="center" wrapText="1"/>
    </xf>
    <xf numFmtId="0" fontId="15" fillId="0" borderId="22" xfId="11" applyFont="1" applyBorder="1" applyAlignment="1">
      <alignment horizontal="center" vertical="top" wrapText="1"/>
    </xf>
    <xf numFmtId="0" fontId="15" fillId="0" borderId="23" xfId="11" applyFont="1" applyBorder="1" applyAlignment="1">
      <alignment horizontal="center" wrapText="1"/>
    </xf>
    <xf numFmtId="4" fontId="15" fillId="0" borderId="23" xfId="12" applyNumberFormat="1" applyFont="1" applyBorder="1" applyAlignment="1">
      <alignment horizontal="center" wrapText="1"/>
    </xf>
    <xf numFmtId="3" fontId="15" fillId="0" borderId="20" xfId="13" applyNumberFormat="1" applyFont="1" applyBorder="1" applyAlignment="1">
      <alignment horizontal="center"/>
    </xf>
    <xf numFmtId="0" fontId="8" fillId="0" borderId="7" xfId="14" applyFont="1" applyBorder="1" applyAlignment="1">
      <alignment horizontal="center" vertical="center" wrapText="1"/>
    </xf>
    <xf numFmtId="165" fontId="8" fillId="0" borderId="14" xfId="10" applyFont="1" applyBorder="1" applyAlignment="1">
      <alignment vertical="center" wrapText="1"/>
    </xf>
    <xf numFmtId="165" fontId="8" fillId="0" borderId="32" xfId="10" applyFont="1" applyBorder="1" applyAlignment="1" applyProtection="1">
      <alignment horizontal="center" vertical="center"/>
      <protection locked="0"/>
    </xf>
    <xf numFmtId="0" fontId="3" fillId="0" borderId="20" xfId="10" applyNumberFormat="1" applyFont="1" applyFill="1" applyBorder="1" applyAlignment="1">
      <alignment horizontal="center"/>
    </xf>
    <xf numFmtId="0" fontId="3" fillId="0" borderId="19" xfId="8" applyFont="1" applyBorder="1" applyAlignment="1">
      <alignment horizontal="center" vertical="center"/>
    </xf>
    <xf numFmtId="0" fontId="3" fillId="0" borderId="28" xfId="8" applyFont="1" applyBorder="1" applyAlignment="1">
      <alignment horizontal="left" vertical="center" wrapText="1"/>
    </xf>
    <xf numFmtId="0" fontId="3" fillId="0" borderId="20" xfId="10" applyNumberFormat="1" applyFont="1" applyFill="1" applyBorder="1" applyAlignment="1">
      <alignment horizontal="center" vertical="center"/>
    </xf>
    <xf numFmtId="0" fontId="8" fillId="0" borderId="16" xfId="8" applyFont="1" applyBorder="1" applyAlignment="1">
      <alignment horizontal="centerContinuous" vertical="top"/>
    </xf>
    <xf numFmtId="0" fontId="4" fillId="0" borderId="28" xfId="8" applyFont="1" applyBorder="1" applyAlignment="1">
      <alignment horizontal="left" vertical="top" wrapText="1"/>
    </xf>
    <xf numFmtId="43" fontId="3" fillId="0" borderId="21" xfId="8" applyNumberFormat="1" applyFont="1" applyBorder="1" applyProtection="1">
      <protection locked="0"/>
    </xf>
    <xf numFmtId="0" fontId="8" fillId="0" borderId="19" xfId="8" applyFont="1" applyBorder="1" applyAlignment="1">
      <alignment horizontal="centerContinuous" vertical="top"/>
    </xf>
    <xf numFmtId="0" fontId="4" fillId="0" borderId="20" xfId="11" applyFont="1" applyBorder="1" applyAlignment="1">
      <alignment horizontal="left" vertical="top" wrapText="1"/>
    </xf>
    <xf numFmtId="0" fontId="4" fillId="0" borderId="28" xfId="11" applyFont="1" applyBorder="1" applyAlignment="1">
      <alignment horizontal="left" vertical="top" wrapText="1"/>
    </xf>
    <xf numFmtId="0" fontId="16" fillId="0" borderId="20" xfId="11" applyFont="1" applyBorder="1" applyAlignment="1">
      <alignment horizontal="left" vertical="top" wrapText="1"/>
    </xf>
    <xf numFmtId="0" fontId="8" fillId="0" borderId="20" xfId="11" applyFont="1" applyBorder="1" applyAlignment="1">
      <alignment horizontal="left" vertical="center" wrapText="1"/>
    </xf>
    <xf numFmtId="0" fontId="8" fillId="0" borderId="28" xfId="11" applyFont="1" applyBorder="1" applyAlignment="1">
      <alignment horizontal="left" vertical="center" wrapText="1"/>
    </xf>
    <xf numFmtId="0" fontId="8" fillId="0" borderId="19" xfId="8" applyFont="1" applyFill="1" applyBorder="1" applyAlignment="1">
      <alignment horizontal="center" vertical="center"/>
    </xf>
    <xf numFmtId="0" fontId="8" fillId="0" borderId="20" xfId="11" applyFont="1" applyFill="1" applyBorder="1" applyAlignment="1">
      <alignment horizontal="left" vertical="center" wrapText="1"/>
    </xf>
    <xf numFmtId="0" fontId="3" fillId="0" borderId="20" xfId="8" applyFont="1" applyFill="1" applyBorder="1" applyAlignment="1">
      <alignment horizontal="center" vertical="center"/>
    </xf>
    <xf numFmtId="43" fontId="3" fillId="0" borderId="21" xfId="8" applyNumberFormat="1" applyFont="1" applyFill="1" applyBorder="1" applyAlignment="1" applyProtection="1">
      <alignment vertical="center"/>
      <protection locked="0"/>
    </xf>
    <xf numFmtId="0" fontId="1" fillId="0" borderId="0" xfId="9" applyFill="1"/>
    <xf numFmtId="0" fontId="3" fillId="0" borderId="19" xfId="8" applyFont="1" applyFill="1" applyBorder="1" applyAlignment="1">
      <alignment horizontal="centerContinuous" vertical="top"/>
    </xf>
    <xf numFmtId="0" fontId="9" fillId="0" borderId="28" xfId="8" applyFont="1" applyFill="1" applyBorder="1" applyAlignment="1">
      <alignment horizontal="left" vertical="top" wrapText="1"/>
    </xf>
    <xf numFmtId="0" fontId="3" fillId="0" borderId="20" xfId="8" applyFont="1" applyFill="1" applyBorder="1" applyAlignment="1">
      <alignment horizontal="center"/>
    </xf>
    <xf numFmtId="0" fontId="8" fillId="0" borderId="20" xfId="8" applyFont="1" applyFill="1" applyBorder="1" applyAlignment="1">
      <alignment horizontal="center"/>
    </xf>
    <xf numFmtId="0" fontId="3" fillId="0" borderId="19" xfId="8" applyFont="1" applyFill="1" applyBorder="1" applyAlignment="1">
      <alignment horizontal="center" vertical="center"/>
    </xf>
    <xf numFmtId="0" fontId="3" fillId="0" borderId="28" xfId="8" applyFont="1" applyFill="1" applyBorder="1" applyAlignment="1">
      <alignment horizontal="left" vertical="center" wrapText="1"/>
    </xf>
    <xf numFmtId="0" fontId="3" fillId="0" borderId="44" xfId="8" applyFont="1" applyBorder="1" applyAlignment="1">
      <alignment horizontal="centerContinuous" vertical="top"/>
    </xf>
    <xf numFmtId="0" fontId="9" fillId="0" borderId="45" xfId="8" applyFont="1" applyBorder="1" applyAlignment="1">
      <alignment horizontal="left" vertical="top" wrapText="1"/>
    </xf>
    <xf numFmtId="0" fontId="3" fillId="0" borderId="46" xfId="8" applyFont="1" applyBorder="1" applyAlignment="1">
      <alignment horizontal="center"/>
    </xf>
    <xf numFmtId="0" fontId="8" fillId="0" borderId="46" xfId="8" applyFont="1" applyBorder="1" applyAlignment="1">
      <alignment horizontal="center"/>
    </xf>
    <xf numFmtId="165" fontId="3" fillId="0" borderId="46" xfId="10" applyFont="1" applyFill="1" applyBorder="1" applyAlignment="1" applyProtection="1">
      <alignment horizontal="center"/>
      <protection locked="0"/>
    </xf>
    <xf numFmtId="165" fontId="3" fillId="0" borderId="47" xfId="10" applyFont="1" applyFill="1" applyBorder="1" applyAlignment="1" applyProtection="1">
      <alignment horizontal="center"/>
      <protection locked="0"/>
    </xf>
    <xf numFmtId="43" fontId="3" fillId="0" borderId="21" xfId="8" applyNumberFormat="1" applyFont="1" applyBorder="1" applyAlignment="1" applyProtection="1">
      <alignment vertical="center"/>
      <protection locked="0"/>
    </xf>
    <xf numFmtId="0" fontId="3" fillId="0" borderId="22" xfId="8" applyFont="1" applyBorder="1" applyAlignment="1">
      <alignment horizontal="center" vertical="center"/>
    </xf>
    <xf numFmtId="0" fontId="3" fillId="0" borderId="42" xfId="8" applyFont="1" applyBorder="1" applyAlignment="1">
      <alignment horizontal="left" vertical="center" wrapText="1"/>
    </xf>
    <xf numFmtId="0" fontId="3" fillId="0" borderId="23" xfId="8" applyFont="1" applyBorder="1" applyAlignment="1">
      <alignment horizontal="center" vertical="center"/>
    </xf>
    <xf numFmtId="0" fontId="3" fillId="0" borderId="23" xfId="10" applyNumberFormat="1" applyFont="1" applyFill="1" applyBorder="1" applyAlignment="1">
      <alignment horizontal="center" vertical="center"/>
    </xf>
    <xf numFmtId="165" fontId="3" fillId="0" borderId="23" xfId="10" applyFont="1" applyFill="1" applyBorder="1" applyAlignment="1" applyProtection="1">
      <alignment horizontal="center" vertical="center"/>
      <protection locked="0"/>
    </xf>
    <xf numFmtId="165" fontId="3" fillId="0" borderId="43" xfId="10" applyFont="1" applyFill="1" applyBorder="1" applyAlignment="1" applyProtection="1">
      <alignment horizontal="center" vertical="center"/>
      <protection locked="0"/>
    </xf>
    <xf numFmtId="0" fontId="8" fillId="0" borderId="42" xfId="8" applyFont="1" applyBorder="1" applyAlignment="1">
      <alignment horizontal="left" vertical="center" wrapText="1"/>
    </xf>
    <xf numFmtId="0" fontId="8" fillId="0" borderId="22" xfId="8" applyFont="1" applyBorder="1" applyAlignment="1">
      <alignment horizontal="center" vertical="center"/>
    </xf>
    <xf numFmtId="0" fontId="8" fillId="0" borderId="23" xfId="11" applyFont="1" applyBorder="1" applyAlignment="1">
      <alignment horizontal="left" vertical="center" wrapText="1"/>
    </xf>
    <xf numFmtId="43" fontId="3" fillId="0" borderId="43" xfId="8" applyNumberFormat="1" applyFont="1" applyBorder="1" applyAlignment="1" applyProtection="1">
      <alignment vertical="center"/>
      <protection locked="0"/>
    </xf>
    <xf numFmtId="0" fontId="8" fillId="0" borderId="25" xfId="14" applyFont="1" applyBorder="1" applyAlignment="1">
      <alignment horizontal="center" vertical="center" wrapText="1"/>
    </xf>
    <xf numFmtId="165" fontId="8" fillId="0" borderId="26" xfId="10" applyFont="1" applyBorder="1" applyAlignment="1">
      <alignment vertical="center" wrapText="1"/>
    </xf>
    <xf numFmtId="165" fontId="8" fillId="0" borderId="27" xfId="10" applyFont="1" applyBorder="1" applyAlignment="1" applyProtection="1">
      <alignment horizontal="center" vertical="center"/>
      <protection locked="0"/>
    </xf>
    <xf numFmtId="0" fontId="15" fillId="0" borderId="28" xfId="8" applyFont="1" applyBorder="1" applyAlignment="1">
      <alignment horizontal="left" vertical="top" wrapText="1"/>
    </xf>
    <xf numFmtId="0" fontId="3" fillId="0" borderId="16" xfId="8" applyBorder="1" applyAlignment="1">
      <alignment horizontal="centerContinuous" vertical="top"/>
    </xf>
    <xf numFmtId="0" fontId="3" fillId="0" borderId="38" xfId="8" applyBorder="1" applyAlignment="1">
      <alignment horizontal="center"/>
    </xf>
    <xf numFmtId="0" fontId="3" fillId="0" borderId="22" xfId="8" applyBorder="1" applyAlignment="1">
      <alignment horizontal="centerContinuous" vertical="top"/>
    </xf>
    <xf numFmtId="0" fontId="3" fillId="0" borderId="23" xfId="8" applyBorder="1" applyAlignment="1">
      <alignment horizontal="center"/>
    </xf>
    <xf numFmtId="0" fontId="3" fillId="0" borderId="19" xfId="8" applyBorder="1" applyAlignment="1">
      <alignment horizontal="centerContinuous" vertical="top"/>
    </xf>
    <xf numFmtId="0" fontId="4" fillId="0" borderId="20" xfId="8" applyFont="1" applyBorder="1" applyAlignment="1">
      <alignment horizontal="left" vertical="top" wrapText="1"/>
    </xf>
    <xf numFmtId="0" fontId="3" fillId="0" borderId="20" xfId="8" applyBorder="1" applyAlignment="1">
      <alignment horizontal="center"/>
    </xf>
    <xf numFmtId="0" fontId="4" fillId="0" borderId="28" xfId="8" applyFont="1" applyBorder="1" applyAlignment="1">
      <alignment horizontal="left" vertical="center" wrapText="1"/>
    </xf>
    <xf numFmtId="0" fontId="3" fillId="0" borderId="20" xfId="8" applyBorder="1" applyAlignment="1">
      <alignment horizontal="center" vertical="center"/>
    </xf>
    <xf numFmtId="0" fontId="3" fillId="0" borderId="28" xfId="8" applyBorder="1" applyAlignment="1">
      <alignment horizontal="left" vertical="top" wrapText="1"/>
    </xf>
    <xf numFmtId="0" fontId="0" fillId="0" borderId="23" xfId="8" applyFont="1" applyBorder="1" applyAlignment="1">
      <alignment horizontal="center" vertical="top"/>
    </xf>
    <xf numFmtId="0" fontId="3" fillId="0" borderId="23" xfId="8" applyBorder="1" applyAlignment="1">
      <alignment horizontal="center" vertical="top"/>
    </xf>
    <xf numFmtId="165" fontId="3" fillId="0" borderId="23" xfId="10" applyFont="1" applyFill="1" applyBorder="1" applyAlignment="1" applyProtection="1">
      <alignment horizontal="center" vertical="top"/>
      <protection locked="0"/>
    </xf>
    <xf numFmtId="165" fontId="3" fillId="0" borderId="21" xfId="10" applyFont="1" applyFill="1" applyBorder="1" applyAlignment="1" applyProtection="1">
      <alignment horizontal="center" vertical="top"/>
      <protection locked="0"/>
    </xf>
    <xf numFmtId="0" fontId="3" fillId="0" borderId="19" xfId="8" applyBorder="1" applyAlignment="1">
      <alignment horizontal="center" vertical="center"/>
    </xf>
    <xf numFmtId="0" fontId="3" fillId="0" borderId="28" xfId="8" applyBorder="1" applyAlignment="1">
      <alignment horizontal="left" vertical="center" wrapText="1"/>
    </xf>
    <xf numFmtId="43" fontId="3" fillId="0" borderId="21" xfId="8" applyNumberFormat="1" applyBorder="1" applyProtection="1">
      <protection locked="0"/>
    </xf>
    <xf numFmtId="0" fontId="16" fillId="0" borderId="28" xfId="11" applyFont="1" applyBorder="1" applyAlignment="1">
      <alignment horizontal="left" vertical="top" wrapText="1"/>
    </xf>
    <xf numFmtId="0" fontId="8" fillId="0" borderId="28" xfId="8" applyFont="1" applyBorder="1" applyAlignment="1">
      <alignment horizontal="left" vertical="top" wrapText="1"/>
    </xf>
    <xf numFmtId="0" fontId="15" fillId="0" borderId="20" xfId="11" applyFont="1" applyBorder="1" applyAlignment="1">
      <alignment horizontal="left" vertical="center" wrapText="1"/>
    </xf>
    <xf numFmtId="0" fontId="3" fillId="0" borderId="29" xfId="8" applyBorder="1" applyAlignment="1">
      <alignment horizontal="centerContinuous" vertical="top"/>
    </xf>
    <xf numFmtId="0" fontId="4" fillId="0" borderId="30" xfId="8" applyFont="1" applyBorder="1" applyAlignment="1">
      <alignment horizontal="left" vertical="top" wrapText="1"/>
    </xf>
    <xf numFmtId="0" fontId="3" fillId="0" borderId="30" xfId="8" applyBorder="1" applyAlignment="1">
      <alignment horizontal="center"/>
    </xf>
    <xf numFmtId="0" fontId="8" fillId="0" borderId="30" xfId="8" applyFont="1" applyBorder="1" applyAlignment="1">
      <alignment horizontal="center"/>
    </xf>
    <xf numFmtId="165" fontId="3" fillId="0" borderId="30" xfId="10" applyFont="1" applyFill="1" applyBorder="1" applyAlignment="1" applyProtection="1">
      <alignment horizontal="center"/>
      <protection locked="0"/>
    </xf>
    <xf numFmtId="165" fontId="3" fillId="0" borderId="31" xfId="10" applyFont="1" applyFill="1" applyBorder="1" applyAlignment="1" applyProtection="1">
      <alignment horizontal="center"/>
      <protection locked="0"/>
    </xf>
    <xf numFmtId="0" fontId="3" fillId="0" borderId="0" xfId="15"/>
    <xf numFmtId="0" fontId="18" fillId="0" borderId="0" xfId="15" applyFont="1" applyAlignment="1">
      <alignment horizontal="center" vertical="center" wrapText="1"/>
    </xf>
    <xf numFmtId="0" fontId="8" fillId="0" borderId="1" xfId="15" applyFont="1" applyBorder="1" applyAlignment="1">
      <alignment horizontal="center" vertical="center"/>
    </xf>
    <xf numFmtId="0" fontId="8" fillId="0" borderId="48" xfId="15" applyFont="1" applyBorder="1" applyAlignment="1">
      <alignment horizontal="center" vertical="center" wrapText="1"/>
    </xf>
    <xf numFmtId="0" fontId="8" fillId="0" borderId="10" xfId="15" applyFont="1" applyBorder="1" applyAlignment="1">
      <alignment horizontal="center" vertical="center" wrapText="1"/>
    </xf>
    <xf numFmtId="0" fontId="8" fillId="0" borderId="3" xfId="15" applyFont="1" applyBorder="1" applyAlignment="1">
      <alignment horizontal="center" vertical="center"/>
    </xf>
    <xf numFmtId="0" fontId="8" fillId="0" borderId="6" xfId="15" applyFont="1" applyBorder="1" applyAlignment="1">
      <alignment horizontal="center"/>
    </xf>
    <xf numFmtId="0" fontId="8" fillId="0" borderId="37" xfId="15" applyFont="1" applyBorder="1" applyAlignment="1">
      <alignment horizontal="center" vertical="top" wrapText="1"/>
    </xf>
    <xf numFmtId="0" fontId="8" fillId="0" borderId="14" xfId="15" applyFont="1" applyBorder="1" applyAlignment="1">
      <alignment horizontal="center" vertical="top" wrapText="1"/>
    </xf>
    <xf numFmtId="0" fontId="8" fillId="0" borderId="8" xfId="15" applyFont="1" applyBorder="1" applyAlignment="1">
      <alignment horizontal="center" vertical="top"/>
    </xf>
    <xf numFmtId="0" fontId="3" fillId="0" borderId="19" xfId="15" applyBorder="1" applyAlignment="1">
      <alignment horizontal="center" vertical="center"/>
    </xf>
    <xf numFmtId="0" fontId="3" fillId="0" borderId="49" xfId="15" applyBorder="1" applyAlignment="1">
      <alignment horizontal="left" vertical="center" wrapText="1"/>
    </xf>
    <xf numFmtId="0" fontId="3" fillId="0" borderId="28" xfId="15" applyBorder="1" applyAlignment="1">
      <alignment horizontal="left" vertical="center" wrapText="1"/>
    </xf>
    <xf numFmtId="165" fontId="21" fillId="0" borderId="50" xfId="15" applyNumberFormat="1" applyFont="1" applyBorder="1" applyAlignment="1">
      <alignment horizontal="center"/>
    </xf>
    <xf numFmtId="165" fontId="21" fillId="0" borderId="50" xfId="1" applyFont="1" applyBorder="1" applyAlignment="1">
      <alignment horizontal="center"/>
    </xf>
    <xf numFmtId="0" fontId="0" fillId="0" borderId="49" xfId="15" applyFont="1" applyBorder="1" applyAlignment="1">
      <alignment horizontal="left" vertical="center" wrapText="1"/>
    </xf>
    <xf numFmtId="0" fontId="3" fillId="0" borderId="44" xfId="15" applyBorder="1" applyAlignment="1">
      <alignment horizontal="centerContinuous" vertical="top"/>
    </xf>
    <xf numFmtId="0" fontId="3" fillId="0" borderId="52" xfId="15" applyBorder="1" applyAlignment="1">
      <alignment horizontal="left" vertical="top" wrapText="1"/>
    </xf>
    <xf numFmtId="0" fontId="3" fillId="0" borderId="45" xfId="15" applyBorder="1" applyAlignment="1">
      <alignment horizontal="left" vertical="top" wrapText="1"/>
    </xf>
    <xf numFmtId="165" fontId="21" fillId="0" borderId="53" xfId="15" applyNumberFormat="1" applyFont="1" applyBorder="1" applyAlignment="1">
      <alignment horizontal="center"/>
    </xf>
    <xf numFmtId="0" fontId="3" fillId="0" borderId="33" xfId="15" applyBorder="1" applyAlignment="1">
      <alignment horizontal="center" vertical="top"/>
    </xf>
    <xf numFmtId="0" fontId="8" fillId="0" borderId="34" xfId="15" applyFont="1" applyBorder="1" applyAlignment="1">
      <alignment horizontal="left" vertical="center" wrapText="1"/>
    </xf>
    <xf numFmtId="165" fontId="22" fillId="0" borderId="35" xfId="15" applyNumberFormat="1" applyFont="1" applyBorder="1" applyAlignment="1">
      <alignment horizontal="center" vertical="center"/>
    </xf>
    <xf numFmtId="165" fontId="8" fillId="0" borderId="0" xfId="15" applyNumberFormat="1" applyFont="1" applyAlignment="1">
      <alignment horizontal="left" wrapText="1"/>
    </xf>
    <xf numFmtId="0" fontId="3" fillId="0" borderId="54" xfId="15" applyBorder="1" applyAlignment="1">
      <alignment horizontal="center" vertical="top"/>
    </xf>
    <xf numFmtId="0" fontId="8" fillId="0" borderId="55" xfId="15" applyFont="1" applyBorder="1" applyAlignment="1">
      <alignment horizontal="left" vertical="center" wrapText="1"/>
    </xf>
    <xf numFmtId="165" fontId="22" fillId="0" borderId="56" xfId="15" applyNumberFormat="1" applyFont="1" applyBorder="1" applyAlignment="1">
      <alignment horizontal="center" vertical="center"/>
    </xf>
    <xf numFmtId="0" fontId="3" fillId="0" borderId="54" xfId="15" applyBorder="1"/>
    <xf numFmtId="4" fontId="8" fillId="0" borderId="0" xfId="15" applyNumberFormat="1" applyFont="1" applyAlignment="1">
      <alignment horizontal="left"/>
    </xf>
    <xf numFmtId="0" fontId="8" fillId="0" borderId="55" xfId="15" applyFont="1" applyBorder="1" applyAlignment="1">
      <alignment vertical="center"/>
    </xf>
    <xf numFmtId="4" fontId="3" fillId="0" borderId="0" xfId="15" applyNumberFormat="1" applyAlignment="1">
      <alignment horizontal="center"/>
    </xf>
    <xf numFmtId="0" fontId="3" fillId="0" borderId="24" xfId="15" applyBorder="1"/>
    <xf numFmtId="0" fontId="8" fillId="0" borderId="25" xfId="15" applyFont="1" applyBorder="1" applyAlignment="1">
      <alignment horizontal="left" vertical="center" wrapText="1"/>
    </xf>
    <xf numFmtId="4" fontId="8" fillId="0" borderId="0" xfId="15" applyNumberFormat="1" applyFont="1" applyAlignment="1">
      <alignment horizontal="center"/>
    </xf>
    <xf numFmtId="0" fontId="3" fillId="0" borderId="0" xfId="15" applyAlignment="1">
      <alignment horizontal="centerContinuous" vertical="top"/>
    </xf>
    <xf numFmtId="0" fontId="3" fillId="0" borderId="38" xfId="15" applyBorder="1"/>
    <xf numFmtId="165" fontId="21" fillId="0" borderId="8" xfId="15" applyNumberFormat="1" applyFont="1" applyBorder="1"/>
    <xf numFmtId="0" fontId="3" fillId="0" borderId="0" xfId="15" applyAlignment="1">
      <alignment vertical="top" wrapText="1"/>
    </xf>
    <xf numFmtId="165" fontId="21" fillId="0" borderId="0" xfId="15" applyNumberFormat="1" applyFont="1" applyAlignment="1">
      <alignment horizontal="center"/>
    </xf>
    <xf numFmtId="0" fontId="21" fillId="0" borderId="0" xfId="15" applyFont="1" applyAlignment="1">
      <alignment horizontal="centerContinuous" vertical="top"/>
    </xf>
    <xf numFmtId="0" fontId="21" fillId="0" borderId="0" xfId="15" applyFont="1" applyAlignment="1">
      <alignment vertical="top" wrapText="1"/>
    </xf>
    <xf numFmtId="165" fontId="3" fillId="0" borderId="0" xfId="15" applyNumberFormat="1" applyAlignment="1">
      <alignment horizontal="center"/>
    </xf>
    <xf numFmtId="165" fontId="3" fillId="0" borderId="5" xfId="15" applyNumberFormat="1" applyBorder="1" applyAlignment="1">
      <alignment horizontal="center"/>
    </xf>
    <xf numFmtId="0" fontId="14" fillId="0" borderId="0" xfId="16" applyFont="1"/>
    <xf numFmtId="43" fontId="14" fillId="0" borderId="0" xfId="17" applyNumberFormat="1" applyFont="1"/>
    <xf numFmtId="0" fontId="3" fillId="0" borderId="4" xfId="16" quotePrefix="1" applyBorder="1" applyAlignment="1">
      <alignment horizontal="center" vertical="top"/>
    </xf>
    <xf numFmtId="0" fontId="4" fillId="0" borderId="0" xfId="16" applyFont="1" applyAlignment="1">
      <alignment horizontal="left"/>
    </xf>
    <xf numFmtId="0" fontId="3" fillId="0" borderId="0" xfId="16" applyAlignment="1">
      <alignment horizontal="centerContinuous"/>
    </xf>
    <xf numFmtId="0" fontId="3" fillId="0" borderId="0" xfId="16" applyAlignment="1">
      <alignment horizontal="center"/>
    </xf>
    <xf numFmtId="43" fontId="3" fillId="0" borderId="0" xfId="17" applyNumberFormat="1" applyFont="1" applyBorder="1" applyAlignment="1" applyProtection="1">
      <alignment horizontal="centerContinuous"/>
    </xf>
    <xf numFmtId="165" fontId="3" fillId="0" borderId="5" xfId="17" applyNumberFormat="1" applyFont="1" applyBorder="1" applyAlignment="1" applyProtection="1"/>
    <xf numFmtId="0" fontId="24" fillId="0" borderId="4" xfId="16" quotePrefix="1" applyFont="1" applyBorder="1" applyAlignment="1">
      <alignment horizontal="center" vertical="top"/>
    </xf>
    <xf numFmtId="0" fontId="3" fillId="0" borderId="6" xfId="16" applyBorder="1" applyAlignment="1">
      <alignment horizontal="center" vertical="top"/>
    </xf>
    <xf numFmtId="0" fontId="3" fillId="0" borderId="7" xfId="18" applyFont="1" applyBorder="1"/>
    <xf numFmtId="0" fontId="3" fillId="0" borderId="0" xfId="18" applyFont="1"/>
    <xf numFmtId="165" fontId="3" fillId="0" borderId="5" xfId="18" applyNumberFormat="1" applyFont="1" applyBorder="1"/>
    <xf numFmtId="0" fontId="8" fillId="0" borderId="9" xfId="16" applyFont="1" applyBorder="1" applyAlignment="1">
      <alignment horizontal="center" vertical="top"/>
    </xf>
    <xf numFmtId="0" fontId="8" fillId="0" borderId="10" xfId="16" applyFont="1" applyBorder="1" applyAlignment="1">
      <alignment horizontal="center" vertical="top" wrapText="1"/>
    </xf>
    <xf numFmtId="0" fontId="8" fillId="0" borderId="10" xfId="16" applyFont="1" applyBorder="1" applyAlignment="1">
      <alignment horizontal="center"/>
    </xf>
    <xf numFmtId="0" fontId="8" fillId="0" borderId="11" xfId="16" applyFont="1" applyBorder="1" applyAlignment="1">
      <alignment horizontal="center"/>
    </xf>
    <xf numFmtId="165" fontId="8" fillId="0" borderId="12" xfId="16" applyNumberFormat="1" applyFont="1" applyBorder="1" applyAlignment="1">
      <alignment horizontal="center"/>
    </xf>
    <xf numFmtId="0" fontId="8" fillId="0" borderId="13" xfId="16" applyFont="1" applyBorder="1" applyAlignment="1">
      <alignment horizontal="center" vertical="top"/>
    </xf>
    <xf numFmtId="0" fontId="8" fillId="0" borderId="14" xfId="16" applyFont="1" applyBorder="1" applyAlignment="1">
      <alignment horizontal="center" vertical="top" wrapText="1"/>
    </xf>
    <xf numFmtId="0" fontId="8" fillId="0" borderId="14" xfId="16" applyFont="1" applyBorder="1" applyAlignment="1">
      <alignment horizontal="center"/>
    </xf>
    <xf numFmtId="3" fontId="8" fillId="0" borderId="15" xfId="16" applyNumberFormat="1" applyFont="1" applyBorder="1" applyAlignment="1">
      <alignment horizontal="center"/>
    </xf>
    <xf numFmtId="165" fontId="8" fillId="0" borderId="8" xfId="16" applyNumberFormat="1" applyFont="1" applyBorder="1" applyAlignment="1">
      <alignment horizontal="center"/>
    </xf>
    <xf numFmtId="165" fontId="8" fillId="0" borderId="12" xfId="16" applyNumberFormat="1" applyFont="1" applyBorder="1"/>
    <xf numFmtId="0" fontId="8" fillId="0" borderId="19" xfId="16" applyFont="1" applyBorder="1" applyAlignment="1">
      <alignment horizontal="center" vertical="center"/>
    </xf>
    <xf numFmtId="0" fontId="4" fillId="0" borderId="28" xfId="16" applyFont="1" applyBorder="1" applyAlignment="1">
      <alignment horizontal="left" vertical="center" wrapText="1"/>
    </xf>
    <xf numFmtId="0" fontId="3" fillId="0" borderId="28" xfId="16" applyBorder="1" applyAlignment="1">
      <alignment horizontal="center" vertical="center"/>
    </xf>
    <xf numFmtId="165" fontId="3" fillId="0" borderId="21" xfId="16" applyNumberFormat="1" applyBorder="1" applyAlignment="1">
      <alignment vertical="center"/>
    </xf>
    <xf numFmtId="0" fontId="14" fillId="0" borderId="0" xfId="16" applyFont="1" applyAlignment="1">
      <alignment vertical="center"/>
    </xf>
    <xf numFmtId="43" fontId="14" fillId="0" borderId="0" xfId="17" applyNumberFormat="1" applyFont="1" applyAlignment="1">
      <alignment vertical="center"/>
    </xf>
    <xf numFmtId="0" fontId="3" fillId="0" borderId="19" xfId="16" applyBorder="1" applyAlignment="1">
      <alignment horizontal="center" vertical="top"/>
    </xf>
    <xf numFmtId="0" fontId="3" fillId="0" borderId="28" xfId="16" applyBorder="1" applyAlignment="1">
      <alignment horizontal="center" vertical="top" wrapText="1"/>
    </xf>
    <xf numFmtId="0" fontId="3" fillId="0" borderId="28" xfId="16" applyBorder="1" applyAlignment="1">
      <alignment horizontal="center"/>
    </xf>
    <xf numFmtId="165" fontId="3" fillId="0" borderId="21" xfId="16" applyNumberFormat="1" applyBorder="1"/>
    <xf numFmtId="0" fontId="0" fillId="0" borderId="49" xfId="16" applyFont="1" applyBorder="1" applyAlignment="1">
      <alignment vertical="top" wrapText="1"/>
    </xf>
    <xf numFmtId="0" fontId="3" fillId="0" borderId="20" xfId="16" applyBorder="1" applyAlignment="1">
      <alignment horizontal="center" vertical="top"/>
    </xf>
    <xf numFmtId="0" fontId="3" fillId="0" borderId="28" xfId="16" applyBorder="1" applyAlignment="1">
      <alignment horizontal="center" vertical="top"/>
    </xf>
    <xf numFmtId="165" fontId="3" fillId="0" borderId="21" xfId="16" applyNumberFormat="1" applyBorder="1" applyAlignment="1">
      <alignment vertical="top"/>
    </xf>
    <xf numFmtId="0" fontId="0" fillId="0" borderId="28" xfId="16" applyFont="1" applyBorder="1" applyAlignment="1">
      <alignment horizontal="left" vertical="top" wrapText="1"/>
    </xf>
    <xf numFmtId="0" fontId="14" fillId="0" borderId="0" xfId="16" applyFont="1" applyAlignment="1">
      <alignment horizontal="left"/>
    </xf>
    <xf numFmtId="43" fontId="14" fillId="0" borderId="0" xfId="17" applyNumberFormat="1" applyFont="1" applyAlignment="1">
      <alignment horizontal="left"/>
    </xf>
    <xf numFmtId="0" fontId="3" fillId="0" borderId="28" xfId="16" applyBorder="1" applyAlignment="1">
      <alignment horizontal="left" vertical="top" wrapText="1"/>
    </xf>
    <xf numFmtId="0" fontId="3" fillId="0" borderId="20" xfId="16" applyBorder="1" applyAlignment="1">
      <alignment horizontal="center" vertical="center"/>
    </xf>
    <xf numFmtId="0" fontId="3" fillId="0" borderId="28" xfId="16" applyBorder="1" applyAlignment="1">
      <alignment vertical="top" wrapText="1"/>
    </xf>
    <xf numFmtId="0" fontId="8" fillId="0" borderId="24" xfId="16" applyFont="1" applyBorder="1" applyAlignment="1">
      <alignment horizontal="left" vertical="center"/>
    </xf>
    <xf numFmtId="0" fontId="8" fillId="0" borderId="25" xfId="16" quotePrefix="1" applyFont="1" applyBorder="1" applyAlignment="1">
      <alignment horizontal="left" vertical="top" wrapText="1"/>
    </xf>
    <xf numFmtId="0" fontId="3" fillId="0" borderId="25" xfId="16" applyBorder="1" applyAlignment="1">
      <alignment horizontal="center" vertical="center"/>
    </xf>
    <xf numFmtId="0" fontId="3" fillId="0" borderId="25" xfId="16" applyBorder="1" applyAlignment="1">
      <alignment vertical="center"/>
    </xf>
    <xf numFmtId="0" fontId="3" fillId="0" borderId="26" xfId="16" applyBorder="1" applyAlignment="1">
      <alignment vertical="center"/>
    </xf>
    <xf numFmtId="165" fontId="3" fillId="0" borderId="27" xfId="16" applyNumberFormat="1" applyBorder="1" applyAlignment="1">
      <alignment vertical="center"/>
    </xf>
    <xf numFmtId="3" fontId="3" fillId="0" borderId="21" xfId="16" applyNumberFormat="1" applyBorder="1" applyAlignment="1">
      <alignment vertical="top"/>
    </xf>
    <xf numFmtId="0" fontId="0" fillId="0" borderId="28" xfId="21" applyFont="1" applyBorder="1" applyAlignment="1">
      <alignment vertical="top" wrapText="1"/>
    </xf>
    <xf numFmtId="0" fontId="3" fillId="0" borderId="29" xfId="16" applyBorder="1" applyAlignment="1">
      <alignment horizontal="center" vertical="top"/>
    </xf>
    <xf numFmtId="0" fontId="3" fillId="0" borderId="51" xfId="16" applyBorder="1" applyAlignment="1">
      <alignment vertical="top" wrapText="1"/>
    </xf>
    <xf numFmtId="0" fontId="3" fillId="0" borderId="51" xfId="16" applyBorder="1" applyAlignment="1">
      <alignment horizontal="center"/>
    </xf>
    <xf numFmtId="165" fontId="3" fillId="0" borderId="31" xfId="16" applyNumberFormat="1" applyBorder="1"/>
    <xf numFmtId="0" fontId="3" fillId="0" borderId="16" xfId="16" applyBorder="1" applyAlignment="1">
      <alignment horizontal="center" vertical="top"/>
    </xf>
    <xf numFmtId="0" fontId="3" fillId="0" borderId="17" xfId="16" applyBorder="1" applyAlignment="1">
      <alignment vertical="top" wrapText="1"/>
    </xf>
    <xf numFmtId="0" fontId="3" fillId="0" borderId="17" xfId="16" applyBorder="1" applyAlignment="1">
      <alignment horizontal="center"/>
    </xf>
    <xf numFmtId="165" fontId="3" fillId="0" borderId="18" xfId="16" applyNumberFormat="1" applyBorder="1"/>
    <xf numFmtId="0" fontId="3" fillId="0" borderId="17" xfId="20" applyFont="1" applyBorder="1" applyAlignment="1">
      <alignment vertical="top" wrapText="1"/>
    </xf>
    <xf numFmtId="0" fontId="3" fillId="0" borderId="22" xfId="16" applyBorder="1" applyAlignment="1">
      <alignment horizontal="center" vertical="top"/>
    </xf>
    <xf numFmtId="3" fontId="3" fillId="0" borderId="42" xfId="16" applyNumberFormat="1" applyBorder="1" applyAlignment="1">
      <alignment horizontal="center"/>
    </xf>
    <xf numFmtId="9" fontId="3" fillId="0" borderId="28" xfId="16" applyNumberFormat="1" applyBorder="1" applyAlignment="1">
      <alignment horizontal="center"/>
    </xf>
    <xf numFmtId="0" fontId="3" fillId="0" borderId="25" xfId="16" quotePrefix="1" applyBorder="1" applyAlignment="1">
      <alignment horizontal="left" vertical="top" wrapText="1"/>
    </xf>
    <xf numFmtId="0" fontId="14" fillId="0" borderId="0" xfId="16" applyFont="1" applyAlignment="1">
      <alignment horizontal="center" vertical="top"/>
    </xf>
    <xf numFmtId="0" fontId="14" fillId="0" borderId="0" xfId="16" applyFont="1" applyAlignment="1">
      <alignment vertical="top" wrapText="1"/>
    </xf>
    <xf numFmtId="0" fontId="14" fillId="0" borderId="0" xfId="16" applyFont="1" applyAlignment="1">
      <alignment horizontal="center"/>
    </xf>
    <xf numFmtId="165" fontId="14" fillId="0" borderId="0" xfId="16" applyNumberFormat="1" applyFont="1"/>
    <xf numFmtId="0" fontId="14" fillId="0" borderId="0" xfId="18"/>
    <xf numFmtId="0" fontId="8" fillId="0" borderId="4" xfId="18" applyFont="1" applyBorder="1"/>
    <xf numFmtId="0" fontId="8" fillId="0" borderId="0" xfId="25" applyFont="1" applyAlignment="1">
      <alignment horizontal="centerContinuous"/>
    </xf>
    <xf numFmtId="1" fontId="8" fillId="0" borderId="5" xfId="25" applyNumberFormat="1" applyFont="1" applyBorder="1" applyAlignment="1">
      <alignment horizontal="center"/>
    </xf>
    <xf numFmtId="0" fontId="3" fillId="0" borderId="4" xfId="18" applyFont="1" applyBorder="1"/>
    <xf numFmtId="0" fontId="3" fillId="0" borderId="36" xfId="18" applyFont="1" applyBorder="1"/>
    <xf numFmtId="0" fontId="8" fillId="0" borderId="12" xfId="18" applyFont="1" applyBorder="1" applyAlignment="1">
      <alignment horizontal="center"/>
    </xf>
    <xf numFmtId="0" fontId="3" fillId="0" borderId="6" xfId="18" applyFont="1" applyBorder="1"/>
    <xf numFmtId="0" fontId="3" fillId="0" borderId="37" xfId="18" applyFont="1" applyBorder="1"/>
    <xf numFmtId="4" fontId="8" fillId="0" borderId="32" xfId="18" applyNumberFormat="1" applyFont="1" applyBorder="1" applyAlignment="1">
      <alignment horizontal="center"/>
    </xf>
    <xf numFmtId="4" fontId="3" fillId="0" borderId="12" xfId="18" applyNumberFormat="1" applyFont="1" applyBorder="1" applyAlignment="1">
      <alignment horizontal="right"/>
    </xf>
    <xf numFmtId="0" fontId="0" fillId="0" borderId="36" xfId="18" applyFont="1" applyBorder="1" applyAlignment="1">
      <alignment horizontal="left" vertical="center"/>
    </xf>
    <xf numFmtId="0" fontId="3" fillId="0" borderId="0" xfId="18" applyFont="1" applyAlignment="1">
      <alignment vertical="center"/>
    </xf>
    <xf numFmtId="4" fontId="3" fillId="0" borderId="18" xfId="18" applyNumberFormat="1" applyFont="1" applyBorder="1" applyAlignment="1">
      <alignment horizontal="right" vertical="center"/>
    </xf>
    <xf numFmtId="0" fontId="3" fillId="0" borderId="36" xfId="18" applyFont="1" applyBorder="1" applyAlignment="1">
      <alignment horizontal="left" vertical="center"/>
    </xf>
    <xf numFmtId="0" fontId="3" fillId="0" borderId="36" xfId="18" applyFont="1" applyBorder="1" applyAlignment="1">
      <alignment horizontal="left" indent="1"/>
    </xf>
    <xf numFmtId="4" fontId="3" fillId="0" borderId="18" xfId="18" applyNumberFormat="1" applyFont="1" applyBorder="1" applyAlignment="1">
      <alignment horizontal="right"/>
    </xf>
    <xf numFmtId="0" fontId="3" fillId="0" borderId="0" xfId="26"/>
    <xf numFmtId="4" fontId="8" fillId="0" borderId="60" xfId="18" applyNumberFormat="1" applyFont="1" applyBorder="1" applyAlignment="1">
      <alignment horizontal="center" vertical="center"/>
    </xf>
    <xf numFmtId="4" fontId="14" fillId="0" borderId="0" xfId="18" applyNumberFormat="1" applyAlignment="1">
      <alignment horizontal="right"/>
    </xf>
    <xf numFmtId="4" fontId="14" fillId="0" borderId="61" xfId="18" applyNumberFormat="1" applyBorder="1" applyAlignment="1">
      <alignment horizontal="right"/>
    </xf>
    <xf numFmtId="0" fontId="25" fillId="0" borderId="0" xfId="18" applyFont="1"/>
    <xf numFmtId="165" fontId="25" fillId="0" borderId="0" xfId="27" applyFont="1" applyBorder="1" applyAlignment="1">
      <alignment horizontal="right"/>
    </xf>
    <xf numFmtId="0" fontId="25" fillId="0" borderId="0" xfId="18" applyFont="1" applyAlignment="1">
      <alignment horizontal="center"/>
    </xf>
    <xf numFmtId="165" fontId="14" fillId="0" borderId="0" xfId="27" applyFont="1" applyBorder="1" applyAlignment="1">
      <alignment horizontal="right"/>
    </xf>
    <xf numFmtId="0" fontId="3" fillId="0" borderId="1" xfId="18" applyFont="1" applyBorder="1"/>
    <xf numFmtId="0" fontId="3" fillId="0" borderId="2" xfId="18" applyFont="1" applyBorder="1"/>
    <xf numFmtId="165" fontId="8" fillId="0" borderId="12" xfId="27" applyFont="1" applyBorder="1" applyAlignment="1">
      <alignment horizontal="center"/>
    </xf>
    <xf numFmtId="165" fontId="8" fillId="0" borderId="32" xfId="27" applyFont="1" applyBorder="1" applyAlignment="1">
      <alignment horizontal="center"/>
    </xf>
    <xf numFmtId="165" fontId="3" fillId="0" borderId="12" xfId="27" applyFont="1" applyBorder="1" applyAlignment="1">
      <alignment horizontal="right"/>
    </xf>
    <xf numFmtId="0" fontId="3" fillId="0" borderId="4" xfId="18" applyFont="1" applyBorder="1" applyAlignment="1">
      <alignment vertical="center"/>
    </xf>
    <xf numFmtId="0" fontId="0" fillId="0" borderId="0" xfId="5" applyFont="1" applyAlignment="1">
      <alignment horizontal="left" vertical="center"/>
    </xf>
    <xf numFmtId="165" fontId="3" fillId="0" borderId="18" xfId="27" applyFont="1" applyBorder="1" applyAlignment="1">
      <alignment horizontal="right" vertical="center"/>
    </xf>
    <xf numFmtId="165" fontId="3" fillId="0" borderId="18" xfId="27" applyFont="1" applyBorder="1" applyAlignment="1">
      <alignment horizontal="center"/>
    </xf>
    <xf numFmtId="0" fontId="3" fillId="0" borderId="0" xfId="5" applyAlignment="1">
      <alignment horizontal="left" vertical="top" wrapText="1" indent="1"/>
    </xf>
    <xf numFmtId="0" fontId="3" fillId="0" borderId="33" xfId="18" applyFont="1" applyBorder="1"/>
    <xf numFmtId="0" fontId="15" fillId="0" borderId="34" xfId="5" applyFont="1" applyBorder="1" applyAlignment="1">
      <alignment horizontal="left" indent="1"/>
    </xf>
    <xf numFmtId="0" fontId="3" fillId="0" borderId="34" xfId="5" applyBorder="1"/>
    <xf numFmtId="165" fontId="3" fillId="0" borderId="35" xfId="27" applyFont="1" applyBorder="1" applyAlignment="1">
      <alignment horizontal="center"/>
    </xf>
    <xf numFmtId="0" fontId="3" fillId="0" borderId="62" xfId="7" applyFont="1" applyBorder="1"/>
    <xf numFmtId="165" fontId="3" fillId="0" borderId="65" xfId="27" applyFont="1" applyBorder="1" applyAlignment="1">
      <alignment horizontal="right"/>
    </xf>
    <xf numFmtId="0" fontId="3" fillId="0" borderId="4" xfId="7" applyFont="1" applyBorder="1"/>
    <xf numFmtId="165" fontId="8" fillId="0" borderId="18" xfId="27" applyFont="1" applyBorder="1" applyAlignment="1">
      <alignment horizontal="right" vertical="center"/>
    </xf>
    <xf numFmtId="0" fontId="3" fillId="0" borderId="6" xfId="7" applyFont="1" applyBorder="1"/>
    <xf numFmtId="0" fontId="8" fillId="0" borderId="7" xfId="7" applyFont="1" applyBorder="1" applyAlignment="1">
      <alignment horizontal="right" vertical="center" wrapText="1" indent="1"/>
    </xf>
    <xf numFmtId="0" fontId="8" fillId="0" borderId="14" xfId="7" applyFont="1" applyBorder="1" applyAlignment="1">
      <alignment horizontal="center" vertical="center"/>
    </xf>
    <xf numFmtId="165" fontId="3" fillId="0" borderId="32" xfId="27" applyFont="1" applyBorder="1" applyAlignment="1">
      <alignment horizontal="right" vertical="center"/>
    </xf>
    <xf numFmtId="165" fontId="14" fillId="0" borderId="61" xfId="27" applyFont="1" applyBorder="1" applyAlignment="1">
      <alignment horizontal="right"/>
    </xf>
    <xf numFmtId="0" fontId="0" fillId="0" borderId="17" xfId="20" applyFont="1" applyBorder="1" applyAlignment="1">
      <alignment vertical="top" wrapText="1"/>
    </xf>
    <xf numFmtId="0" fontId="27" fillId="0" borderId="16" xfId="28" applyFont="1" applyBorder="1" applyAlignment="1">
      <alignment horizontal="center" vertical="center"/>
    </xf>
    <xf numFmtId="0" fontId="27" fillId="0" borderId="38" xfId="28" applyFont="1" applyBorder="1" applyAlignment="1">
      <alignment vertical="center"/>
    </xf>
    <xf numFmtId="0" fontId="27" fillId="0" borderId="38" xfId="28" applyFont="1" applyBorder="1" applyAlignment="1">
      <alignment horizontal="center" vertical="center"/>
    </xf>
    <xf numFmtId="0" fontId="27" fillId="0" borderId="38" xfId="19" applyNumberFormat="1" applyFont="1" applyBorder="1" applyAlignment="1">
      <alignment horizontal="center" vertical="center"/>
    </xf>
    <xf numFmtId="165" fontId="27" fillId="0" borderId="38" xfId="19" applyFont="1" applyBorder="1" applyAlignment="1">
      <alignment vertical="center"/>
    </xf>
    <xf numFmtId="165" fontId="27" fillId="0" borderId="18" xfId="19" applyFont="1" applyBorder="1" applyAlignment="1">
      <alignment vertical="center"/>
    </xf>
    <xf numFmtId="0" fontId="27" fillId="0" borderId="0" xfId="28" applyFont="1" applyAlignment="1">
      <alignment vertical="center"/>
    </xf>
    <xf numFmtId="9" fontId="27" fillId="0" borderId="38" xfId="29" applyFont="1" applyBorder="1" applyAlignment="1">
      <alignment vertical="center"/>
    </xf>
    <xf numFmtId="165" fontId="27" fillId="0" borderId="38" xfId="19" applyFont="1" applyFill="1" applyBorder="1" applyAlignment="1">
      <alignment vertical="center"/>
    </xf>
    <xf numFmtId="9" fontId="27" fillId="0" borderId="38" xfId="19" applyNumberFormat="1" applyFont="1" applyFill="1" applyBorder="1" applyAlignment="1">
      <alignment vertical="center"/>
    </xf>
    <xf numFmtId="165" fontId="27" fillId="0" borderId="18" xfId="19" applyFont="1" applyFill="1" applyBorder="1" applyAlignment="1">
      <alignment vertical="center"/>
    </xf>
    <xf numFmtId="165" fontId="27" fillId="0" borderId="18" xfId="19" applyFont="1" applyBorder="1" applyAlignment="1">
      <alignment horizontal="left" vertical="center"/>
    </xf>
    <xf numFmtId="0" fontId="3" fillId="0" borderId="19" xfId="16" applyFill="1" applyBorder="1" applyAlignment="1">
      <alignment horizontal="center" vertical="top"/>
    </xf>
    <xf numFmtId="0" fontId="14" fillId="0" borderId="0" xfId="16" applyFont="1" applyFill="1"/>
    <xf numFmtId="43" fontId="14" fillId="0" borderId="0" xfId="17" applyNumberFormat="1" applyFont="1" applyFill="1"/>
    <xf numFmtId="0" fontId="3" fillId="0" borderId="28" xfId="16" applyFill="1" applyBorder="1" applyAlignment="1">
      <alignment horizontal="center" vertical="top" wrapText="1"/>
    </xf>
    <xf numFmtId="0" fontId="3" fillId="0" borderId="28" xfId="16" applyFill="1" applyBorder="1" applyAlignment="1">
      <alignment horizontal="center"/>
    </xf>
    <xf numFmtId="165" fontId="3" fillId="0" borderId="21" xfId="16" applyNumberFormat="1" applyFill="1" applyBorder="1"/>
    <xf numFmtId="0" fontId="3" fillId="0" borderId="19" xfId="20" applyFont="1" applyFill="1" applyBorder="1" applyAlignment="1">
      <alignment horizontal="center" vertical="top"/>
    </xf>
    <xf numFmtId="0" fontId="15" fillId="0" borderId="28" xfId="20" applyFont="1" applyFill="1" applyBorder="1" applyAlignment="1">
      <alignment vertical="top" wrapText="1"/>
    </xf>
    <xf numFmtId="0" fontId="3" fillId="0" borderId="28" xfId="20" applyFont="1" applyFill="1" applyBorder="1" applyAlignment="1">
      <alignment horizontal="center" vertical="top"/>
    </xf>
    <xf numFmtId="0" fontId="8" fillId="0" borderId="28" xfId="16" applyFont="1" applyFill="1" applyBorder="1" applyAlignment="1">
      <alignment horizontal="center" vertical="top"/>
    </xf>
    <xf numFmtId="0" fontId="23" fillId="0" borderId="0" xfId="16" applyFont="1" applyFill="1"/>
    <xf numFmtId="43" fontId="23" fillId="0" borderId="0" xfId="17" applyNumberFormat="1" applyFont="1" applyFill="1"/>
    <xf numFmtId="0" fontId="0" fillId="0" borderId="19" xfId="0" applyFill="1" applyBorder="1" applyAlignment="1">
      <alignment horizontal="center" vertical="top"/>
    </xf>
    <xf numFmtId="0" fontId="0" fillId="0" borderId="20" xfId="0" applyFill="1" applyBorder="1" applyAlignment="1">
      <alignment vertical="top" wrapText="1"/>
    </xf>
    <xf numFmtId="0" fontId="0" fillId="0" borderId="20" xfId="0" applyFill="1" applyBorder="1" applyAlignment="1">
      <alignment horizontal="center"/>
    </xf>
    <xf numFmtId="1" fontId="0" fillId="0" borderId="20" xfId="0" applyNumberFormat="1" applyFill="1" applyBorder="1" applyAlignment="1">
      <alignment horizontal="center"/>
    </xf>
    <xf numFmtId="168" fontId="0" fillId="0" borderId="20" xfId="3" applyNumberFormat="1" applyFont="1" applyFill="1" applyBorder="1" applyAlignment="1"/>
    <xf numFmtId="166" fontId="0" fillId="0" borderId="21" xfId="1" applyNumberFormat="1" applyFont="1" applyFill="1" applyBorder="1" applyAlignment="1"/>
    <xf numFmtId="0" fontId="0" fillId="0" borderId="0" xfId="0" applyFill="1"/>
    <xf numFmtId="0" fontId="0" fillId="0" borderId="28" xfId="8" applyFont="1" applyBorder="1" applyAlignment="1">
      <alignment horizontal="left" vertical="center" wrapText="1"/>
    </xf>
    <xf numFmtId="0" fontId="0" fillId="0" borderId="19" xfId="0" applyFill="1" applyBorder="1" applyAlignment="1">
      <alignment horizontal="center" vertical="center"/>
    </xf>
    <xf numFmtId="0" fontId="0" fillId="0" borderId="20" xfId="0" applyFill="1" applyBorder="1" applyAlignment="1">
      <alignment horizontal="left" vertical="center" wrapText="1"/>
    </xf>
    <xf numFmtId="166" fontId="0" fillId="0" borderId="20" xfId="1" applyNumberFormat="1" applyFont="1" applyFill="1" applyBorder="1" applyAlignment="1">
      <alignment horizontal="center"/>
    </xf>
    <xf numFmtId="0" fontId="0" fillId="0" borderId="28" xfId="8" applyFont="1" applyFill="1" applyBorder="1" applyAlignment="1">
      <alignment horizontal="left" vertical="center" wrapText="1"/>
    </xf>
    <xf numFmtId="0" fontId="17" fillId="0" borderId="66" xfId="9" applyFont="1" applyBorder="1" applyAlignment="1">
      <alignment horizontal="center" wrapText="1"/>
    </xf>
    <xf numFmtId="0" fontId="8" fillId="0" borderId="67" xfId="31" applyFont="1" applyBorder="1" applyAlignment="1">
      <alignment horizontal="center" wrapText="1"/>
    </xf>
    <xf numFmtId="0" fontId="8" fillId="0" borderId="67" xfId="31" applyFont="1" applyBorder="1" applyAlignment="1">
      <alignment horizontal="center" vertical="center" wrapText="1"/>
    </xf>
    <xf numFmtId="165" fontId="8" fillId="0" borderId="67" xfId="2" applyFont="1" applyBorder="1" applyAlignment="1">
      <alignment horizontal="center" vertical="center" wrapText="1"/>
    </xf>
    <xf numFmtId="165" fontId="8" fillId="0" borderId="60" xfId="2" applyFont="1" applyBorder="1" applyAlignment="1">
      <alignment horizontal="center" vertical="center" wrapText="1"/>
    </xf>
    <xf numFmtId="0" fontId="15" fillId="0" borderId="39" xfId="9" applyFont="1" applyBorder="1" applyAlignment="1">
      <alignment horizontal="center"/>
    </xf>
    <xf numFmtId="1" fontId="3" fillId="0" borderId="40" xfId="32" applyNumberFormat="1" applyFont="1" applyBorder="1" applyAlignment="1">
      <alignment horizontal="center"/>
    </xf>
    <xf numFmtId="0" fontId="4" fillId="0" borderId="40" xfId="32" applyFont="1" applyBorder="1" applyAlignment="1">
      <alignment horizontal="left" wrapText="1" indent="1"/>
    </xf>
    <xf numFmtId="0" fontId="3" fillId="0" borderId="40" xfId="32" applyFont="1" applyBorder="1" applyAlignment="1">
      <alignment horizontal="center" vertical="center"/>
    </xf>
    <xf numFmtId="0" fontId="3" fillId="0" borderId="40" xfId="32" applyFont="1" applyBorder="1" applyAlignment="1">
      <alignment horizontal="center"/>
    </xf>
    <xf numFmtId="165" fontId="3" fillId="0" borderId="40" xfId="32" applyNumberFormat="1" applyFont="1" applyBorder="1" applyAlignment="1">
      <alignment horizontal="right" vertical="center"/>
    </xf>
    <xf numFmtId="4" fontId="8" fillId="0" borderId="41" xfId="32" applyNumberFormat="1" applyFont="1" applyBorder="1" applyAlignment="1">
      <alignment horizontal="right"/>
    </xf>
    <xf numFmtId="0" fontId="15" fillId="0" borderId="19" xfId="9" applyFont="1" applyBorder="1" applyAlignment="1">
      <alignment horizontal="center"/>
    </xf>
    <xf numFmtId="1" fontId="8" fillId="0" borderId="20" xfId="32" applyNumberFormat="1" applyFont="1" applyBorder="1" applyAlignment="1">
      <alignment horizontal="center"/>
    </xf>
    <xf numFmtId="0" fontId="4" fillId="0" borderId="20" xfId="32" applyFont="1" applyBorder="1" applyAlignment="1">
      <alignment horizontal="left" wrapText="1" indent="1"/>
    </xf>
    <xf numFmtId="0" fontId="3" fillId="0" borderId="20" xfId="32" applyFont="1" applyBorder="1" applyAlignment="1">
      <alignment horizontal="center" vertical="center"/>
    </xf>
    <xf numFmtId="165" fontId="3" fillId="0" borderId="20" xfId="32" applyNumberFormat="1" applyFont="1" applyBorder="1" applyAlignment="1">
      <alignment horizontal="right" vertical="center"/>
    </xf>
    <xf numFmtId="165" fontId="8" fillId="0" borderId="21" xfId="32" applyNumberFormat="1" applyFont="1" applyBorder="1" applyAlignment="1">
      <alignment horizontal="right" vertical="center"/>
    </xf>
    <xf numFmtId="1" fontId="3" fillId="0" borderId="20" xfId="32" applyNumberFormat="1" applyFont="1" applyBorder="1" applyAlignment="1">
      <alignment horizontal="center"/>
    </xf>
    <xf numFmtId="0" fontId="3" fillId="0" borderId="20" xfId="32" applyFont="1" applyBorder="1" applyAlignment="1">
      <alignment horizontal="center"/>
    </xf>
    <xf numFmtId="0" fontId="9" fillId="0" borderId="20" xfId="32" applyFont="1" applyBorder="1" applyAlignment="1">
      <alignment horizontal="left" wrapText="1" indent="1"/>
    </xf>
    <xf numFmtId="0" fontId="3" fillId="0" borderId="20" xfId="32" applyFont="1" applyBorder="1" applyAlignment="1">
      <alignment horizontal="left" wrapText="1" indent="1"/>
    </xf>
    <xf numFmtId="165" fontId="3" fillId="0" borderId="21" xfId="32" applyNumberFormat="1" applyFont="1" applyBorder="1" applyAlignment="1">
      <alignment horizontal="right" vertical="center"/>
    </xf>
    <xf numFmtId="1" fontId="15" fillId="0" borderId="20" xfId="32" applyNumberFormat="1" applyFont="1" applyBorder="1" applyAlignment="1">
      <alignment horizontal="center"/>
    </xf>
    <xf numFmtId="0" fontId="15" fillId="0" borderId="20" xfId="32" applyFont="1" applyBorder="1" applyAlignment="1">
      <alignment horizontal="left" wrapText="1" indent="1"/>
    </xf>
    <xf numFmtId="165" fontId="15" fillId="0" borderId="20" xfId="32" applyNumberFormat="1" applyFont="1" applyBorder="1" applyAlignment="1">
      <alignment horizontal="right" vertical="center"/>
    </xf>
    <xf numFmtId="0" fontId="15" fillId="0" borderId="29" xfId="9" applyFont="1" applyBorder="1" applyAlignment="1">
      <alignment horizontal="center"/>
    </xf>
    <xf numFmtId="1" fontId="3" fillId="0" borderId="30" xfId="32" applyNumberFormat="1" applyFont="1" applyBorder="1" applyAlignment="1">
      <alignment horizontal="center"/>
    </xf>
    <xf numFmtId="0" fontId="3" fillId="0" borderId="30" xfId="32" applyFont="1" applyBorder="1" applyAlignment="1">
      <alignment horizontal="left" wrapText="1" indent="1"/>
    </xf>
    <xf numFmtId="0" fontId="3" fillId="0" borderId="30" xfId="32" applyFont="1" applyBorder="1" applyAlignment="1">
      <alignment horizontal="center" vertical="center"/>
    </xf>
    <xf numFmtId="165" fontId="8" fillId="0" borderId="31" xfId="32" applyNumberFormat="1" applyFont="1" applyBorder="1" applyAlignment="1">
      <alignment horizontal="right" vertical="center"/>
    </xf>
    <xf numFmtId="165" fontId="3" fillId="0" borderId="30" xfId="32" applyNumberFormat="1" applyFont="1" applyBorder="1" applyAlignment="1">
      <alignment horizontal="right" vertical="center"/>
    </xf>
    <xf numFmtId="0" fontId="15" fillId="0" borderId="66" xfId="9" applyFont="1" applyBorder="1" applyAlignment="1">
      <alignment horizontal="center"/>
    </xf>
    <xf numFmtId="165" fontId="8" fillId="0" borderId="60" xfId="32" applyNumberFormat="1" applyFont="1" applyBorder="1" applyAlignment="1">
      <alignment horizontal="right" vertical="center"/>
    </xf>
    <xf numFmtId="0" fontId="15" fillId="0" borderId="16" xfId="9" applyFont="1" applyBorder="1" applyAlignment="1">
      <alignment horizontal="center"/>
    </xf>
    <xf numFmtId="1" fontId="8" fillId="0" borderId="38" xfId="32" applyNumberFormat="1" applyFont="1" applyBorder="1" applyAlignment="1">
      <alignment horizontal="left" vertical="center"/>
    </xf>
    <xf numFmtId="165" fontId="8" fillId="0" borderId="18" xfId="32" applyNumberFormat="1" applyFont="1" applyBorder="1" applyAlignment="1">
      <alignment horizontal="right" vertical="center"/>
    </xf>
    <xf numFmtId="0" fontId="8" fillId="0" borderId="20" xfId="32" applyFont="1" applyBorder="1" applyAlignment="1">
      <alignment horizontal="left" wrapText="1" indent="1"/>
    </xf>
    <xf numFmtId="0" fontId="29" fillId="0" borderId="20" xfId="31" applyFont="1" applyBorder="1"/>
    <xf numFmtId="165" fontId="3" fillId="0" borderId="20" xfId="32" applyNumberFormat="1" applyFont="1" applyBorder="1" applyAlignment="1">
      <alignment horizontal="left" vertical="center"/>
    </xf>
    <xf numFmtId="0" fontId="15" fillId="0" borderId="22" xfId="9" applyFont="1" applyBorder="1" applyAlignment="1">
      <alignment horizontal="center"/>
    </xf>
    <xf numFmtId="1" fontId="8" fillId="0" borderId="23" xfId="32" applyNumberFormat="1" applyFont="1" applyBorder="1" applyAlignment="1">
      <alignment horizontal="center"/>
    </xf>
    <xf numFmtId="0" fontId="8" fillId="0" borderId="23" xfId="32" applyFont="1" applyBorder="1" applyAlignment="1">
      <alignment horizontal="left" wrapText="1" indent="1"/>
    </xf>
    <xf numFmtId="0" fontId="3" fillId="0" borderId="23" xfId="32" applyFont="1" applyBorder="1" applyAlignment="1">
      <alignment horizontal="center" vertical="center"/>
    </xf>
    <xf numFmtId="165" fontId="3" fillId="0" borderId="23" xfId="32" applyNumberFormat="1" applyFont="1" applyBorder="1" applyAlignment="1">
      <alignment horizontal="right" vertical="center"/>
    </xf>
    <xf numFmtId="165" fontId="8" fillId="0" borderId="43" xfId="32" applyNumberFormat="1" applyFont="1" applyBorder="1" applyAlignment="1">
      <alignment horizontal="right" vertical="center"/>
    </xf>
    <xf numFmtId="0" fontId="29" fillId="0" borderId="20" xfId="31" applyFont="1" applyBorder="1" applyAlignment="1">
      <alignment wrapText="1"/>
    </xf>
    <xf numFmtId="0" fontId="3" fillId="0" borderId="20" xfId="31" applyBorder="1"/>
    <xf numFmtId="0" fontId="4" fillId="0" borderId="20" xfId="32" applyFont="1" applyBorder="1" applyAlignment="1">
      <alignment horizontal="left"/>
    </xf>
    <xf numFmtId="0" fontId="3" fillId="0" borderId="30" xfId="31" applyBorder="1"/>
    <xf numFmtId="1" fontId="15" fillId="0" borderId="23" xfId="32" applyNumberFormat="1" applyFont="1" applyBorder="1" applyAlignment="1">
      <alignment horizontal="center"/>
    </xf>
    <xf numFmtId="0" fontId="4" fillId="0" borderId="23" xfId="32" applyFont="1" applyBorder="1" applyAlignment="1">
      <alignment horizontal="left" wrapText="1" indent="1"/>
    </xf>
    <xf numFmtId="0" fontId="3" fillId="0" borderId="23" xfId="31" applyBorder="1"/>
    <xf numFmtId="0" fontId="3" fillId="0" borderId="43" xfId="31" applyBorder="1"/>
    <xf numFmtId="0" fontId="3" fillId="0" borderId="21" xfId="31" applyBorder="1"/>
    <xf numFmtId="0" fontId="3" fillId="0" borderId="20" xfId="8" applyBorder="1" applyAlignment="1">
      <alignment horizontal="center" wrapText="1"/>
    </xf>
    <xf numFmtId="0" fontId="15" fillId="0" borderId="20" xfId="32" applyFont="1" applyBorder="1" applyAlignment="1">
      <alignment horizontal="center"/>
    </xf>
    <xf numFmtId="4" fontId="15" fillId="0" borderId="20" xfId="32" applyNumberFormat="1" applyFont="1" applyBorder="1" applyAlignment="1">
      <alignment horizontal="right"/>
    </xf>
    <xf numFmtId="0" fontId="3" fillId="0" borderId="20" xfId="31" applyBorder="1" applyAlignment="1">
      <alignment horizontal="center"/>
    </xf>
    <xf numFmtId="0" fontId="4" fillId="0" borderId="20" xfId="32" applyFont="1" applyBorder="1" applyAlignment="1">
      <alignment horizontal="left" indent="1"/>
    </xf>
    <xf numFmtId="1" fontId="3" fillId="0" borderId="30" xfId="32" applyNumberFormat="1" applyFont="1" applyBorder="1" applyAlignment="1">
      <alignment horizontal="center" vertical="center"/>
    </xf>
    <xf numFmtId="0" fontId="15" fillId="0" borderId="0" xfId="9" applyFont="1" applyAlignment="1">
      <alignment horizontal="center"/>
    </xf>
    <xf numFmtId="0" fontId="3" fillId="0" borderId="0" xfId="31" applyAlignment="1">
      <alignment horizontal="center"/>
    </xf>
    <xf numFmtId="0" fontId="8" fillId="0" borderId="0" xfId="32" applyFont="1" applyAlignment="1">
      <alignment horizontal="right" vertical="center"/>
    </xf>
    <xf numFmtId="0" fontId="3" fillId="0" borderId="0" xfId="31" applyAlignment="1">
      <alignment vertical="center"/>
    </xf>
    <xf numFmtId="0" fontId="3" fillId="0" borderId="0" xfId="31"/>
    <xf numFmtId="165" fontId="3" fillId="0" borderId="0" xfId="2" applyFont="1" applyAlignment="1">
      <alignment vertical="center"/>
    </xf>
    <xf numFmtId="165" fontId="8" fillId="0" borderId="0" xfId="2" applyFont="1"/>
    <xf numFmtId="0" fontId="3" fillId="0" borderId="0" xfId="31" applyAlignment="1">
      <alignment horizontal="left" wrapText="1"/>
    </xf>
    <xf numFmtId="0" fontId="0" fillId="0" borderId="20" xfId="8" applyFont="1" applyBorder="1" applyAlignment="1">
      <alignment horizontal="center" wrapText="1"/>
    </xf>
    <xf numFmtId="0" fontId="0" fillId="0" borderId="28" xfId="8" applyFont="1" applyBorder="1" applyAlignment="1">
      <alignment horizontal="left" vertical="top" wrapText="1"/>
    </xf>
    <xf numFmtId="0" fontId="0" fillId="0" borderId="20" xfId="32" applyFont="1" applyBorder="1" applyAlignment="1">
      <alignment horizontal="left" wrapText="1" indent="1"/>
    </xf>
    <xf numFmtId="1" fontId="0" fillId="0" borderId="20" xfId="32" applyNumberFormat="1" applyFont="1" applyBorder="1" applyAlignment="1">
      <alignment horizontal="center"/>
    </xf>
    <xf numFmtId="0" fontId="0" fillId="0" borderId="20" xfId="32" applyFont="1" applyBorder="1" applyAlignment="1">
      <alignment horizontal="center"/>
    </xf>
    <xf numFmtId="0" fontId="0" fillId="0" borderId="19" xfId="8" applyFont="1" applyBorder="1" applyAlignment="1">
      <alignment horizontal="center" vertical="center"/>
    </xf>
    <xf numFmtId="0" fontId="2" fillId="0" borderId="0" xfId="9" applyFont="1"/>
    <xf numFmtId="0" fontId="2" fillId="0" borderId="0" xfId="9" applyFont="1" applyAlignment="1">
      <alignment wrapText="1"/>
    </xf>
    <xf numFmtId="0" fontId="0" fillId="2" borderId="0" xfId="0" applyFill="1"/>
    <xf numFmtId="0" fontId="8" fillId="0" borderId="19" xfId="0" applyFont="1" applyFill="1" applyBorder="1" applyAlignment="1">
      <alignment horizontal="center" vertical="center"/>
    </xf>
    <xf numFmtId="0" fontId="4" fillId="0" borderId="20" xfId="0" applyFont="1" applyFill="1" applyBorder="1" applyAlignment="1">
      <alignment horizontal="left" vertical="center" wrapText="1"/>
    </xf>
    <xf numFmtId="0" fontId="0" fillId="0" borderId="20" xfId="0" applyFill="1" applyBorder="1" applyAlignment="1">
      <alignment horizontal="center" vertical="center"/>
    </xf>
    <xf numFmtId="166" fontId="0" fillId="0" borderId="20" xfId="1" applyNumberFormat="1" applyFont="1" applyFill="1" applyBorder="1" applyAlignment="1"/>
    <xf numFmtId="0" fontId="11" fillId="0" borderId="20" xfId="0" applyFont="1" applyFill="1" applyBorder="1" applyAlignment="1">
      <alignment vertical="center" wrapText="1"/>
    </xf>
    <xf numFmtId="1" fontId="0" fillId="0" borderId="20" xfId="0" applyNumberFormat="1" applyFill="1" applyBorder="1" applyAlignment="1">
      <alignment horizontal="center" vertical="center"/>
    </xf>
    <xf numFmtId="0" fontId="12" fillId="0" borderId="20" xfId="0" applyFont="1" applyFill="1" applyBorder="1" applyAlignment="1">
      <alignment vertical="center" wrapText="1"/>
    </xf>
    <xf numFmtId="0" fontId="0" fillId="0" borderId="28" xfId="0" applyFill="1" applyBorder="1" applyAlignment="1">
      <alignment vertical="top" wrapText="1"/>
    </xf>
    <xf numFmtId="0" fontId="6" fillId="0" borderId="19" xfId="0" applyFont="1" applyFill="1" applyBorder="1" applyAlignment="1">
      <alignment horizontal="center" vertical="top"/>
    </xf>
    <xf numFmtId="0" fontId="6" fillId="0" borderId="20" xfId="0" applyFont="1" applyFill="1" applyBorder="1" applyAlignment="1">
      <alignment horizontal="center"/>
    </xf>
    <xf numFmtId="1" fontId="6" fillId="0" borderId="20" xfId="0" applyNumberFormat="1" applyFont="1" applyFill="1" applyBorder="1" applyAlignment="1">
      <alignment horizontal="center"/>
    </xf>
    <xf numFmtId="168" fontId="6" fillId="0" borderId="20" xfId="3" applyNumberFormat="1" applyFont="1" applyFill="1" applyBorder="1" applyAlignment="1"/>
    <xf numFmtId="0" fontId="26" fillId="0" borderId="0" xfId="15" applyFont="1" applyAlignment="1">
      <alignment horizontal="center" vertical="center" wrapText="1"/>
    </xf>
    <xf numFmtId="0" fontId="19" fillId="0" borderId="0" xfId="15" applyFont="1" applyAlignment="1">
      <alignment horizontal="center" vertical="top"/>
    </xf>
    <xf numFmtId="0" fontId="20" fillId="0" borderId="7" xfId="15" applyFont="1" applyBorder="1" applyAlignment="1">
      <alignment horizontal="center" vertical="top"/>
    </xf>
    <xf numFmtId="0" fontId="20" fillId="0" borderId="7" xfId="15" quotePrefix="1" applyFont="1" applyBorder="1" applyAlignment="1">
      <alignment horizontal="center" vertical="top"/>
    </xf>
    <xf numFmtId="0" fontId="23" fillId="0" borderId="0" xfId="16" applyFont="1" applyAlignment="1">
      <alignment horizontal="center" vertical="top"/>
    </xf>
    <xf numFmtId="0" fontId="4" fillId="0" borderId="4" xfId="16" applyFont="1" applyBorder="1" applyAlignment="1">
      <alignment horizontal="center" wrapText="1"/>
    </xf>
    <xf numFmtId="0" fontId="4" fillId="0" borderId="0" xfId="16" applyFont="1" applyAlignment="1">
      <alignment horizontal="center" wrapText="1"/>
    </xf>
    <xf numFmtId="0" fontId="4" fillId="0" borderId="5" xfId="16" applyFont="1" applyBorder="1" applyAlignment="1">
      <alignment horizontal="center" wrapText="1"/>
    </xf>
    <xf numFmtId="0" fontId="8" fillId="0" borderId="4" xfId="18" applyFont="1" applyBorder="1" applyAlignment="1">
      <alignment horizontal="center"/>
    </xf>
    <xf numFmtId="0" fontId="8" fillId="0" borderId="0" xfId="18" applyFont="1" applyAlignment="1">
      <alignment horizontal="center"/>
    </xf>
    <xf numFmtId="0" fontId="8" fillId="0" borderId="5" xfId="18" applyFont="1" applyBorder="1" applyAlignment="1">
      <alignment horizontal="center"/>
    </xf>
    <xf numFmtId="4" fontId="4" fillId="0" borderId="4" xfId="25" applyNumberFormat="1" applyFont="1" applyBorder="1" applyAlignment="1">
      <alignment horizontal="center" vertical="center"/>
    </xf>
    <xf numFmtId="4" fontId="4" fillId="0" borderId="0" xfId="25" applyNumberFormat="1" applyFont="1" applyAlignment="1">
      <alignment horizontal="center" vertical="center"/>
    </xf>
    <xf numFmtId="4" fontId="4" fillId="0" borderId="5" xfId="25" applyNumberFormat="1" applyFont="1" applyBorder="1" applyAlignment="1">
      <alignment horizontal="center" vertical="center"/>
    </xf>
    <xf numFmtId="0" fontId="8" fillId="0" borderId="6" xfId="18" applyFont="1" applyBorder="1" applyAlignment="1">
      <alignment horizontal="center"/>
    </xf>
    <xf numFmtId="0" fontId="8" fillId="0" borderId="7" xfId="18" applyFont="1" applyBorder="1" applyAlignment="1">
      <alignment horizontal="center"/>
    </xf>
    <xf numFmtId="0" fontId="8" fillId="0" borderId="8" xfId="18" applyFont="1" applyBorder="1" applyAlignment="1">
      <alignment horizontal="center"/>
    </xf>
    <xf numFmtId="0" fontId="8" fillId="0" borderId="57" xfId="7" applyFont="1" applyBorder="1" applyAlignment="1">
      <alignment horizontal="center" vertical="center" wrapText="1"/>
    </xf>
    <xf numFmtId="0" fontId="8" fillId="0" borderId="58" xfId="7" applyFont="1" applyBorder="1" applyAlignment="1">
      <alignment horizontal="center" vertical="center" wrapText="1"/>
    </xf>
    <xf numFmtId="0" fontId="8" fillId="0" borderId="59" xfId="7" applyFont="1" applyBorder="1" applyAlignment="1">
      <alignment horizontal="center" vertical="center" wrapText="1"/>
    </xf>
    <xf numFmtId="0" fontId="25" fillId="0" borderId="0" xfId="18" applyFont="1" applyAlignment="1">
      <alignment horizontal="center"/>
    </xf>
    <xf numFmtId="0" fontId="3" fillId="0" borderId="63" xfId="7" applyFont="1" applyBorder="1" applyAlignment="1">
      <alignment horizontal="center"/>
    </xf>
    <xf numFmtId="0" fontId="3" fillId="0" borderId="64" xfId="7" applyFont="1" applyBorder="1" applyAlignment="1">
      <alignment horizontal="center"/>
    </xf>
    <xf numFmtId="0" fontId="8" fillId="0" borderId="0" xfId="7" applyFont="1" applyAlignment="1">
      <alignment horizontal="center" vertical="center" wrapText="1"/>
    </xf>
    <xf numFmtId="0" fontId="8" fillId="0" borderId="17" xfId="7"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0" xfId="4" applyFont="1" applyAlignment="1">
      <alignment horizontal="center" vertical="center" wrapText="1"/>
    </xf>
    <xf numFmtId="0" fontId="4" fillId="0" borderId="5" xfId="4" applyFont="1" applyBorder="1" applyAlignment="1">
      <alignment horizontal="center" vertical="center" wrapText="1"/>
    </xf>
    <xf numFmtId="0" fontId="4" fillId="0" borderId="4" xfId="6" applyFont="1" applyBorder="1" applyAlignment="1">
      <alignment horizontal="center" vertical="center"/>
    </xf>
    <xf numFmtId="0" fontId="4" fillId="0" borderId="0" xfId="6" applyFont="1" applyAlignment="1">
      <alignment horizontal="center" vertical="center"/>
    </xf>
    <xf numFmtId="0" fontId="4" fillId="0" borderId="5" xfId="6" applyFont="1" applyBorder="1" applyAlignment="1">
      <alignment horizontal="center" vertical="center"/>
    </xf>
    <xf numFmtId="0" fontId="8" fillId="0" borderId="24" xfId="7" applyFont="1" applyBorder="1" applyAlignment="1">
      <alignment horizontal="center" vertical="center" wrapText="1"/>
    </xf>
    <xf numFmtId="0" fontId="8" fillId="0" borderId="25" xfId="7" applyFont="1" applyBorder="1" applyAlignment="1">
      <alignment horizontal="center" vertical="center" wrapText="1"/>
    </xf>
    <xf numFmtId="1" fontId="8" fillId="0" borderId="67" xfId="32" applyNumberFormat="1" applyFont="1" applyBorder="1" applyAlignment="1">
      <alignment horizontal="left" vertical="center"/>
    </xf>
    <xf numFmtId="0" fontId="28" fillId="0" borderId="1" xfId="9" applyFont="1" applyBorder="1" applyAlignment="1">
      <alignment horizontal="center" vertical="center" wrapText="1"/>
    </xf>
    <xf numFmtId="0" fontId="28" fillId="0" borderId="2" xfId="9" applyFont="1" applyBorder="1" applyAlignment="1">
      <alignment horizontal="center" vertical="center" wrapText="1"/>
    </xf>
    <xf numFmtId="0" fontId="28" fillId="0" borderId="3" xfId="9" applyFont="1" applyBorder="1" applyAlignment="1">
      <alignment horizontal="center" vertical="center" wrapText="1"/>
    </xf>
    <xf numFmtId="0" fontId="28" fillId="0" borderId="4" xfId="9" applyFont="1" applyBorder="1" applyAlignment="1">
      <alignment horizontal="center" vertical="center"/>
    </xf>
    <xf numFmtId="0" fontId="28" fillId="0" borderId="0" xfId="9" applyFont="1" applyAlignment="1">
      <alignment horizontal="center" vertical="center"/>
    </xf>
    <xf numFmtId="0" fontId="28" fillId="0" borderId="5" xfId="9" applyFont="1" applyBorder="1" applyAlignment="1">
      <alignment horizontal="center" vertical="center"/>
    </xf>
    <xf numFmtId="4" fontId="4" fillId="0" borderId="4" xfId="30" applyNumberFormat="1" applyFont="1" applyBorder="1" applyAlignment="1" applyProtection="1">
      <alignment horizontal="center" vertical="center" wrapText="1"/>
      <protection locked="0"/>
    </xf>
    <xf numFmtId="4" fontId="4" fillId="0" borderId="0" xfId="30" applyNumberFormat="1" applyFont="1" applyAlignment="1" applyProtection="1">
      <alignment horizontal="center" vertical="center" wrapText="1"/>
      <protection locked="0"/>
    </xf>
    <xf numFmtId="4" fontId="4" fillId="0" borderId="5" xfId="30" applyNumberFormat="1" applyFont="1" applyBorder="1" applyAlignment="1" applyProtection="1">
      <alignment horizontal="center" vertical="center" wrapText="1"/>
      <protection locked="0"/>
    </xf>
    <xf numFmtId="0" fontId="8" fillId="0" borderId="24" xfId="14" applyFont="1" applyBorder="1" applyAlignment="1">
      <alignment horizontal="left" vertical="center" wrapText="1"/>
    </xf>
    <xf numFmtId="0" fontId="8" fillId="0" borderId="25" xfId="14" applyFont="1" applyBorder="1" applyAlignment="1">
      <alignment horizontal="left" vertical="center" wrapText="1"/>
    </xf>
    <xf numFmtId="0" fontId="8" fillId="0" borderId="26" xfId="14" applyFont="1" applyBorder="1" applyAlignment="1">
      <alignment horizontal="left" vertical="center" wrapText="1"/>
    </xf>
    <xf numFmtId="0" fontId="2" fillId="0" borderId="0" xfId="9" applyFont="1" applyAlignment="1">
      <alignment horizontal="center" vertical="center"/>
    </xf>
    <xf numFmtId="0" fontId="2" fillId="0" borderId="0" xfId="9" applyFont="1" applyAlignment="1">
      <alignment horizontal="center"/>
    </xf>
    <xf numFmtId="0" fontId="4" fillId="0" borderId="0" xfId="8" applyFont="1" applyAlignment="1">
      <alignment horizontal="center" vertical="center" wrapText="1"/>
    </xf>
    <xf numFmtId="0" fontId="4" fillId="0" borderId="5" xfId="8" applyFont="1" applyBorder="1" applyAlignment="1">
      <alignment horizontal="center" vertical="center" wrapText="1"/>
    </xf>
    <xf numFmtId="0" fontId="8" fillId="0" borderId="16" xfId="8" applyFont="1" applyBorder="1" applyAlignment="1">
      <alignment horizontal="left" vertical="center" wrapText="1"/>
    </xf>
    <xf numFmtId="0" fontId="3" fillId="0" borderId="13" xfId="8" applyFont="1" applyBorder="1" applyAlignment="1">
      <alignment vertical="center" wrapText="1"/>
    </xf>
    <xf numFmtId="0" fontId="8" fillId="0" borderId="38" xfId="8" applyFont="1" applyBorder="1" applyAlignment="1">
      <alignment horizontal="center" vertical="center" wrapText="1"/>
    </xf>
    <xf numFmtId="0" fontId="3" fillId="0" borderId="15" xfId="8" applyFont="1" applyBorder="1" applyAlignment="1">
      <alignment horizontal="center" vertical="center" wrapText="1"/>
    </xf>
    <xf numFmtId="0" fontId="8" fillId="0" borderId="6" xfId="14" applyFont="1" applyBorder="1" applyAlignment="1">
      <alignment horizontal="left" vertical="center" wrapText="1"/>
    </xf>
    <xf numFmtId="0" fontId="8" fillId="0" borderId="7" xfId="14" applyFont="1" applyBorder="1" applyAlignment="1">
      <alignment horizontal="left" vertical="center" wrapText="1"/>
    </xf>
  </cellXfs>
  <cellStyles count="33">
    <cellStyle name="Comma" xfId="1" builtinId="3"/>
    <cellStyle name="Comma 2 2" xfId="19"/>
    <cellStyle name="Comma 2 2 10" xfId="2"/>
    <cellStyle name="Comma 2 2 2" xfId="10"/>
    <cellStyle name="Comma 3 2" xfId="17"/>
    <cellStyle name="Comma 33" xfId="12"/>
    <cellStyle name="Comma 4 10" xfId="13"/>
    <cellStyle name="Comma 43 3 2" xfId="27"/>
    <cellStyle name="Comma_Contract 4 BoQ REV 0 " xfId="3"/>
    <cellStyle name="Normal" xfId="0" builtinId="0"/>
    <cellStyle name="Normal 10" xfId="21"/>
    <cellStyle name="Normal 10 2" xfId="23"/>
    <cellStyle name="Normal 10 2 2" xfId="25"/>
    <cellStyle name="Normal 10 2 3" xfId="6"/>
    <cellStyle name="Normal 11 2" xfId="22"/>
    <cellStyle name="Normal 13 2" xfId="15"/>
    <cellStyle name="Normal 15" xfId="16"/>
    <cellStyle name="Normal 2" xfId="9"/>
    <cellStyle name="Normal 2 2 2" xfId="8"/>
    <cellStyle name="Normal 2 3" xfId="11"/>
    <cellStyle name="Normal 32 6 2 2" xfId="24"/>
    <cellStyle name="Normal 39 2" xfId="20"/>
    <cellStyle name="Normal 4" xfId="28"/>
    <cellStyle name="Normal 5 3" xfId="14"/>
    <cellStyle name="Normal 50" xfId="31"/>
    <cellStyle name="Normal_BOQ 13 (SITE WORKS)-bungoma" xfId="30"/>
    <cellStyle name="Normal_BOQ 15 (BWASH LAGOON) 2 2" xfId="26"/>
    <cellStyle name="Normal_BOQ 17 (MISCELLANEOUS)" xfId="18"/>
    <cellStyle name="Normal_BOQ 17 (MISCELLANEOUS)_LINE NMW 15 BOQs" xfId="7"/>
    <cellStyle name="Normal_BUNGOMA BQ 2" xfId="4"/>
    <cellStyle name="Normal_Collection Sheet " xfId="5"/>
    <cellStyle name="Normal_FINAL BOQS BOMET WATER" xfId="32"/>
    <cellStyle name="Percent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0</xdr:col>
      <xdr:colOff>1028700</xdr:colOff>
      <xdr:row>1</xdr:row>
      <xdr:rowOff>0</xdr:rowOff>
    </xdr:from>
    <xdr:to>
      <xdr:col>1</xdr:col>
      <xdr:colOff>76200</xdr:colOff>
      <xdr:row>2</xdr:row>
      <xdr:rowOff>38100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48640" y="167640"/>
          <a:ext cx="76200" cy="205740"/>
        </a:xfrm>
        <a:prstGeom prst="rect">
          <a:avLst/>
        </a:prstGeom>
        <a:noFill/>
        <a:ln w="9525">
          <a:noFill/>
          <a:miter lim="800000"/>
          <a:headEnd/>
          <a:tailEnd/>
        </a:ln>
      </xdr:spPr>
    </xdr:sp>
    <xdr:clientData/>
  </xdr:twoCellAnchor>
  <xdr:twoCellAnchor editAs="oneCell">
    <xdr:from>
      <xdr:col>1</xdr:col>
      <xdr:colOff>1028700</xdr:colOff>
      <xdr:row>0</xdr:row>
      <xdr:rowOff>0</xdr:rowOff>
    </xdr:from>
    <xdr:to>
      <xdr:col>1</xdr:col>
      <xdr:colOff>1104900</xdr:colOff>
      <xdr:row>1</xdr:row>
      <xdr:rowOff>38100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577340" y="0"/>
          <a:ext cx="76200" cy="205740"/>
        </a:xfrm>
        <a:prstGeom prst="rect">
          <a:avLst/>
        </a:prstGeom>
        <a:noFill/>
        <a:ln w="9525">
          <a:noFill/>
          <a:miter lim="800000"/>
          <a:headEnd/>
          <a:tailEnd/>
        </a:ln>
      </xdr:spPr>
    </xdr:sp>
    <xdr:clientData/>
  </xdr:twoCellAnchor>
  <xdr:twoCellAnchor editAs="oneCell">
    <xdr:from>
      <xdr:col>0</xdr:col>
      <xdr:colOff>1028700</xdr:colOff>
      <xdr:row>1</xdr:row>
      <xdr:rowOff>0</xdr:rowOff>
    </xdr:from>
    <xdr:to>
      <xdr:col>1</xdr:col>
      <xdr:colOff>76200</xdr:colOff>
      <xdr:row>2</xdr:row>
      <xdr:rowOff>38100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548640" y="167640"/>
          <a:ext cx="76200" cy="20574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1028700</xdr:colOff>
      <xdr:row>0</xdr:row>
      <xdr:rowOff>0</xdr:rowOff>
    </xdr:from>
    <xdr:ext cx="204724" cy="50546"/>
    <xdr:sp macro="" textlink="">
      <xdr:nvSpPr>
        <xdr:cNvPr id="2" name="Text Box 3">
          <a:extLst>
            <a:ext uri="{FF2B5EF4-FFF2-40B4-BE49-F238E27FC236}">
              <a16:creationId xmlns:a16="http://schemas.microsoft.com/office/drawing/2014/main" id="{00000000-0008-0000-0700-000002000000}"/>
            </a:ext>
          </a:extLst>
        </xdr:cNvPr>
        <xdr:cNvSpPr txBox="1">
          <a:spLocks noChangeArrowheads="1"/>
        </xdr:cNvSpPr>
      </xdr:nvSpPr>
      <xdr:spPr bwMode="auto">
        <a:xfrm>
          <a:off x="541020" y="0"/>
          <a:ext cx="204724" cy="50546"/>
        </a:xfrm>
        <a:prstGeom prst="rect">
          <a:avLst/>
        </a:prstGeom>
        <a:noFill/>
        <a:ln w="9525">
          <a:noFill/>
          <a:miter lim="800000"/>
          <a:headEnd/>
          <a:tailEnd/>
        </a:ln>
      </xdr:spPr>
    </xdr:sp>
    <xdr:clientData/>
  </xdr:oneCellAnchor>
  <xdr:oneCellAnchor>
    <xdr:from>
      <xdr:col>0</xdr:col>
      <xdr:colOff>1028700</xdr:colOff>
      <xdr:row>0</xdr:row>
      <xdr:rowOff>0</xdr:rowOff>
    </xdr:from>
    <xdr:ext cx="204724" cy="51308"/>
    <xdr:sp macro="" textlink="">
      <xdr:nvSpPr>
        <xdr:cNvPr id="3" name="Text Box 6">
          <a:extLst>
            <a:ext uri="{FF2B5EF4-FFF2-40B4-BE49-F238E27FC236}">
              <a16:creationId xmlns:a16="http://schemas.microsoft.com/office/drawing/2014/main" id="{00000000-0008-0000-0700-000003000000}"/>
            </a:ext>
          </a:extLst>
        </xdr:cNvPr>
        <xdr:cNvSpPr txBox="1">
          <a:spLocks noChangeArrowheads="1"/>
        </xdr:cNvSpPr>
      </xdr:nvSpPr>
      <xdr:spPr bwMode="auto">
        <a:xfrm>
          <a:off x="541020" y="0"/>
          <a:ext cx="204724" cy="51308"/>
        </a:xfrm>
        <a:prstGeom prst="rect">
          <a:avLst/>
        </a:prstGeom>
        <a:noFill/>
        <a:ln w="9525">
          <a:noFill/>
          <a:miter lim="800000"/>
          <a:headEnd/>
          <a:tailEnd/>
        </a:ln>
      </xdr:spPr>
    </xdr:sp>
    <xdr:clientData/>
  </xdr:oneCellAnchor>
  <xdr:oneCellAnchor>
    <xdr:from>
      <xdr:col>0</xdr:col>
      <xdr:colOff>1028700</xdr:colOff>
      <xdr:row>0</xdr:row>
      <xdr:rowOff>0</xdr:rowOff>
    </xdr:from>
    <xdr:ext cx="204724" cy="51308"/>
    <xdr:sp macro="" textlink="">
      <xdr:nvSpPr>
        <xdr:cNvPr id="4" name="Text Box 6">
          <a:extLst>
            <a:ext uri="{FF2B5EF4-FFF2-40B4-BE49-F238E27FC236}">
              <a16:creationId xmlns:a16="http://schemas.microsoft.com/office/drawing/2014/main" id="{00000000-0008-0000-0700-000004000000}"/>
            </a:ext>
          </a:extLst>
        </xdr:cNvPr>
        <xdr:cNvSpPr txBox="1">
          <a:spLocks noChangeArrowheads="1"/>
        </xdr:cNvSpPr>
      </xdr:nvSpPr>
      <xdr:spPr bwMode="auto">
        <a:xfrm>
          <a:off x="541020" y="0"/>
          <a:ext cx="204724" cy="51308"/>
        </a:xfrm>
        <a:prstGeom prst="rect">
          <a:avLst/>
        </a:prstGeom>
        <a:noFill/>
        <a:ln w="9525">
          <a:noFill/>
          <a:miter lim="800000"/>
          <a:headEnd/>
          <a:tailEnd/>
        </a:ln>
      </xdr:spPr>
    </xdr:sp>
    <xdr:clientData/>
  </xdr:oneCellAnchor>
  <xdr:oneCellAnchor>
    <xdr:from>
      <xdr:col>0</xdr:col>
      <xdr:colOff>1028700</xdr:colOff>
      <xdr:row>0</xdr:row>
      <xdr:rowOff>0</xdr:rowOff>
    </xdr:from>
    <xdr:ext cx="204724" cy="50546"/>
    <xdr:sp macro="" textlink="">
      <xdr:nvSpPr>
        <xdr:cNvPr id="5" name="Text Box 3">
          <a:extLst>
            <a:ext uri="{FF2B5EF4-FFF2-40B4-BE49-F238E27FC236}">
              <a16:creationId xmlns:a16="http://schemas.microsoft.com/office/drawing/2014/main" id="{00000000-0008-0000-0700-000005000000}"/>
            </a:ext>
          </a:extLst>
        </xdr:cNvPr>
        <xdr:cNvSpPr txBox="1">
          <a:spLocks noChangeArrowheads="1"/>
        </xdr:cNvSpPr>
      </xdr:nvSpPr>
      <xdr:spPr bwMode="auto">
        <a:xfrm>
          <a:off x="541020" y="0"/>
          <a:ext cx="204724" cy="50546"/>
        </a:xfrm>
        <a:prstGeom prst="rect">
          <a:avLst/>
        </a:prstGeom>
        <a:noFill/>
        <a:ln w="9525">
          <a:noFill/>
          <a:miter lim="800000"/>
          <a:headEnd/>
          <a:tailEnd/>
        </a:ln>
      </xdr:spPr>
    </xdr:sp>
    <xdr:clientData/>
  </xdr:oneCellAnchor>
  <xdr:oneCellAnchor>
    <xdr:from>
      <xdr:col>0</xdr:col>
      <xdr:colOff>1028700</xdr:colOff>
      <xdr:row>0</xdr:row>
      <xdr:rowOff>0</xdr:rowOff>
    </xdr:from>
    <xdr:ext cx="204724" cy="51308"/>
    <xdr:sp macro="" textlink="">
      <xdr:nvSpPr>
        <xdr:cNvPr id="6" name="Text Box 6">
          <a:extLst>
            <a:ext uri="{FF2B5EF4-FFF2-40B4-BE49-F238E27FC236}">
              <a16:creationId xmlns:a16="http://schemas.microsoft.com/office/drawing/2014/main" id="{00000000-0008-0000-0700-000006000000}"/>
            </a:ext>
          </a:extLst>
        </xdr:cNvPr>
        <xdr:cNvSpPr txBox="1">
          <a:spLocks noChangeArrowheads="1"/>
        </xdr:cNvSpPr>
      </xdr:nvSpPr>
      <xdr:spPr bwMode="auto">
        <a:xfrm>
          <a:off x="541020" y="0"/>
          <a:ext cx="204724" cy="51308"/>
        </a:xfrm>
        <a:prstGeom prst="rect">
          <a:avLst/>
        </a:prstGeom>
        <a:noFill/>
        <a:ln w="9525">
          <a:noFill/>
          <a:miter lim="800000"/>
          <a:headEnd/>
          <a:tailEnd/>
        </a:ln>
      </xdr:spPr>
    </xdr:sp>
    <xdr:clientData/>
  </xdr:oneCellAnchor>
  <xdr:oneCellAnchor>
    <xdr:from>
      <xdr:col>0</xdr:col>
      <xdr:colOff>1028700</xdr:colOff>
      <xdr:row>0</xdr:row>
      <xdr:rowOff>0</xdr:rowOff>
    </xdr:from>
    <xdr:ext cx="199644" cy="51308"/>
    <xdr:sp macro="" textlink="">
      <xdr:nvSpPr>
        <xdr:cNvPr id="7" name="Text Box 6">
          <a:extLst>
            <a:ext uri="{FF2B5EF4-FFF2-40B4-BE49-F238E27FC236}">
              <a16:creationId xmlns:a16="http://schemas.microsoft.com/office/drawing/2014/main" id="{00000000-0008-0000-0700-000007000000}"/>
            </a:ext>
          </a:extLst>
        </xdr:cNvPr>
        <xdr:cNvSpPr txBox="1">
          <a:spLocks noChangeArrowheads="1"/>
        </xdr:cNvSpPr>
      </xdr:nvSpPr>
      <xdr:spPr bwMode="auto">
        <a:xfrm>
          <a:off x="541020" y="0"/>
          <a:ext cx="199644" cy="51308"/>
        </a:xfrm>
        <a:prstGeom prst="rect">
          <a:avLst/>
        </a:prstGeom>
        <a:noFill/>
        <a:ln w="9525">
          <a:noFill/>
          <a:miter lim="800000"/>
          <a:headEnd/>
          <a:tailEnd/>
        </a:ln>
      </xdr:spPr>
    </xdr:sp>
    <xdr:clientData/>
  </xdr:oneCellAnchor>
  <xdr:oneCellAnchor>
    <xdr:from>
      <xdr:col>5</xdr:col>
      <xdr:colOff>161364</xdr:colOff>
      <xdr:row>93</xdr:row>
      <xdr:rowOff>147917</xdr:rowOff>
    </xdr:from>
    <xdr:ext cx="421342" cy="175369"/>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7880424" y="20836217"/>
          <a:ext cx="42134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1028700</xdr:colOff>
      <xdr:row>7</xdr:row>
      <xdr:rowOff>0</xdr:rowOff>
    </xdr:from>
    <xdr:to>
      <xdr:col>1</xdr:col>
      <xdr:colOff>1104900</xdr:colOff>
      <xdr:row>8</xdr:row>
      <xdr:rowOff>21649</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4" name="Text Box 8">
          <a:extLst>
            <a:ext uri="{FF2B5EF4-FFF2-40B4-BE49-F238E27FC236}">
              <a16:creationId xmlns:a16="http://schemas.microsoft.com/office/drawing/2014/main" id="{00000000-0008-0000-0A00-000004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5" name="Text Box 9">
          <a:extLst>
            <a:ext uri="{FF2B5EF4-FFF2-40B4-BE49-F238E27FC236}">
              <a16:creationId xmlns:a16="http://schemas.microsoft.com/office/drawing/2014/main" id="{00000000-0008-0000-0A00-000005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8" name="Text Box 8">
          <a:extLst>
            <a:ext uri="{FF2B5EF4-FFF2-40B4-BE49-F238E27FC236}">
              <a16:creationId xmlns:a16="http://schemas.microsoft.com/office/drawing/2014/main" id="{00000000-0008-0000-0A00-000008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9" name="Text Box 9">
          <a:extLst>
            <a:ext uri="{FF2B5EF4-FFF2-40B4-BE49-F238E27FC236}">
              <a16:creationId xmlns:a16="http://schemas.microsoft.com/office/drawing/2014/main" id="{00000000-0008-0000-0A00-000009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0" name="Text Box 1">
          <a:extLst>
            <a:ext uri="{FF2B5EF4-FFF2-40B4-BE49-F238E27FC236}">
              <a16:creationId xmlns:a16="http://schemas.microsoft.com/office/drawing/2014/main" id="{00000000-0008-0000-0A00-00000A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1" name="Text Box 1">
          <a:extLst>
            <a:ext uri="{FF2B5EF4-FFF2-40B4-BE49-F238E27FC236}">
              <a16:creationId xmlns:a16="http://schemas.microsoft.com/office/drawing/2014/main" id="{00000000-0008-0000-0A00-00000B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2" name="Text Box 8">
          <a:extLst>
            <a:ext uri="{FF2B5EF4-FFF2-40B4-BE49-F238E27FC236}">
              <a16:creationId xmlns:a16="http://schemas.microsoft.com/office/drawing/2014/main" id="{00000000-0008-0000-0A00-00000C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3" name="Text Box 9">
          <a:extLst>
            <a:ext uri="{FF2B5EF4-FFF2-40B4-BE49-F238E27FC236}">
              <a16:creationId xmlns:a16="http://schemas.microsoft.com/office/drawing/2014/main" id="{00000000-0008-0000-0A00-00000D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4" name="Text Box 1">
          <a:extLst>
            <a:ext uri="{FF2B5EF4-FFF2-40B4-BE49-F238E27FC236}">
              <a16:creationId xmlns:a16="http://schemas.microsoft.com/office/drawing/2014/main" id="{00000000-0008-0000-0A00-00000E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5" name="Text Box 1">
          <a:extLst>
            <a:ext uri="{FF2B5EF4-FFF2-40B4-BE49-F238E27FC236}">
              <a16:creationId xmlns:a16="http://schemas.microsoft.com/office/drawing/2014/main" id="{00000000-0008-0000-0A00-00000F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6" name="Text Box 8">
          <a:extLst>
            <a:ext uri="{FF2B5EF4-FFF2-40B4-BE49-F238E27FC236}">
              <a16:creationId xmlns:a16="http://schemas.microsoft.com/office/drawing/2014/main" id="{00000000-0008-0000-0A00-000010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7</xdr:row>
      <xdr:rowOff>0</xdr:rowOff>
    </xdr:from>
    <xdr:to>
      <xdr:col>1</xdr:col>
      <xdr:colOff>1104900</xdr:colOff>
      <xdr:row>8</xdr:row>
      <xdr:rowOff>21649</xdr:rowOff>
    </xdr:to>
    <xdr:sp macro="" textlink="">
      <xdr:nvSpPr>
        <xdr:cNvPr id="17" name="Text Box 9">
          <a:extLst>
            <a:ext uri="{FF2B5EF4-FFF2-40B4-BE49-F238E27FC236}">
              <a16:creationId xmlns:a16="http://schemas.microsoft.com/office/drawing/2014/main" id="{00000000-0008-0000-0A00-000011000000}"/>
            </a:ext>
          </a:extLst>
        </xdr:cNvPr>
        <xdr:cNvSpPr txBox="1">
          <a:spLocks noChangeArrowheads="1"/>
        </xdr:cNvSpPr>
      </xdr:nvSpPr>
      <xdr:spPr bwMode="auto">
        <a:xfrm>
          <a:off x="1638300" y="94488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18" name="Text Box 1">
          <a:extLst>
            <a:ext uri="{FF2B5EF4-FFF2-40B4-BE49-F238E27FC236}">
              <a16:creationId xmlns:a16="http://schemas.microsoft.com/office/drawing/2014/main" id="{00000000-0008-0000-0A00-000012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19" name="Text Box 1">
          <a:extLst>
            <a:ext uri="{FF2B5EF4-FFF2-40B4-BE49-F238E27FC236}">
              <a16:creationId xmlns:a16="http://schemas.microsoft.com/office/drawing/2014/main" id="{00000000-0008-0000-0A00-000013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0" name="Text Box 8">
          <a:extLst>
            <a:ext uri="{FF2B5EF4-FFF2-40B4-BE49-F238E27FC236}">
              <a16:creationId xmlns:a16="http://schemas.microsoft.com/office/drawing/2014/main" id="{00000000-0008-0000-0A00-000014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1" name="Text Box 9">
          <a:extLst>
            <a:ext uri="{FF2B5EF4-FFF2-40B4-BE49-F238E27FC236}">
              <a16:creationId xmlns:a16="http://schemas.microsoft.com/office/drawing/2014/main" id="{00000000-0008-0000-0A00-000015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2" name="Text Box 1">
          <a:extLst>
            <a:ext uri="{FF2B5EF4-FFF2-40B4-BE49-F238E27FC236}">
              <a16:creationId xmlns:a16="http://schemas.microsoft.com/office/drawing/2014/main" id="{00000000-0008-0000-0A00-000016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3" name="Text Box 1">
          <a:extLst>
            <a:ext uri="{FF2B5EF4-FFF2-40B4-BE49-F238E27FC236}">
              <a16:creationId xmlns:a16="http://schemas.microsoft.com/office/drawing/2014/main" id="{00000000-0008-0000-0A00-000017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4" name="Text Box 8">
          <a:extLst>
            <a:ext uri="{FF2B5EF4-FFF2-40B4-BE49-F238E27FC236}">
              <a16:creationId xmlns:a16="http://schemas.microsoft.com/office/drawing/2014/main" id="{00000000-0008-0000-0A00-000018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5" name="Text Box 9">
          <a:extLst>
            <a:ext uri="{FF2B5EF4-FFF2-40B4-BE49-F238E27FC236}">
              <a16:creationId xmlns:a16="http://schemas.microsoft.com/office/drawing/2014/main" id="{00000000-0008-0000-0A00-000019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6" name="Text Box 1">
          <a:extLst>
            <a:ext uri="{FF2B5EF4-FFF2-40B4-BE49-F238E27FC236}">
              <a16:creationId xmlns:a16="http://schemas.microsoft.com/office/drawing/2014/main" id="{00000000-0008-0000-0A00-00001A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7" name="Text Box 1">
          <a:extLst>
            <a:ext uri="{FF2B5EF4-FFF2-40B4-BE49-F238E27FC236}">
              <a16:creationId xmlns:a16="http://schemas.microsoft.com/office/drawing/2014/main" id="{00000000-0008-0000-0A00-00001B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8" name="Text Box 8">
          <a:extLst>
            <a:ext uri="{FF2B5EF4-FFF2-40B4-BE49-F238E27FC236}">
              <a16:creationId xmlns:a16="http://schemas.microsoft.com/office/drawing/2014/main" id="{00000000-0008-0000-0A00-00001C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twoCellAnchor editAs="oneCell">
    <xdr:from>
      <xdr:col>1</xdr:col>
      <xdr:colOff>1028700</xdr:colOff>
      <xdr:row>155</xdr:row>
      <xdr:rowOff>0</xdr:rowOff>
    </xdr:from>
    <xdr:to>
      <xdr:col>1</xdr:col>
      <xdr:colOff>1104900</xdr:colOff>
      <xdr:row>156</xdr:row>
      <xdr:rowOff>21649</xdr:rowOff>
    </xdr:to>
    <xdr:sp macro="" textlink="">
      <xdr:nvSpPr>
        <xdr:cNvPr id="29" name="Text Box 9">
          <a:extLst>
            <a:ext uri="{FF2B5EF4-FFF2-40B4-BE49-F238E27FC236}">
              <a16:creationId xmlns:a16="http://schemas.microsoft.com/office/drawing/2014/main" id="{00000000-0008-0000-0A00-00001D000000}"/>
            </a:ext>
          </a:extLst>
        </xdr:cNvPr>
        <xdr:cNvSpPr txBox="1">
          <a:spLocks noChangeArrowheads="1"/>
        </xdr:cNvSpPr>
      </xdr:nvSpPr>
      <xdr:spPr bwMode="auto">
        <a:xfrm>
          <a:off x="1638300" y="33878520"/>
          <a:ext cx="76200" cy="204529"/>
        </a:xfrm>
        <a:prstGeom prst="rect">
          <a:avLst/>
        </a:prstGeom>
        <a:noFill/>
        <a:ln w="9525">
          <a:noFill/>
          <a:miter lim="800000"/>
          <a:headEnd/>
          <a:tailEnd/>
        </a:ln>
      </xdr:spPr>
    </xdr:sp>
    <xdr:clientData/>
  </xdr:twoCellAnchor>
  <xdr:oneCellAnchor>
    <xdr:from>
      <xdr:col>1</xdr:col>
      <xdr:colOff>1028700</xdr:colOff>
      <xdr:row>195</xdr:row>
      <xdr:rowOff>0</xdr:rowOff>
    </xdr:from>
    <xdr:ext cx="76200" cy="204529"/>
    <xdr:sp macro="" textlink="">
      <xdr:nvSpPr>
        <xdr:cNvPr id="30" name="Text Box 1">
          <a:extLst>
            <a:ext uri="{FF2B5EF4-FFF2-40B4-BE49-F238E27FC236}">
              <a16:creationId xmlns:a16="http://schemas.microsoft.com/office/drawing/2014/main" id="{00000000-0008-0000-0A00-00001E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1" name="Text Box 1">
          <a:extLst>
            <a:ext uri="{FF2B5EF4-FFF2-40B4-BE49-F238E27FC236}">
              <a16:creationId xmlns:a16="http://schemas.microsoft.com/office/drawing/2014/main" id="{00000000-0008-0000-0A00-00001F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2" name="Text Box 8">
          <a:extLst>
            <a:ext uri="{FF2B5EF4-FFF2-40B4-BE49-F238E27FC236}">
              <a16:creationId xmlns:a16="http://schemas.microsoft.com/office/drawing/2014/main" id="{00000000-0008-0000-0A00-000020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3" name="Text Box 9">
          <a:extLst>
            <a:ext uri="{FF2B5EF4-FFF2-40B4-BE49-F238E27FC236}">
              <a16:creationId xmlns:a16="http://schemas.microsoft.com/office/drawing/2014/main" id="{00000000-0008-0000-0A00-000021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4" name="Text Box 1">
          <a:extLst>
            <a:ext uri="{FF2B5EF4-FFF2-40B4-BE49-F238E27FC236}">
              <a16:creationId xmlns:a16="http://schemas.microsoft.com/office/drawing/2014/main" id="{00000000-0008-0000-0A00-000022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5" name="Text Box 1">
          <a:extLst>
            <a:ext uri="{FF2B5EF4-FFF2-40B4-BE49-F238E27FC236}">
              <a16:creationId xmlns:a16="http://schemas.microsoft.com/office/drawing/2014/main" id="{00000000-0008-0000-0A00-000023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6" name="Text Box 8">
          <a:extLst>
            <a:ext uri="{FF2B5EF4-FFF2-40B4-BE49-F238E27FC236}">
              <a16:creationId xmlns:a16="http://schemas.microsoft.com/office/drawing/2014/main" id="{00000000-0008-0000-0A00-000024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7" name="Text Box 9">
          <a:extLst>
            <a:ext uri="{FF2B5EF4-FFF2-40B4-BE49-F238E27FC236}">
              <a16:creationId xmlns:a16="http://schemas.microsoft.com/office/drawing/2014/main" id="{00000000-0008-0000-0A00-000025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8" name="Text Box 1">
          <a:extLst>
            <a:ext uri="{FF2B5EF4-FFF2-40B4-BE49-F238E27FC236}">
              <a16:creationId xmlns:a16="http://schemas.microsoft.com/office/drawing/2014/main" id="{00000000-0008-0000-0A00-000026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39" name="Text Box 1">
          <a:extLst>
            <a:ext uri="{FF2B5EF4-FFF2-40B4-BE49-F238E27FC236}">
              <a16:creationId xmlns:a16="http://schemas.microsoft.com/office/drawing/2014/main" id="{00000000-0008-0000-0A00-000027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40" name="Text Box 8">
          <a:extLst>
            <a:ext uri="{FF2B5EF4-FFF2-40B4-BE49-F238E27FC236}">
              <a16:creationId xmlns:a16="http://schemas.microsoft.com/office/drawing/2014/main" id="{00000000-0008-0000-0A00-000028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oneCellAnchor>
    <xdr:from>
      <xdr:col>1</xdr:col>
      <xdr:colOff>1028700</xdr:colOff>
      <xdr:row>195</xdr:row>
      <xdr:rowOff>0</xdr:rowOff>
    </xdr:from>
    <xdr:ext cx="76200" cy="204529"/>
    <xdr:sp macro="" textlink="">
      <xdr:nvSpPr>
        <xdr:cNvPr id="41" name="Text Box 9">
          <a:extLst>
            <a:ext uri="{FF2B5EF4-FFF2-40B4-BE49-F238E27FC236}">
              <a16:creationId xmlns:a16="http://schemas.microsoft.com/office/drawing/2014/main" id="{00000000-0008-0000-0A00-000029000000}"/>
            </a:ext>
          </a:extLst>
        </xdr:cNvPr>
        <xdr:cNvSpPr txBox="1">
          <a:spLocks noChangeArrowheads="1"/>
        </xdr:cNvSpPr>
      </xdr:nvSpPr>
      <xdr:spPr bwMode="auto">
        <a:xfrm>
          <a:off x="1638300" y="43296840"/>
          <a:ext cx="76200" cy="20452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ellen\documents\Documents%20and%20Settings\All%20Users\Documents\Henry\Sinohydro+Machiri%20Priced%20BQs\BUNGOMA\BUNGOMA%20TREATMENT%20WORKS%20(BQ%20B1-B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LEN\Documents%20and%20Settings\All%20Users\Documents\Henry\Sinohydro+Machiri%20Priced%20BQs\BUNGOMA\BUNGOMA%20TREATMENT%20WORKS%20(BQ%20B1-B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ellen\Henry\Sinohydro+Machiri%20Priced%20BQs\BUNGOMA\BUNGOMA%20TREATMENT%20WORKS%20(BQ%20B1-B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enry/Sinohydro+Machiri%20Priced%20BQs/BUNGOMA/BUNGOMA%20TREATMENT%20WORKS%20(BQ%20B1-B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On-going%20Jobs\Nzoia\NZOIA\PHASE%20I\Tendering%20Stage\Tender%20Documents\Sinohydro+Machiri%20Priced%20BQs\WEBUYE\WEBUYE%20REHABILITATION%20BOQ.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On-going%20Jobs\Nzoia\NZOIA\PHASE%20I\Tendering%20Stage\Tender%20Documents\Sinohydro+Machiri%20Priced%20BQs\WEBUYE\WEBUYE%20REHABILITATION%20BOQ.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ESIGN%20OFFICE\PHYLLIS\Silas\On-going%20Jobs\Nzoia\NZOIA\PHASE%20I\Tendering%20Stage\Tender%20Documents\Sinohydro+Machiri%20Priced%20BQs\WEBUYE\WEBUYE%20REHABILITATION%20BO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ESIGN%20OFFICE\PHYLLIS\Silas\On-going%20Jobs\Nzoia\NZOIA\PHASE%20I\Tendering%20Stage\Tender%20Documents\Sinohydro+Machiri%20Priced%20BQs\WEBUYE\WEBUYE%20REHABILITATION%20BOQ.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n-going%20Jobs\Nzoia\NZOIA\PHASE%20I\Tendering%20Stage\Tender%20Documents\Sinohydro+Machiri%20Priced%20BQs\WEBUYE\WEBUYE%20REHABILITATION%20BO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ESIGN%20OFFICE\BEATRICE\From%20Silas\21-12-15\KITALE%20BoQs%20-%20Treatment%20&amp;%20Electrical%20Work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Henry\Sinohydro+Machiri%20Priced%20BQs\BUNGOMA\BUNGOMA%20TREATMENT%20WORKS%20(BQ%20B1-B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ELLEN\On-going%20Jobs\Nzoia\NZOIA\PHASE%20I\Tendering%20Stage\Tender%20Documents\Sinohydro+Machiri%20Priced%20BQs\WEBUYE\WEBUYE%20REHABILITATION%20BOQ.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92.220.215.2\Work%20Folders\Henry\Sinohydro+Machiri%20Priced%20BQs\BUNGOMA\BUNGOMA%20TREATMENT%20WORKS%20(BQ%20B1-B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My%20Documents\My%20Documents\MINE\BUSIA-MUMIAS%20IPC-55(Feb-02)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erver\Home$\My%20Documents\My%20Documents\MINE\BUSIA-MUMIAS%20IPC-55(Feb-02)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Nzoia%20Phase%20III%20Final%20Design\From%20Site\kimilili\Maiyo2\Datas\gilbert\Nzoia%20Ph%201%20Tender%20Docs\Volume%20I\Volume%20II\Sinohydro+Machiri%20Priced%20BQs\KITALE\KITALE%20BoQs%20-%20Treatment%20&amp;%20Electrical%20Works%20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My%20Documents\My%20Documents\MINE\IPC-54(Nov-01)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Home$\My%20Documents\My%20Documents\MINE\IPC-54(Nov-01)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Users\Paul%20Kogo\Documents\User's%20Docs\Phase%20I\Nzoia%20Ph%201%20Tender%20Docs\Volume%20II\Sinohydro+Machiri%20Priced%20BQs\KITALE\KITALE%20BOQs%20-%20Rehabilitation%20Work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OCUMENTS\PHYLLIS\LOT%20I,II,III&amp;IV\Bid%20docs\FINAL%20DOCS\Maua%20Water%20Supply%20and%20Sewerage\VOL%20I\Henry\Sinohydro+Machiri%20Priced%20BQs\BUNGOMA\BUNGOMA%20TREATMENT%20WORKS%20(BQ%20B1-B1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erver\Home$\Users\Paul%20Kogo\Documents\User's%20Docs\Phase%20I\Nzoia%20Ph%201%20Tender%20Docs\Volume%20II\Sinohydro+Machiri%20Priced%20BQs\KITALE\KITALE%20BOQs%20-%20Rehabilitation%20Work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Users\Paul%20Kogo\Documents\User's%20Docs\Phase%20I\Nzoia%20Ph%201%20Tender%20Docs\Volume%20II\Sinohydro+Machiri%20Priced%20BQs\KITALE\KITALE%20BOQs%20-%20Rehabilitation%20Work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1.%20On-going%20Jobs\Othaya-Mukurweini-Maua\Design%20&amp;%20Bidding%20Stage\Maua\Bidding%20Documents\VOL%20I\Henry\Sinohydro+Machiri%20Priced%20BQs\BUNGOMA\BUNGOMA%20TREATMENT%20WORKS%20(BQ%20B1-B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1.%20On-going%20Jobs\Othaya-Mukurweini-Maua\Design%20&amp;%20Bidding%20Stage\Maua\Bidding%20Documents\VOL%20I\Henry\Sinohydro+Machiri%20Priced%20BQs\BUNGOMA\BUNGOMA%20TREATMENT%20WORKS%20(BQ%20B1-B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782FBE8\BUNGOMA%20TREATMENT%20WORKS%20(BQ%20B1-B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Henry\Sinohydro+Machiri%20Priced%20BQs\BUNGOMA\BUNGOMA%20TREATMENT%20WORKS%20(BQ%20B1-B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Henry\Sinohydro+Machiri%20Priced%20BQs\BUNGOMA\BUNGOMA%20TREATMENT%20WORKS%20(BQ%20B1-B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DESIGN%20OFFICE\PHYLLIS\Silas\Henry\Sinohydro+Machiri%20Priced%20BQs\BUNGOMA\BUNGOMA%20TREATMENT%20WORKS%20(BQ%20B1-B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DESIGN%20OFFICE\PHYLLIS\Silas\Henry\Sinohydro+Machiri%20Priced%20BQs\BUNGOMA\BUNGOMA%20TREATMENT%20WORKS%20(BQ%20B1-B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Henry\Sinohydro+Machiri%20Priced%20BQs\BUNGOMA\BUNGOMA%20TREATMENT%20WORKS%20(BQ%20B1-B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 val="IPC-49SUMWORK"/>
      <sheetName val="IPC-55SUMWORK"/>
    </sheetNames>
    <sheetDataSet>
      <sheetData sheetId="0" refreshError="1">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Collection_Sheet(KR1)"/>
      <sheetName val="Bill_No__KR2"/>
      <sheetName val="Collection_Sheet_(KR2)"/>
      <sheetName val="NZe-BOQ_KR3"/>
      <sheetName val="Collection_Sheet_NZe-BOQ_KR3"/>
      <sheetName val="Bill_No__KR4"/>
      <sheetName val="Collection_Sheet_(KR4)"/>
      <sheetName val="Line_CFe-BOQ_KR5"/>
      <sheetName val="Collection_Sheet_CFe-BOQ_KR5"/>
      <sheetName val="Line_KMISC1-BOQ_KR6"/>
      <sheetName val="Collection_Sheet_KMISC1-BOQ_KR6"/>
      <sheetName val="Line_NCe-BOQ_KR7"/>
      <sheetName val="Collection_Sheet_NCe-BOQ_KR7"/>
      <sheetName val="Line_TWRM-BOQ_KR8"/>
      <sheetName val="Collection_Sheet_TWRM-BOQ_KR8"/>
      <sheetName val="Line_KAe5-BOQ_KR9"/>
      <sheetName val="Collection_Sheet_KAe5-BOQ_KR9"/>
      <sheetName val="Line_Barst-BOQ_KR10"/>
      <sheetName val="Collection_Sheet_Barst-BOQ_KR10"/>
      <sheetName val="Line_KAe3-BOQ_KR11"/>
      <sheetName val="Collection_Sheet_KAe3-BO_KR11"/>
      <sheetName val="Line_SC2e-BOQ_KR12"/>
      <sheetName val="Collection_Sheet_SC2e-BOQ_KR12"/>
      <sheetName val="Line_KEAV-BOQ_KR13"/>
      <sheetName val="Collection_Sheet_KEAV_-BOQ_KR13"/>
      <sheetName val="Line_MISC2-BOQ_KR14"/>
      <sheetName val="Collection_Sheet_MISC2-BOQ_KR14"/>
      <sheetName val="Line_MOIST-BOQ_KR15"/>
      <sheetName val="Collection_Sheet_MOIST-BOQ_KR15"/>
      <sheetName val="Line_SC3e-BOQ_KR16"/>
      <sheetName val="Collection_Sheet_SC3e-KR16"/>
      <sheetName val="Line_SC3e-1-BOQ_KR17"/>
      <sheetName val="Collection_Sheet_SC3e-1-BQ_KR17"/>
      <sheetName val="Line_NZe1-BOQ_KR18"/>
      <sheetName val="Collection_Sheet_NZE1-BOQ_KR18"/>
      <sheetName val="BILL_NO_KR19"/>
      <sheetName val="Collection_Sheet_(KR19)"/>
      <sheetName val="Bill_No__KR20"/>
      <sheetName val="Collection_Sheet_(KR20)"/>
      <sheetName val="Bill_No__KR21"/>
      <sheetName val="Collection_Sheet(KR21)"/>
      <sheetName val="Bill_No__KR22"/>
      <sheetName val="Collection_Sheet(KR22)"/>
      <sheetName val="Bill_No__KR23"/>
      <sheetName val="Collection_Sheet_(23)"/>
      <sheetName val="Bill_NO__KR24"/>
      <sheetName val="Collection_Sheet_(3)kr24"/>
      <sheetName val="Bill_No__KR25"/>
      <sheetName val="Collection_Sheet_(4)Kr25"/>
      <sheetName val="Bill_No__KR26"/>
      <sheetName val="Collection_Sheet_(5)Kre26"/>
      <sheetName val="Bill_No__KR27"/>
      <sheetName val="COLLECTION_SHEET_"/>
      <sheetName val="BILL_NO__KR28"/>
      <sheetName val="Collection_Sheet_(_KR28"/>
      <sheetName val="Bill_No__KR29"/>
      <sheetName val="Collection_Sheet_KR29"/>
      <sheetName val="Bill_No__KR30"/>
      <sheetName val="COLLECTION_SHEET_(KR30)"/>
      <sheetName val="BILL_NO_KDI"/>
      <sheetName val="COLLECTION_SHEET_(6)"/>
      <sheetName val="IPC-49SUMWORK"/>
      <sheetName val="IPC-55SUMWORK"/>
      <sheetName val="standard"/>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55SUMMARY"/>
      <sheetName val="IPC-55a"/>
      <sheetName val="IPC-55b"/>
      <sheetName val="IPC-55SUMWORK"/>
      <sheetName val="IPC-55MAT-ON SITE"/>
      <sheetName val="IPC-55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DecJanFebMar)"/>
      <sheetName val="VOPMONSUM(DecJanFebMar)"/>
      <sheetName val="VOPWEEKSUM(Dec,Jan,Feb,Mar)"/>
      <sheetName val="VOPLAMONTHLY(Dec01,JanFebMar02)"/>
      <sheetName val="vopweek(Jan02)"/>
      <sheetName val="vopweek(Feb02)"/>
      <sheetName val="vopweek(Mar02)"/>
      <sheetName val="VOPWEEK(Dec01)"/>
      <sheetName val="Sheet1"/>
      <sheetName val="Rates"/>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55</v>
          </cell>
        </row>
        <row r="4">
          <cell r="F4" t="str">
            <v>.</v>
          </cell>
          <cell r="G4" t="str">
            <v>.</v>
          </cell>
          <cell r="H4" t="str">
            <v>.</v>
          </cell>
          <cell r="N4" t="str">
            <v>.</v>
          </cell>
          <cell r="O4" t="str">
            <v>.</v>
          </cell>
        </row>
        <row r="5">
          <cell r="C5" t="str">
            <v>CONTRACT NO.</v>
          </cell>
          <cell r="F5" t="str">
            <v>RD. 0275</v>
          </cell>
          <cell r="K5" t="str">
            <v>VALUATION AS AT</v>
          </cell>
          <cell r="O5" t="str">
            <v>28th February, 2002</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1-54</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283355598.14014798</v>
          </cell>
          <cell r="M17">
            <v>7199277.8839999996</v>
          </cell>
          <cell r="O17">
            <v>290554876.02414799</v>
          </cell>
        </row>
        <row r="18">
          <cell r="C18" t="str">
            <v>4</v>
          </cell>
          <cell r="E18" t="str">
            <v>SITE CLEARANCE</v>
          </cell>
          <cell r="H18">
            <v>8710000</v>
          </cell>
          <cell r="I18">
            <v>18000497</v>
          </cell>
          <cell r="J18">
            <v>18276574</v>
          </cell>
          <cell r="M18">
            <v>0</v>
          </cell>
          <cell r="O18">
            <v>18276574</v>
          </cell>
        </row>
        <row r="19">
          <cell r="C19" t="str">
            <v>5</v>
          </cell>
          <cell r="E19" t="str">
            <v>EARTHWORKS</v>
          </cell>
          <cell r="H19">
            <v>49898800</v>
          </cell>
          <cell r="I19">
            <v>200502629</v>
          </cell>
          <cell r="J19">
            <v>200516915.164</v>
          </cell>
          <cell r="M19">
            <v>1082723.25</v>
          </cell>
          <cell r="O19">
            <v>201599638.414</v>
          </cell>
        </row>
        <row r="20">
          <cell r="C20" t="str">
            <v>7</v>
          </cell>
          <cell r="E20" t="str">
            <v>EXCAVATION &amp; FILLING OF STRUCTURES</v>
          </cell>
          <cell r="H20">
            <v>5372843</v>
          </cell>
          <cell r="I20">
            <v>12290131</v>
          </cell>
          <cell r="J20">
            <v>9767443.5099999998</v>
          </cell>
          <cell r="M20">
            <v>0</v>
          </cell>
          <cell r="O20">
            <v>9767443.5099999998</v>
          </cell>
        </row>
        <row r="21">
          <cell r="C21" t="str">
            <v>8</v>
          </cell>
          <cell r="E21" t="str">
            <v>CULVERTS AND DRAINAGE WORK</v>
          </cell>
          <cell r="H21">
            <v>21943635</v>
          </cell>
          <cell r="I21">
            <v>38208714</v>
          </cell>
          <cell r="J21">
            <v>40031031.090000004</v>
          </cell>
          <cell r="M21">
            <v>603782.9</v>
          </cell>
          <cell r="O21">
            <v>40634813.990000002</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41497751.965999998</v>
          </cell>
          <cell r="M23">
            <v>0</v>
          </cell>
          <cell r="O23">
            <v>41497751.965999998</v>
          </cell>
        </row>
        <row r="24">
          <cell r="C24" t="str">
            <v>14</v>
          </cell>
          <cell r="E24" t="str">
            <v>CEMENT OR LIME STABILIZATION</v>
          </cell>
          <cell r="H24">
            <v>78374870</v>
          </cell>
          <cell r="I24">
            <v>76699036</v>
          </cell>
          <cell r="J24">
            <v>72374340.968400002</v>
          </cell>
          <cell r="M24">
            <v>926532.75679999986</v>
          </cell>
          <cell r="O24">
            <v>73300873.725199997</v>
          </cell>
        </row>
        <row r="25">
          <cell r="C25" t="str">
            <v>15</v>
          </cell>
          <cell r="E25" t="str">
            <v>SURFACE DRESSING</v>
          </cell>
          <cell r="H25">
            <v>31446800</v>
          </cell>
          <cell r="I25">
            <v>38576396</v>
          </cell>
          <cell r="J25">
            <v>38558309.807999998</v>
          </cell>
          <cell r="M25">
            <v>310080.07799999998</v>
          </cell>
          <cell r="O25">
            <v>38868389.886</v>
          </cell>
        </row>
        <row r="26">
          <cell r="C26" t="str">
            <v>16</v>
          </cell>
          <cell r="E26" t="str">
            <v>BITUMINOUS MIX WEARING COURSE</v>
          </cell>
          <cell r="H26">
            <v>101445600</v>
          </cell>
          <cell r="I26">
            <v>116542002</v>
          </cell>
          <cell r="J26">
            <v>119282626.5</v>
          </cell>
          <cell r="M26">
            <v>3996956.6399999997</v>
          </cell>
          <cell r="O26">
            <v>123279583.14</v>
          </cell>
        </row>
        <row r="27">
          <cell r="C27" t="str">
            <v>17</v>
          </cell>
          <cell r="E27" t="str">
            <v>CONCRETE WORKS</v>
          </cell>
          <cell r="H27">
            <v>10615570</v>
          </cell>
          <cell r="I27">
            <v>37383305</v>
          </cell>
          <cell r="J27">
            <v>34387089</v>
          </cell>
          <cell r="M27">
            <v>217531.30000000002</v>
          </cell>
          <cell r="O27">
            <v>34604620.299999997</v>
          </cell>
        </row>
        <row r="28">
          <cell r="C28" t="str">
            <v>20</v>
          </cell>
          <cell r="E28" t="str">
            <v>ROAD FURNITURE</v>
          </cell>
          <cell r="H28">
            <v>11699070</v>
          </cell>
          <cell r="I28">
            <v>19854092</v>
          </cell>
          <cell r="J28">
            <v>14920036.949999999</v>
          </cell>
          <cell r="M28">
            <v>2228874.2000000002</v>
          </cell>
          <cell r="O28">
            <v>17148911.149999999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10906335.01</v>
          </cell>
          <cell r="M30">
            <v>8620</v>
          </cell>
          <cell r="O30">
            <v>10914955.01</v>
          </cell>
        </row>
        <row r="34">
          <cell r="G34" t="str">
            <v>VALUE  OF  WORK  DONE</v>
          </cell>
          <cell r="I34">
            <v>951332839</v>
          </cell>
          <cell r="J34">
            <v>906489920.90654802</v>
          </cell>
          <cell r="M34">
            <v>16574379.0088</v>
          </cell>
          <cell r="O34">
            <v>923064299.91534793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 val="IPC-55SUMWORK"/>
      <sheetName val="BILL_NO__BR1"/>
      <sheetName val="Collection_Sheet-BILL_NO_BR1"/>
      <sheetName val="BILL_NO_BR2"/>
      <sheetName val="Collection_Sheet_BR2"/>
      <sheetName val="BILL_NO__BR3"/>
      <sheetName val="Collection_Sheet-BILL_NO_BR3"/>
      <sheetName val="BILL_NO__BR4"/>
      <sheetName val="Collection_Sheet-BILL_NO_BR_4"/>
      <sheetName val="BILL_NO_BR5"/>
      <sheetName val="Collection_Sheet-BILL_NO_BR5"/>
      <sheetName val="BILL_NO__BR6"/>
      <sheetName val="Collection_Sheet-BILL_NO_BR6"/>
      <sheetName val="Bill_No__Br7"/>
      <sheetName val="Collection_Sheet-BILL_NO_BR_7"/>
      <sheetName val="Bill_No__Br_8"/>
      <sheetName val="Collection_Sheet-BILL_NO_BR8"/>
      <sheetName val="Bill_No__Br_9"/>
      <sheetName val="Collection_Sheet-BILL_No__Br_9"/>
      <sheetName val="Bill_No__Br_10"/>
      <sheetName val="Collection_Sheet-Bill_No__Br_10"/>
      <sheetName val="Bill_No__Br_11"/>
      <sheetName val="Collection_Sheet-Bill_No__11"/>
      <sheetName val="Bill_No__Br_12"/>
      <sheetName val="Collection_Sheet-Bill_No__Br_12"/>
      <sheetName val="Bill_No__Br_13"/>
      <sheetName val="Collection_Sheet-Bill_No__Br_13"/>
      <sheetName val="Bill_No__Br_14"/>
      <sheetName val="Collection_Sheet-Bill_No__Br_14"/>
      <sheetName val="Front page"/>
      <sheetName val="standard"/>
    </sheetNames>
    <sheetDataSet>
      <sheetData sheetId="0">
        <row r="9">
          <cell r="K9">
            <v>0.92</v>
          </cell>
        </row>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 val="IPC-55SUMWORK"/>
    </sheetNames>
    <sheetDataSet>
      <sheetData sheetId="0" refreshError="1"/>
      <sheetData sheetId="1">
        <row r="9">
          <cell r="J9">
            <v>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s>
    <sheetDataSet>
      <sheetData sheetId="0"/>
      <sheetData sheetId="1"/>
      <sheetData sheetId="2"/>
      <sheetData sheetId="3"/>
      <sheetData sheetId="4">
        <row r="1">
          <cell r="B1" t="str">
            <v xml:space="preserve"> </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t="str">
            <v xml:space="preserve"> </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PAY (2)"/>
      <sheetName val="IPC-49SUMMARY"/>
      <sheetName val="IPC-49a"/>
      <sheetName val="IPC-49b"/>
      <sheetName val="IPC-49SUMWORK"/>
      <sheetName val="IPC-49MAT-ON SITE"/>
      <sheetName val="IPC-49VOP"/>
      <sheetName val="IPC-49TAXES"/>
      <sheetName val="IPC-49TYRES"/>
      <sheetName val="VAT-UNSPECIFIED ITEMS"/>
      <sheetName val="VOP-TAXES BITUMEN (IPC49)"/>
      <sheetName val="VOP REINFORCEMENT"/>
      <sheetName val="VOP-TAXES FUEL&amp;LUB(summary)"/>
      <sheetName val="VOP&amp;TAXES DIESEL(IPC53)"/>
      <sheetName val=" VOP&amp;TAXES LUBRICANTS(IPC49)"/>
      <sheetName val="VOP KEROSENE"/>
      <sheetName val="VOP EXPLOSIVES"/>
      <sheetName val="VOPLUB"/>
      <sheetName val="VOP&amp;TAXES BITUMEN "/>
      <sheetName val="VOP&amp;TAXES PETROL(IPC49)"/>
      <sheetName val="VOP-TAXES CEMENT(IPC49)"/>
      <sheetName val="VOP-LIME"/>
      <sheetName val="IPC-49DUTY&amp;PCITEMS"/>
      <sheetName val="IPC-49DISBURSEMENT"/>
      <sheetName val="IPC-49ADJUSTMENT_Cl70(4)"/>
      <sheetName val="TOTAL RETENTION"/>
      <sheetName val="RECORD OF PAY"/>
      <sheetName val="Sheet2"/>
      <sheetName val="V.O.P-WAGES"/>
      <sheetName val="VOPLABSUM"/>
      <sheetName val="VOPMONSUM"/>
      <sheetName val="VOPWEEKSUM"/>
      <sheetName val="VOPLABMONTHLY"/>
      <sheetName val="vopweek2"/>
      <sheetName val="VOPWEEK"/>
      <sheetName val="Sheet1"/>
      <sheetName val="Rates"/>
      <sheetName val="IPC-55SUMWORK"/>
    </sheetNames>
    <sheetDataSet>
      <sheetData sheetId="0"/>
      <sheetData sheetId="1"/>
      <sheetData sheetId="2"/>
      <sheetData sheetId="3"/>
      <sheetData sheetId="4">
        <row r="1">
          <cell r="B1">
            <v>0</v>
          </cell>
          <cell r="G1" t="str">
            <v>SUMMARY OF WORK DONE</v>
          </cell>
        </row>
        <row r="3">
          <cell r="C3" t="str">
            <v>CONTRACT NAME</v>
          </cell>
          <cell r="F3" t="str">
            <v>BUSIA - MUMIAS ROAD PROJECT</v>
          </cell>
          <cell r="K3" t="str">
            <v>CERTIFICATE NO.</v>
          </cell>
          <cell r="O3">
            <v>54</v>
          </cell>
        </row>
        <row r="4">
          <cell r="F4" t="str">
            <v>.</v>
          </cell>
          <cell r="G4" t="str">
            <v>.</v>
          </cell>
          <cell r="H4" t="str">
            <v>.</v>
          </cell>
          <cell r="N4" t="str">
            <v>.</v>
          </cell>
          <cell r="O4" t="str">
            <v>.</v>
          </cell>
        </row>
        <row r="5">
          <cell r="C5" t="str">
            <v>CONTRACT NO.</v>
          </cell>
          <cell r="F5" t="str">
            <v>RD. 0275</v>
          </cell>
          <cell r="K5" t="str">
            <v>VALUATION AS AT</v>
          </cell>
          <cell r="O5" t="str">
            <v>30th November, 2001</v>
          </cell>
        </row>
        <row r="6">
          <cell r="F6" t="str">
            <v>.</v>
          </cell>
          <cell r="G6" t="str">
            <v>.</v>
          </cell>
          <cell r="N6" t="str">
            <v>.</v>
          </cell>
          <cell r="O6" t="str">
            <v>.</v>
          </cell>
        </row>
        <row r="7">
          <cell r="C7" t="str">
            <v>CONTRACTOR</v>
          </cell>
          <cell r="F7" t="str">
            <v>HAYER BISHAN SINGH &amp; SONS LTD</v>
          </cell>
        </row>
        <row r="8">
          <cell r="F8" t="str">
            <v>.</v>
          </cell>
          <cell r="G8" t="str">
            <v>.</v>
          </cell>
          <cell r="H8" t="str">
            <v>.</v>
          </cell>
        </row>
        <row r="11">
          <cell r="C11" t="str">
            <v xml:space="preserve">TENDER SUM: </v>
          </cell>
          <cell r="E11" t="str">
            <v>K.Shs. 632,486,639.25</v>
          </cell>
          <cell r="H11" t="str">
            <v>REVISED CONTRACT AMOUNT  V.O. No.4 [Feb., 2000] = KSh. 1,930,477,860.00</v>
          </cell>
        </row>
        <row r="13">
          <cell r="H13" t="str">
            <v>TENDER AMOUNT</v>
          </cell>
          <cell r="I13" t="str">
            <v>REVISED CONTRACT</v>
          </cell>
          <cell r="J13">
            <v>0</v>
          </cell>
        </row>
        <row r="14">
          <cell r="F14" t="str">
            <v>DESCRIPTION</v>
          </cell>
          <cell r="H14" t="str">
            <v>(INCL. V.O.'s)</v>
          </cell>
          <cell r="I14" t="str">
            <v xml:space="preserve">AMOUNTS ADDENDUM </v>
          </cell>
          <cell r="J14" t="str">
            <v>CERTIFICATES No. 1-52</v>
          </cell>
          <cell r="M14" t="str">
            <v>THIS CERTIFICATE</v>
          </cell>
          <cell r="O14" t="str">
            <v>TOTAL</v>
          </cell>
        </row>
        <row r="15">
          <cell r="I15" t="str">
            <v>No. 4 [Feb. 2000]</v>
          </cell>
        </row>
        <row r="16">
          <cell r="H16" t="str">
            <v>KSh</v>
          </cell>
          <cell r="I16" t="str">
            <v>KSh</v>
          </cell>
          <cell r="J16" t="str">
            <v>KSh</v>
          </cell>
          <cell r="M16" t="str">
            <v>KSh</v>
          </cell>
          <cell r="O16" t="str">
            <v>KSh</v>
          </cell>
        </row>
        <row r="17">
          <cell r="C17" t="str">
            <v>1</v>
          </cell>
          <cell r="E17" t="str">
            <v>GENERAL</v>
          </cell>
          <cell r="H17">
            <v>143931169.40000001</v>
          </cell>
          <cell r="I17">
            <v>316635605</v>
          </cell>
          <cell r="J17">
            <v>278044108.171148</v>
          </cell>
          <cell r="M17">
            <v>5311489.9689999996</v>
          </cell>
          <cell r="O17">
            <v>283355598.14014798</v>
          </cell>
        </row>
        <row r="18">
          <cell r="C18" t="str">
            <v>4</v>
          </cell>
          <cell r="E18" t="str">
            <v>SITE CLEARANCE</v>
          </cell>
          <cell r="H18">
            <v>8710000</v>
          </cell>
          <cell r="I18">
            <v>18000497</v>
          </cell>
          <cell r="J18">
            <v>18123981.350000001</v>
          </cell>
          <cell r="M18">
            <v>152592.65</v>
          </cell>
          <cell r="O18">
            <v>18276574</v>
          </cell>
        </row>
        <row r="19">
          <cell r="C19" t="str">
            <v>5</v>
          </cell>
          <cell r="E19" t="str">
            <v>EARTHWORKS</v>
          </cell>
          <cell r="H19">
            <v>49898800</v>
          </cell>
          <cell r="I19">
            <v>200502629</v>
          </cell>
          <cell r="J19">
            <v>201841744.03999999</v>
          </cell>
          <cell r="M19">
            <v>-1324828.8759999995</v>
          </cell>
          <cell r="O19">
            <v>200516915.164</v>
          </cell>
        </row>
        <row r="20">
          <cell r="C20" t="str">
            <v>7</v>
          </cell>
          <cell r="E20" t="str">
            <v>EXCAVATION &amp; FILLING OF STRUCTURES</v>
          </cell>
          <cell r="H20">
            <v>5372843</v>
          </cell>
          <cell r="I20">
            <v>12290131</v>
          </cell>
          <cell r="J20">
            <v>9665507.8300000001</v>
          </cell>
          <cell r="M20">
            <v>101935.67999999999</v>
          </cell>
          <cell r="O20">
            <v>9767443.5099999998</v>
          </cell>
        </row>
        <row r="21">
          <cell r="C21" t="str">
            <v>8</v>
          </cell>
          <cell r="E21" t="str">
            <v>CULVERTS AND DRAINAGE WORK</v>
          </cell>
          <cell r="H21">
            <v>21943635</v>
          </cell>
          <cell r="I21">
            <v>38208714</v>
          </cell>
          <cell r="J21">
            <v>41146060.810000002</v>
          </cell>
          <cell r="M21">
            <v>-1115029.7200000002</v>
          </cell>
          <cell r="O21">
            <v>40031031.090000004</v>
          </cell>
        </row>
        <row r="22">
          <cell r="C22" t="str">
            <v>9</v>
          </cell>
          <cell r="E22" t="str">
            <v xml:space="preserve">DEVIATIONS </v>
          </cell>
          <cell r="H22">
            <v>5417720</v>
          </cell>
          <cell r="I22">
            <v>22484719</v>
          </cell>
          <cell r="J22">
            <v>21256779.600000001</v>
          </cell>
          <cell r="M22">
            <v>0</v>
          </cell>
          <cell r="O22">
            <v>21256779.600000001</v>
          </cell>
        </row>
        <row r="23">
          <cell r="C23" t="str">
            <v>12</v>
          </cell>
          <cell r="E23" t="str">
            <v>SUB-BASE AND BASE</v>
          </cell>
          <cell r="H23">
            <v>32767000</v>
          </cell>
          <cell r="I23">
            <v>40824339</v>
          </cell>
          <cell r="J23">
            <v>41083466.023999996</v>
          </cell>
          <cell r="M23">
            <v>414285.94199999992</v>
          </cell>
          <cell r="O23">
            <v>41497751.965999998</v>
          </cell>
        </row>
        <row r="24">
          <cell r="C24" t="str">
            <v>14</v>
          </cell>
          <cell r="E24" t="str">
            <v>CEMENT OR LIME STABILIZATION</v>
          </cell>
          <cell r="H24">
            <v>78374870</v>
          </cell>
          <cell r="I24">
            <v>76699036</v>
          </cell>
          <cell r="J24">
            <v>72374340.968400002</v>
          </cell>
          <cell r="M24">
            <v>0</v>
          </cell>
          <cell r="O24">
            <v>72374340.968400002</v>
          </cell>
        </row>
        <row r="25">
          <cell r="C25" t="str">
            <v>15</v>
          </cell>
          <cell r="E25" t="str">
            <v>SURFACE DRESSING</v>
          </cell>
          <cell r="H25">
            <v>31446800</v>
          </cell>
          <cell r="I25">
            <v>38576396</v>
          </cell>
          <cell r="J25">
            <v>38205760.267999999</v>
          </cell>
          <cell r="M25">
            <v>352549.53999999992</v>
          </cell>
          <cell r="O25">
            <v>38558309.807999998</v>
          </cell>
        </row>
        <row r="26">
          <cell r="C26" t="str">
            <v>16</v>
          </cell>
          <cell r="E26" t="str">
            <v>BITUMINOUS MIX WEARING COURSE</v>
          </cell>
          <cell r="H26">
            <v>101445600</v>
          </cell>
          <cell r="I26">
            <v>116542002</v>
          </cell>
          <cell r="J26">
            <v>119282626.5</v>
          </cell>
          <cell r="M26">
            <v>1094845.74</v>
          </cell>
          <cell r="O26">
            <v>120377472.23999999</v>
          </cell>
        </row>
        <row r="27">
          <cell r="C27" t="str">
            <v>17</v>
          </cell>
          <cell r="E27" t="str">
            <v>CONCRETE WORKS</v>
          </cell>
          <cell r="H27">
            <v>10615570</v>
          </cell>
          <cell r="I27">
            <v>37383305</v>
          </cell>
          <cell r="J27">
            <v>33583078.100000001</v>
          </cell>
          <cell r="M27">
            <v>804010.9</v>
          </cell>
          <cell r="O27">
            <v>34387089</v>
          </cell>
        </row>
        <row r="28">
          <cell r="C28" t="str">
            <v>20</v>
          </cell>
          <cell r="E28" t="str">
            <v>ROAD FURNITURE</v>
          </cell>
          <cell r="H28">
            <v>11699070</v>
          </cell>
          <cell r="I28">
            <v>19854092</v>
          </cell>
          <cell r="J28">
            <v>11926619.949999999</v>
          </cell>
          <cell r="M28">
            <v>3185945</v>
          </cell>
          <cell r="O28">
            <v>15112564.949999999</v>
          </cell>
        </row>
        <row r="29">
          <cell r="C29" t="str">
            <v>21</v>
          </cell>
          <cell r="E29" t="str">
            <v>MISCELLANEOUS BRIDGE WORKS</v>
          </cell>
          <cell r="H29">
            <v>1024408</v>
          </cell>
          <cell r="I29">
            <v>1931549</v>
          </cell>
          <cell r="J29">
            <v>1359089.2</v>
          </cell>
          <cell r="M29">
            <v>0</v>
          </cell>
          <cell r="O29">
            <v>1359089.2</v>
          </cell>
        </row>
        <row r="30">
          <cell r="C30" t="str">
            <v>22</v>
          </cell>
          <cell r="E30" t="str">
            <v>DAY WORKS</v>
          </cell>
          <cell r="H30">
            <v>4682540</v>
          </cell>
          <cell r="I30">
            <v>11399825</v>
          </cell>
          <cell r="J30">
            <v>10884515.01</v>
          </cell>
          <cell r="M30">
            <v>21820</v>
          </cell>
          <cell r="O30">
            <v>10906335.01</v>
          </cell>
        </row>
        <row r="34">
          <cell r="G34" t="str">
            <v>VALUE  OF  WORK  DONE</v>
          </cell>
          <cell r="I34">
            <v>951332839</v>
          </cell>
          <cell r="J34">
            <v>898777677.82154822</v>
          </cell>
          <cell r="M34">
            <v>8999616.8249999993</v>
          </cell>
          <cell r="O34">
            <v>907777294.64654803</v>
          </cell>
        </row>
        <row r="36">
          <cell r="O36" t="str">
            <v>MOT &amp; C   10/82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IPC-49SUMWORK"/>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IPC-49SUMWORK"/>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view="pageBreakPreview" topLeftCell="A7" zoomScaleNormal="100" zoomScaleSheetLayoutView="100" workbookViewId="0">
      <selection activeCell="G14" sqref="G14"/>
    </sheetView>
  </sheetViews>
  <sheetFormatPr defaultRowHeight="13" x14ac:dyDescent="0.6"/>
  <cols>
    <col min="1" max="1" width="10" style="292" customWidth="1"/>
    <col min="2" max="2" width="57.81640625" style="295" customWidth="1"/>
    <col min="3" max="3" width="5.7265625" style="295" customWidth="1"/>
    <col min="4" max="4" width="30" style="300" customWidth="1"/>
    <col min="5" max="5" width="15" style="258" bestFit="1" customWidth="1"/>
    <col min="6" max="258" width="8.81640625" style="258"/>
    <col min="259" max="259" width="59.54296875" style="258" customWidth="1"/>
    <col min="260" max="260" width="21.26953125" style="258" customWidth="1"/>
    <col min="261" max="514" width="8.81640625" style="258"/>
    <col min="515" max="515" width="59.54296875" style="258" customWidth="1"/>
    <col min="516" max="516" width="21.26953125" style="258" customWidth="1"/>
    <col min="517" max="770" width="8.81640625" style="258"/>
    <col min="771" max="771" width="59.54296875" style="258" customWidth="1"/>
    <col min="772" max="772" width="21.26953125" style="258" customWidth="1"/>
    <col min="773" max="1026" width="8.81640625" style="258"/>
    <col min="1027" max="1027" width="59.54296875" style="258" customWidth="1"/>
    <col min="1028" max="1028" width="21.26953125" style="258" customWidth="1"/>
    <col min="1029" max="1282" width="8.81640625" style="258"/>
    <col min="1283" max="1283" width="59.54296875" style="258" customWidth="1"/>
    <col min="1284" max="1284" width="21.26953125" style="258" customWidth="1"/>
    <col min="1285" max="1538" width="8.81640625" style="258"/>
    <col min="1539" max="1539" width="59.54296875" style="258" customWidth="1"/>
    <col min="1540" max="1540" width="21.26953125" style="258" customWidth="1"/>
    <col min="1541" max="1794" width="8.81640625" style="258"/>
    <col min="1795" max="1795" width="59.54296875" style="258" customWidth="1"/>
    <col min="1796" max="1796" width="21.26953125" style="258" customWidth="1"/>
    <col min="1797" max="2050" width="8.81640625" style="258"/>
    <col min="2051" max="2051" width="59.54296875" style="258" customWidth="1"/>
    <col min="2052" max="2052" width="21.26953125" style="258" customWidth="1"/>
    <col min="2053" max="2306" width="8.81640625" style="258"/>
    <col min="2307" max="2307" width="59.54296875" style="258" customWidth="1"/>
    <col min="2308" max="2308" width="21.26953125" style="258" customWidth="1"/>
    <col min="2309" max="2562" width="8.81640625" style="258"/>
    <col min="2563" max="2563" width="59.54296875" style="258" customWidth="1"/>
    <col min="2564" max="2564" width="21.26953125" style="258" customWidth="1"/>
    <col min="2565" max="2818" width="8.81640625" style="258"/>
    <col min="2819" max="2819" width="59.54296875" style="258" customWidth="1"/>
    <col min="2820" max="2820" width="21.26953125" style="258" customWidth="1"/>
    <col min="2821" max="3074" width="8.81640625" style="258"/>
    <col min="3075" max="3075" width="59.54296875" style="258" customWidth="1"/>
    <col min="3076" max="3076" width="21.26953125" style="258" customWidth="1"/>
    <col min="3077" max="3330" width="8.81640625" style="258"/>
    <col min="3331" max="3331" width="59.54296875" style="258" customWidth="1"/>
    <col min="3332" max="3332" width="21.26953125" style="258" customWidth="1"/>
    <col min="3333" max="3586" width="8.81640625" style="258"/>
    <col min="3587" max="3587" width="59.54296875" style="258" customWidth="1"/>
    <col min="3588" max="3588" width="21.26953125" style="258" customWidth="1"/>
    <col min="3589" max="3842" width="8.81640625" style="258"/>
    <col min="3843" max="3843" width="59.54296875" style="258" customWidth="1"/>
    <col min="3844" max="3844" width="21.26953125" style="258" customWidth="1"/>
    <col min="3845" max="4098" width="8.81640625" style="258"/>
    <col min="4099" max="4099" width="59.54296875" style="258" customWidth="1"/>
    <col min="4100" max="4100" width="21.26953125" style="258" customWidth="1"/>
    <col min="4101" max="4354" width="8.81640625" style="258"/>
    <col min="4355" max="4355" width="59.54296875" style="258" customWidth="1"/>
    <col min="4356" max="4356" width="21.26953125" style="258" customWidth="1"/>
    <col min="4357" max="4610" width="8.81640625" style="258"/>
    <col min="4611" max="4611" width="59.54296875" style="258" customWidth="1"/>
    <col min="4612" max="4612" width="21.26953125" style="258" customWidth="1"/>
    <col min="4613" max="4866" width="8.81640625" style="258"/>
    <col min="4867" max="4867" width="59.54296875" style="258" customWidth="1"/>
    <col min="4868" max="4868" width="21.26953125" style="258" customWidth="1"/>
    <col min="4869" max="5122" width="8.81640625" style="258"/>
    <col min="5123" max="5123" width="59.54296875" style="258" customWidth="1"/>
    <col min="5124" max="5124" width="21.26953125" style="258" customWidth="1"/>
    <col min="5125" max="5378" width="8.81640625" style="258"/>
    <col min="5379" max="5379" width="59.54296875" style="258" customWidth="1"/>
    <col min="5380" max="5380" width="21.26953125" style="258" customWidth="1"/>
    <col min="5381" max="5634" width="8.81640625" style="258"/>
    <col min="5635" max="5635" width="59.54296875" style="258" customWidth="1"/>
    <col min="5636" max="5636" width="21.26953125" style="258" customWidth="1"/>
    <col min="5637" max="5890" width="8.81640625" style="258"/>
    <col min="5891" max="5891" width="59.54296875" style="258" customWidth="1"/>
    <col min="5892" max="5892" width="21.26953125" style="258" customWidth="1"/>
    <col min="5893" max="6146" width="8.81640625" style="258"/>
    <col min="6147" max="6147" width="59.54296875" style="258" customWidth="1"/>
    <col min="6148" max="6148" width="21.26953125" style="258" customWidth="1"/>
    <col min="6149" max="6402" width="8.81640625" style="258"/>
    <col min="6403" max="6403" width="59.54296875" style="258" customWidth="1"/>
    <col min="6404" max="6404" width="21.26953125" style="258" customWidth="1"/>
    <col min="6405" max="6658" width="8.81640625" style="258"/>
    <col min="6659" max="6659" width="59.54296875" style="258" customWidth="1"/>
    <col min="6660" max="6660" width="21.26953125" style="258" customWidth="1"/>
    <col min="6661" max="6914" width="8.81640625" style="258"/>
    <col min="6915" max="6915" width="59.54296875" style="258" customWidth="1"/>
    <col min="6916" max="6916" width="21.26953125" style="258" customWidth="1"/>
    <col min="6917" max="7170" width="8.81640625" style="258"/>
    <col min="7171" max="7171" width="59.54296875" style="258" customWidth="1"/>
    <col min="7172" max="7172" width="21.26953125" style="258" customWidth="1"/>
    <col min="7173" max="7426" width="8.81640625" style="258"/>
    <col min="7427" max="7427" width="59.54296875" style="258" customWidth="1"/>
    <col min="7428" max="7428" width="21.26953125" style="258" customWidth="1"/>
    <col min="7429" max="7682" width="8.81640625" style="258"/>
    <col min="7683" max="7683" width="59.54296875" style="258" customWidth="1"/>
    <col min="7684" max="7684" width="21.26953125" style="258" customWidth="1"/>
    <col min="7685" max="7938" width="8.81640625" style="258"/>
    <col min="7939" max="7939" width="59.54296875" style="258" customWidth="1"/>
    <col min="7940" max="7940" width="21.26953125" style="258" customWidth="1"/>
    <col min="7941" max="8194" width="8.81640625" style="258"/>
    <col min="8195" max="8195" width="59.54296875" style="258" customWidth="1"/>
    <col min="8196" max="8196" width="21.26953125" style="258" customWidth="1"/>
    <col min="8197" max="8450" width="8.81640625" style="258"/>
    <col min="8451" max="8451" width="59.54296875" style="258" customWidth="1"/>
    <col min="8452" max="8452" width="21.26953125" style="258" customWidth="1"/>
    <col min="8453" max="8706" width="8.81640625" style="258"/>
    <col min="8707" max="8707" width="59.54296875" style="258" customWidth="1"/>
    <col min="8708" max="8708" width="21.26953125" style="258" customWidth="1"/>
    <col min="8709" max="8962" width="8.81640625" style="258"/>
    <col min="8963" max="8963" width="59.54296875" style="258" customWidth="1"/>
    <col min="8964" max="8964" width="21.26953125" style="258" customWidth="1"/>
    <col min="8965" max="9218" width="8.81640625" style="258"/>
    <col min="9219" max="9219" width="59.54296875" style="258" customWidth="1"/>
    <col min="9220" max="9220" width="21.26953125" style="258" customWidth="1"/>
    <col min="9221" max="9474" width="8.81640625" style="258"/>
    <col min="9475" max="9475" width="59.54296875" style="258" customWidth="1"/>
    <col min="9476" max="9476" width="21.26953125" style="258" customWidth="1"/>
    <col min="9477" max="9730" width="8.81640625" style="258"/>
    <col min="9731" max="9731" width="59.54296875" style="258" customWidth="1"/>
    <col min="9732" max="9732" width="21.26953125" style="258" customWidth="1"/>
    <col min="9733" max="9986" width="8.81640625" style="258"/>
    <col min="9987" max="9987" width="59.54296875" style="258" customWidth="1"/>
    <col min="9988" max="9988" width="21.26953125" style="258" customWidth="1"/>
    <col min="9989" max="10242" width="8.81640625" style="258"/>
    <col min="10243" max="10243" width="59.54296875" style="258" customWidth="1"/>
    <col min="10244" max="10244" width="21.26953125" style="258" customWidth="1"/>
    <col min="10245" max="10498" width="8.81640625" style="258"/>
    <col min="10499" max="10499" width="59.54296875" style="258" customWidth="1"/>
    <col min="10500" max="10500" width="21.26953125" style="258" customWidth="1"/>
    <col min="10501" max="10754" width="8.81640625" style="258"/>
    <col min="10755" max="10755" width="59.54296875" style="258" customWidth="1"/>
    <col min="10756" max="10756" width="21.26953125" style="258" customWidth="1"/>
    <col min="10757" max="11010" width="8.81640625" style="258"/>
    <col min="11011" max="11011" width="59.54296875" style="258" customWidth="1"/>
    <col min="11012" max="11012" width="21.26953125" style="258" customWidth="1"/>
    <col min="11013" max="11266" width="8.81640625" style="258"/>
    <col min="11267" max="11267" width="59.54296875" style="258" customWidth="1"/>
    <col min="11268" max="11268" width="21.26953125" style="258" customWidth="1"/>
    <col min="11269" max="11522" width="8.81640625" style="258"/>
    <col min="11523" max="11523" width="59.54296875" style="258" customWidth="1"/>
    <col min="11524" max="11524" width="21.26953125" style="258" customWidth="1"/>
    <col min="11525" max="11778" width="8.81640625" style="258"/>
    <col min="11779" max="11779" width="59.54296875" style="258" customWidth="1"/>
    <col min="11780" max="11780" width="21.26953125" style="258" customWidth="1"/>
    <col min="11781" max="12034" width="8.81640625" style="258"/>
    <col min="12035" max="12035" width="59.54296875" style="258" customWidth="1"/>
    <col min="12036" max="12036" width="21.26953125" style="258" customWidth="1"/>
    <col min="12037" max="12290" width="8.81640625" style="258"/>
    <col min="12291" max="12291" width="59.54296875" style="258" customWidth="1"/>
    <col min="12292" max="12292" width="21.26953125" style="258" customWidth="1"/>
    <col min="12293" max="12546" width="8.81640625" style="258"/>
    <col min="12547" max="12547" width="59.54296875" style="258" customWidth="1"/>
    <col min="12548" max="12548" width="21.26953125" style="258" customWidth="1"/>
    <col min="12549" max="12802" width="8.81640625" style="258"/>
    <col min="12803" max="12803" width="59.54296875" style="258" customWidth="1"/>
    <col min="12804" max="12804" width="21.26953125" style="258" customWidth="1"/>
    <col min="12805" max="13058" width="8.81640625" style="258"/>
    <col min="13059" max="13059" width="59.54296875" style="258" customWidth="1"/>
    <col min="13060" max="13060" width="21.26953125" style="258" customWidth="1"/>
    <col min="13061" max="13314" width="8.81640625" style="258"/>
    <col min="13315" max="13315" width="59.54296875" style="258" customWidth="1"/>
    <col min="13316" max="13316" width="21.26953125" style="258" customWidth="1"/>
    <col min="13317" max="13570" width="8.81640625" style="258"/>
    <col min="13571" max="13571" width="59.54296875" style="258" customWidth="1"/>
    <col min="13572" max="13572" width="21.26953125" style="258" customWidth="1"/>
    <col min="13573" max="13826" width="8.81640625" style="258"/>
    <col min="13827" max="13827" width="59.54296875" style="258" customWidth="1"/>
    <col min="13828" max="13828" width="21.26953125" style="258" customWidth="1"/>
    <col min="13829" max="14082" width="8.81640625" style="258"/>
    <col min="14083" max="14083" width="59.54296875" style="258" customWidth="1"/>
    <col min="14084" max="14084" width="21.26953125" style="258" customWidth="1"/>
    <col min="14085" max="14338" width="8.81640625" style="258"/>
    <col min="14339" max="14339" width="59.54296875" style="258" customWidth="1"/>
    <col min="14340" max="14340" width="21.26953125" style="258" customWidth="1"/>
    <col min="14341" max="14594" width="8.81640625" style="258"/>
    <col min="14595" max="14595" width="59.54296875" style="258" customWidth="1"/>
    <col min="14596" max="14596" width="21.26953125" style="258" customWidth="1"/>
    <col min="14597" max="14850" width="8.81640625" style="258"/>
    <col min="14851" max="14851" width="59.54296875" style="258" customWidth="1"/>
    <col min="14852" max="14852" width="21.26953125" style="258" customWidth="1"/>
    <col min="14853" max="15106" width="8.81640625" style="258"/>
    <col min="15107" max="15107" width="59.54296875" style="258" customWidth="1"/>
    <col min="15108" max="15108" width="21.26953125" style="258" customWidth="1"/>
    <col min="15109" max="15362" width="8.81640625" style="258"/>
    <col min="15363" max="15363" width="59.54296875" style="258" customWidth="1"/>
    <col min="15364" max="15364" width="21.26953125" style="258" customWidth="1"/>
    <col min="15365" max="15618" width="8.81640625" style="258"/>
    <col min="15619" max="15619" width="59.54296875" style="258" customWidth="1"/>
    <col min="15620" max="15620" width="21.26953125" style="258" customWidth="1"/>
    <col min="15621" max="15874" width="8.81640625" style="258"/>
    <col min="15875" max="15875" width="59.54296875" style="258" customWidth="1"/>
    <col min="15876" max="15876" width="21.26953125" style="258" customWidth="1"/>
    <col min="15877" max="16130" width="8.81640625" style="258"/>
    <col min="16131" max="16131" width="59.54296875" style="258" customWidth="1"/>
    <col min="16132" max="16132" width="21.26953125" style="258" customWidth="1"/>
    <col min="16133" max="16384" width="8.81640625" style="258"/>
  </cols>
  <sheetData>
    <row r="1" spans="1:5" ht="19.5" customHeight="1" x14ac:dyDescent="0.6">
      <c r="A1" s="545" t="s">
        <v>355</v>
      </c>
      <c r="B1" s="545"/>
      <c r="C1" s="545"/>
      <c r="D1" s="545"/>
    </row>
    <row r="2" spans="1:5" ht="19.5" customHeight="1" x14ac:dyDescent="0.6">
      <c r="A2" s="259"/>
      <c r="B2" s="259"/>
      <c r="C2" s="259"/>
      <c r="D2" s="259"/>
    </row>
    <row r="3" spans="1:5" ht="20.25" customHeight="1" x14ac:dyDescent="0.6">
      <c r="A3" s="546" t="s">
        <v>284</v>
      </c>
      <c r="B3" s="546"/>
      <c r="C3" s="546"/>
      <c r="D3" s="546"/>
    </row>
    <row r="4" spans="1:5" ht="26.25" customHeight="1" thickBot="1" x14ac:dyDescent="0.75">
      <c r="A4" s="547"/>
      <c r="B4" s="548"/>
      <c r="C4" s="548"/>
      <c r="D4" s="548"/>
    </row>
    <row r="5" spans="1:5" ht="25.5" customHeight="1" x14ac:dyDescent="0.6">
      <c r="A5" s="260" t="s">
        <v>285</v>
      </c>
      <c r="B5" s="261" t="s">
        <v>2</v>
      </c>
      <c r="C5" s="262"/>
      <c r="D5" s="263" t="s">
        <v>286</v>
      </c>
    </row>
    <row r="6" spans="1:5" ht="15.75" customHeight="1" thickBot="1" x14ac:dyDescent="0.75">
      <c r="A6" s="264"/>
      <c r="B6" s="265"/>
      <c r="C6" s="266"/>
      <c r="D6" s="267" t="s">
        <v>287</v>
      </c>
    </row>
    <row r="7" spans="1:5" ht="33" customHeight="1" x14ac:dyDescent="0.6">
      <c r="A7" s="268">
        <v>1</v>
      </c>
      <c r="B7" s="269" t="s">
        <v>288</v>
      </c>
      <c r="C7" s="270"/>
      <c r="D7" s="271">
        <f>'Section 1 Summary Sheet'!D16</f>
        <v>0</v>
      </c>
    </row>
    <row r="8" spans="1:5" ht="33" customHeight="1" x14ac:dyDescent="0.6">
      <c r="A8" s="268">
        <v>2</v>
      </c>
      <c r="B8" s="273" t="s">
        <v>346</v>
      </c>
      <c r="C8" s="270"/>
      <c r="D8" s="271">
        <f>'Collection sheet 2'!C30</f>
        <v>0</v>
      </c>
    </row>
    <row r="9" spans="1:5" ht="33" customHeight="1" x14ac:dyDescent="0.6">
      <c r="A9" s="268">
        <v>3</v>
      </c>
      <c r="B9" s="273" t="s">
        <v>347</v>
      </c>
      <c r="C9" s="270"/>
      <c r="D9" s="272">
        <f>'Section3 Summary Sheet 3'!D16</f>
        <v>0</v>
      </c>
    </row>
    <row r="10" spans="1:5" ht="33" customHeight="1" x14ac:dyDescent="0.6">
      <c r="A10" s="268">
        <v>4</v>
      </c>
      <c r="B10" s="273" t="s">
        <v>348</v>
      </c>
      <c r="C10" s="270"/>
      <c r="D10" s="271">
        <f>'Section 4 Summary Sheet  '!D16</f>
        <v>0</v>
      </c>
    </row>
    <row r="11" spans="1:5" ht="20.149999999999999" customHeight="1" x14ac:dyDescent="0.6">
      <c r="A11" s="274"/>
      <c r="B11" s="275"/>
      <c r="C11" s="276"/>
      <c r="D11" s="277"/>
    </row>
    <row r="12" spans="1:5" ht="30" customHeight="1" x14ac:dyDescent="0.6">
      <c r="A12" s="278"/>
      <c r="B12" s="279" t="s">
        <v>289</v>
      </c>
      <c r="C12" s="279" t="s">
        <v>290</v>
      </c>
      <c r="D12" s="280">
        <f>SUM(D7:D11)</f>
        <v>0</v>
      </c>
      <c r="E12" s="281">
        <f>SUM(D8:D10)</f>
        <v>0</v>
      </c>
    </row>
    <row r="13" spans="1:5" ht="30" customHeight="1" x14ac:dyDescent="0.6">
      <c r="A13" s="282"/>
      <c r="B13" s="283" t="s">
        <v>291</v>
      </c>
      <c r="C13" s="283" t="s">
        <v>292</v>
      </c>
      <c r="D13" s="284">
        <f>D12*0.05</f>
        <v>0</v>
      </c>
      <c r="E13" s="281">
        <f>E12*0.1</f>
        <v>0</v>
      </c>
    </row>
    <row r="14" spans="1:5" ht="30" customHeight="1" x14ac:dyDescent="0.6">
      <c r="A14" s="285"/>
      <c r="B14" s="283" t="s">
        <v>293</v>
      </c>
      <c r="C14" s="283" t="s">
        <v>294</v>
      </c>
      <c r="D14" s="284">
        <f>SUM(D12:D13)</f>
        <v>0</v>
      </c>
      <c r="E14" s="286">
        <f>E12+E13</f>
        <v>0</v>
      </c>
    </row>
    <row r="15" spans="1:5" ht="30" customHeight="1" x14ac:dyDescent="0.6">
      <c r="A15" s="285"/>
      <c r="B15" s="287" t="s">
        <v>295</v>
      </c>
      <c r="C15" s="287" t="s">
        <v>296</v>
      </c>
      <c r="D15" s="284">
        <f>D14*0.16</f>
        <v>0</v>
      </c>
      <c r="E15" s="288"/>
    </row>
    <row r="16" spans="1:5" ht="30" customHeight="1" thickBot="1" x14ac:dyDescent="0.75">
      <c r="A16" s="289"/>
      <c r="B16" s="290" t="s">
        <v>297</v>
      </c>
      <c r="C16" s="290"/>
      <c r="D16" s="284">
        <f>SUM(D14:D15)</f>
        <v>0</v>
      </c>
      <c r="E16" s="291"/>
    </row>
    <row r="17" spans="1:4" ht="13.75" hidden="1" thickBot="1" x14ac:dyDescent="0.75">
      <c r="B17" s="293"/>
      <c r="C17" s="258"/>
      <c r="D17" s="294"/>
    </row>
    <row r="18" spans="1:4" x14ac:dyDescent="0.6">
      <c r="D18" s="296"/>
    </row>
    <row r="19" spans="1:4" x14ac:dyDescent="0.6">
      <c r="A19" s="297"/>
      <c r="B19" s="298"/>
      <c r="C19" s="298"/>
      <c r="D19" s="296"/>
    </row>
    <row r="20" spans="1:4" x14ac:dyDescent="0.6">
      <c r="A20" s="297"/>
      <c r="B20" s="298"/>
      <c r="C20" s="298"/>
      <c r="D20" s="296"/>
    </row>
    <row r="21" spans="1:4" x14ac:dyDescent="0.6">
      <c r="A21" s="297"/>
      <c r="B21" s="298"/>
      <c r="C21" s="298"/>
      <c r="D21" s="296"/>
    </row>
    <row r="22" spans="1:4" x14ac:dyDescent="0.6">
      <c r="A22" s="297"/>
      <c r="B22" s="298"/>
      <c r="C22" s="298"/>
      <c r="D22" s="296"/>
    </row>
    <row r="23" spans="1:4" x14ac:dyDescent="0.6">
      <c r="A23" s="297"/>
      <c r="B23" s="298"/>
      <c r="C23" s="298"/>
      <c r="D23" s="296"/>
    </row>
    <row r="24" spans="1:4" x14ac:dyDescent="0.6">
      <c r="A24" s="297"/>
      <c r="B24" s="298"/>
      <c r="C24" s="298"/>
      <c r="D24" s="296"/>
    </row>
    <row r="25" spans="1:4" x14ac:dyDescent="0.6">
      <c r="A25" s="297"/>
      <c r="B25" s="298"/>
      <c r="C25" s="298"/>
      <c r="D25" s="296"/>
    </row>
    <row r="26" spans="1:4" x14ac:dyDescent="0.6">
      <c r="A26" s="297"/>
      <c r="B26" s="298"/>
      <c r="C26" s="298"/>
      <c r="D26" s="296"/>
    </row>
    <row r="27" spans="1:4" x14ac:dyDescent="0.6">
      <c r="A27" s="297"/>
      <c r="B27" s="298"/>
      <c r="C27" s="298"/>
      <c r="D27" s="296"/>
    </row>
    <row r="28" spans="1:4" x14ac:dyDescent="0.6">
      <c r="A28" s="297"/>
      <c r="B28" s="298"/>
      <c r="C28" s="298"/>
      <c r="D28" s="296"/>
    </row>
    <row r="29" spans="1:4" x14ac:dyDescent="0.6">
      <c r="A29" s="297"/>
      <c r="B29" s="298"/>
      <c r="C29" s="298"/>
      <c r="D29" s="296"/>
    </row>
    <row r="30" spans="1:4" x14ac:dyDescent="0.6">
      <c r="A30" s="297"/>
      <c r="B30" s="298"/>
      <c r="C30" s="298"/>
      <c r="D30" s="296"/>
    </row>
    <row r="31" spans="1:4" x14ac:dyDescent="0.6">
      <c r="A31" s="297"/>
      <c r="B31" s="298"/>
      <c r="C31" s="298"/>
      <c r="D31" s="296"/>
    </row>
    <row r="32" spans="1:4" x14ac:dyDescent="0.6">
      <c r="A32" s="297"/>
      <c r="B32" s="298"/>
      <c r="C32" s="298"/>
      <c r="D32" s="296"/>
    </row>
    <row r="33" spans="1:4" x14ac:dyDescent="0.6">
      <c r="A33" s="297"/>
      <c r="B33" s="298"/>
      <c r="C33" s="298"/>
      <c r="D33" s="296"/>
    </row>
    <row r="34" spans="1:4" x14ac:dyDescent="0.6">
      <c r="A34" s="297"/>
      <c r="B34" s="298"/>
      <c r="C34" s="298"/>
      <c r="D34" s="296"/>
    </row>
    <row r="35" spans="1:4" x14ac:dyDescent="0.6">
      <c r="A35" s="297"/>
      <c r="B35" s="298"/>
      <c r="C35" s="298"/>
      <c r="D35" s="296"/>
    </row>
    <row r="36" spans="1:4" x14ac:dyDescent="0.6">
      <c r="A36" s="297"/>
      <c r="B36" s="298"/>
      <c r="C36" s="298"/>
      <c r="D36" s="296"/>
    </row>
    <row r="37" spans="1:4" x14ac:dyDescent="0.6">
      <c r="A37" s="297"/>
      <c r="B37" s="298"/>
      <c r="C37" s="298"/>
      <c r="D37" s="296"/>
    </row>
    <row r="38" spans="1:4" x14ac:dyDescent="0.6">
      <c r="D38" s="299"/>
    </row>
    <row r="39" spans="1:4" x14ac:dyDescent="0.6">
      <c r="D39" s="299"/>
    </row>
    <row r="40" spans="1:4" x14ac:dyDescent="0.6">
      <c r="D40" s="299"/>
    </row>
    <row r="41" spans="1:4" x14ac:dyDescent="0.6">
      <c r="D41" s="299"/>
    </row>
    <row r="42" spans="1:4" x14ac:dyDescent="0.6">
      <c r="D42" s="299"/>
    </row>
    <row r="43" spans="1:4" x14ac:dyDescent="0.6">
      <c r="D43" s="299"/>
    </row>
    <row r="44" spans="1:4" x14ac:dyDescent="0.6">
      <c r="D44" s="299"/>
    </row>
    <row r="45" spans="1:4" x14ac:dyDescent="0.6">
      <c r="D45" s="299"/>
    </row>
    <row r="46" spans="1:4" x14ac:dyDescent="0.6">
      <c r="D46" s="299"/>
    </row>
    <row r="47" spans="1:4" x14ac:dyDescent="0.6">
      <c r="D47" s="299"/>
    </row>
    <row r="48" spans="1:4" x14ac:dyDescent="0.6">
      <c r="D48" s="299"/>
    </row>
    <row r="49" spans="4:4" x14ac:dyDescent="0.6">
      <c r="D49" s="299"/>
    </row>
    <row r="50" spans="4:4" x14ac:dyDescent="0.6">
      <c r="D50" s="299"/>
    </row>
    <row r="51" spans="4:4" x14ac:dyDescent="0.6">
      <c r="D51" s="299"/>
    </row>
    <row r="52" spans="4:4" x14ac:dyDescent="0.6">
      <c r="D52" s="299"/>
    </row>
    <row r="53" spans="4:4" x14ac:dyDescent="0.6">
      <c r="D53" s="299"/>
    </row>
    <row r="54" spans="4:4" x14ac:dyDescent="0.6">
      <c r="D54" s="299"/>
    </row>
    <row r="55" spans="4:4" x14ac:dyDescent="0.6">
      <c r="D55" s="299"/>
    </row>
    <row r="56" spans="4:4" x14ac:dyDescent="0.6">
      <c r="D56" s="299"/>
    </row>
    <row r="57" spans="4:4" x14ac:dyDescent="0.6">
      <c r="D57" s="299"/>
    </row>
    <row r="58" spans="4:4" x14ac:dyDescent="0.6">
      <c r="D58" s="299"/>
    </row>
    <row r="59" spans="4:4" x14ac:dyDescent="0.6">
      <c r="D59" s="299"/>
    </row>
    <row r="60" spans="4:4" x14ac:dyDescent="0.6">
      <c r="D60" s="299"/>
    </row>
    <row r="61" spans="4:4" x14ac:dyDescent="0.6">
      <c r="D61" s="299"/>
    </row>
    <row r="62" spans="4:4" x14ac:dyDescent="0.6">
      <c r="D62" s="299"/>
    </row>
    <row r="63" spans="4:4" x14ac:dyDescent="0.6">
      <c r="D63" s="299"/>
    </row>
    <row r="64" spans="4:4" x14ac:dyDescent="0.6">
      <c r="D64" s="299"/>
    </row>
    <row r="65" spans="4:4" x14ac:dyDescent="0.6">
      <c r="D65" s="299"/>
    </row>
    <row r="66" spans="4:4" x14ac:dyDescent="0.6">
      <c r="D66" s="299"/>
    </row>
    <row r="67" spans="4:4" x14ac:dyDescent="0.6">
      <c r="D67" s="299"/>
    </row>
    <row r="68" spans="4:4" x14ac:dyDescent="0.6">
      <c r="D68" s="299"/>
    </row>
    <row r="69" spans="4:4" x14ac:dyDescent="0.6">
      <c r="D69" s="299"/>
    </row>
    <row r="70" spans="4:4" x14ac:dyDescent="0.6">
      <c r="D70" s="299"/>
    </row>
    <row r="71" spans="4:4" x14ac:dyDescent="0.6">
      <c r="D71" s="299"/>
    </row>
    <row r="72" spans="4:4" x14ac:dyDescent="0.6">
      <c r="D72" s="299"/>
    </row>
    <row r="73" spans="4:4" x14ac:dyDescent="0.6">
      <c r="D73" s="299"/>
    </row>
    <row r="74" spans="4:4" x14ac:dyDescent="0.6">
      <c r="D74" s="299"/>
    </row>
    <row r="75" spans="4:4" x14ac:dyDescent="0.6">
      <c r="D75" s="299"/>
    </row>
    <row r="76" spans="4:4" x14ac:dyDescent="0.6">
      <c r="D76" s="299"/>
    </row>
    <row r="77" spans="4:4" x14ac:dyDescent="0.6">
      <c r="D77" s="299"/>
    </row>
    <row r="78" spans="4:4" x14ac:dyDescent="0.6">
      <c r="D78" s="299"/>
    </row>
    <row r="79" spans="4:4" x14ac:dyDescent="0.6">
      <c r="D79" s="299"/>
    </row>
    <row r="80" spans="4:4" x14ac:dyDescent="0.6">
      <c r="D80" s="299"/>
    </row>
    <row r="81" spans="4:4" x14ac:dyDescent="0.6">
      <c r="D81" s="299"/>
    </row>
    <row r="82" spans="4:4" x14ac:dyDescent="0.6">
      <c r="D82" s="299"/>
    </row>
    <row r="83" spans="4:4" x14ac:dyDescent="0.6">
      <c r="D83" s="299"/>
    </row>
    <row r="84" spans="4:4" x14ac:dyDescent="0.6">
      <c r="D84" s="299"/>
    </row>
    <row r="85" spans="4:4" x14ac:dyDescent="0.6">
      <c r="D85" s="299"/>
    </row>
    <row r="86" spans="4:4" x14ac:dyDescent="0.6">
      <c r="D86" s="299"/>
    </row>
    <row r="87" spans="4:4" x14ac:dyDescent="0.6">
      <c r="D87" s="299"/>
    </row>
  </sheetData>
  <mergeCells count="3">
    <mergeCell ref="A1:D1"/>
    <mergeCell ref="A3:D3"/>
    <mergeCell ref="A4:D4"/>
  </mergeCells>
  <pageMargins left="1" right="0.25" top="0.7" bottom="0.7" header="0" footer="0"/>
  <pageSetup paperSize="9" scale="85" orientation="portrait" r:id="rId1"/>
  <headerFooter alignWithMargins="0">
    <oddFooter>&amp;CPage &amp;P of &amp;N&amp;RGrand Summary</oddFooter>
  </headerFooter>
  <rowBreaks count="1" manualBreakCount="1">
    <brk id="16"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5"/>
  <sheetViews>
    <sheetView view="pageBreakPreview" zoomScaleNormal="100" zoomScaleSheetLayoutView="100" workbookViewId="0">
      <selection activeCell="I20" sqref="I20"/>
    </sheetView>
  </sheetViews>
  <sheetFormatPr defaultColWidth="8" defaultRowHeight="13.25" x14ac:dyDescent="0.65"/>
  <cols>
    <col min="1" max="1" width="3.26953125" style="370" customWidth="1"/>
    <col min="2" max="2" width="53.81640625" style="370" customWidth="1"/>
    <col min="3" max="3" width="15.453125" style="370" customWidth="1"/>
    <col min="4" max="4" width="22.7265625" style="417" customWidth="1"/>
    <col min="5" max="253" width="8" style="370"/>
    <col min="254" max="254" width="8" style="370" customWidth="1"/>
    <col min="255" max="255" width="51.1796875" style="370" customWidth="1"/>
    <col min="256" max="256" width="10.1796875" style="370" customWidth="1"/>
    <col min="257" max="257" width="20.54296875" style="370" customWidth="1"/>
    <col min="258" max="258" width="0.1796875" style="370" customWidth="1"/>
    <col min="259" max="259" width="0" style="370" hidden="1" customWidth="1"/>
    <col min="260" max="509" width="8" style="370"/>
    <col min="510" max="510" width="8" style="370" customWidth="1"/>
    <col min="511" max="511" width="51.1796875" style="370" customWidth="1"/>
    <col min="512" max="512" width="10.1796875" style="370" customWidth="1"/>
    <col min="513" max="513" width="20.54296875" style="370" customWidth="1"/>
    <col min="514" max="514" width="0.1796875" style="370" customWidth="1"/>
    <col min="515" max="515" width="0" style="370" hidden="1" customWidth="1"/>
    <col min="516" max="765" width="8" style="370"/>
    <col min="766" max="766" width="8" style="370" customWidth="1"/>
    <col min="767" max="767" width="51.1796875" style="370" customWidth="1"/>
    <col min="768" max="768" width="10.1796875" style="370" customWidth="1"/>
    <col min="769" max="769" width="20.54296875" style="370" customWidth="1"/>
    <col min="770" max="770" width="0.1796875" style="370" customWidth="1"/>
    <col min="771" max="771" width="0" style="370" hidden="1" customWidth="1"/>
    <col min="772" max="1021" width="8" style="370"/>
    <col min="1022" max="1022" width="8" style="370" customWidth="1"/>
    <col min="1023" max="1023" width="51.1796875" style="370" customWidth="1"/>
    <col min="1024" max="1024" width="10.1796875" style="370" customWidth="1"/>
    <col min="1025" max="1025" width="20.54296875" style="370" customWidth="1"/>
    <col min="1026" max="1026" width="0.1796875" style="370" customWidth="1"/>
    <col min="1027" max="1027" width="0" style="370" hidden="1" customWidth="1"/>
    <col min="1028" max="1277" width="8" style="370"/>
    <col min="1278" max="1278" width="8" style="370" customWidth="1"/>
    <col min="1279" max="1279" width="51.1796875" style="370" customWidth="1"/>
    <col min="1280" max="1280" width="10.1796875" style="370" customWidth="1"/>
    <col min="1281" max="1281" width="20.54296875" style="370" customWidth="1"/>
    <col min="1282" max="1282" width="0.1796875" style="370" customWidth="1"/>
    <col min="1283" max="1283" width="0" style="370" hidden="1" customWidth="1"/>
    <col min="1284" max="1533" width="8" style="370"/>
    <col min="1534" max="1534" width="8" style="370" customWidth="1"/>
    <col min="1535" max="1535" width="51.1796875" style="370" customWidth="1"/>
    <col min="1536" max="1536" width="10.1796875" style="370" customWidth="1"/>
    <col min="1537" max="1537" width="20.54296875" style="370" customWidth="1"/>
    <col min="1538" max="1538" width="0.1796875" style="370" customWidth="1"/>
    <col min="1539" max="1539" width="0" style="370" hidden="1" customWidth="1"/>
    <col min="1540" max="1789" width="8" style="370"/>
    <col min="1790" max="1790" width="8" style="370" customWidth="1"/>
    <col min="1791" max="1791" width="51.1796875" style="370" customWidth="1"/>
    <col min="1792" max="1792" width="10.1796875" style="370" customWidth="1"/>
    <col min="1793" max="1793" width="20.54296875" style="370" customWidth="1"/>
    <col min="1794" max="1794" width="0.1796875" style="370" customWidth="1"/>
    <col min="1795" max="1795" width="0" style="370" hidden="1" customWidth="1"/>
    <col min="1796" max="2045" width="8" style="370"/>
    <col min="2046" max="2046" width="8" style="370" customWidth="1"/>
    <col min="2047" max="2047" width="51.1796875" style="370" customWidth="1"/>
    <col min="2048" max="2048" width="10.1796875" style="370" customWidth="1"/>
    <col min="2049" max="2049" width="20.54296875" style="370" customWidth="1"/>
    <col min="2050" max="2050" width="0.1796875" style="370" customWidth="1"/>
    <col min="2051" max="2051" width="0" style="370" hidden="1" customWidth="1"/>
    <col min="2052" max="2301" width="8" style="370"/>
    <col min="2302" max="2302" width="8" style="370" customWidth="1"/>
    <col min="2303" max="2303" width="51.1796875" style="370" customWidth="1"/>
    <col min="2304" max="2304" width="10.1796875" style="370" customWidth="1"/>
    <col min="2305" max="2305" width="20.54296875" style="370" customWidth="1"/>
    <col min="2306" max="2306" width="0.1796875" style="370" customWidth="1"/>
    <col min="2307" max="2307" width="0" style="370" hidden="1" customWidth="1"/>
    <col min="2308" max="2557" width="8" style="370"/>
    <col min="2558" max="2558" width="8" style="370" customWidth="1"/>
    <col min="2559" max="2559" width="51.1796875" style="370" customWidth="1"/>
    <col min="2560" max="2560" width="10.1796875" style="370" customWidth="1"/>
    <col min="2561" max="2561" width="20.54296875" style="370" customWidth="1"/>
    <col min="2562" max="2562" width="0.1796875" style="370" customWidth="1"/>
    <col min="2563" max="2563" width="0" style="370" hidden="1" customWidth="1"/>
    <col min="2564" max="2813" width="8" style="370"/>
    <col min="2814" max="2814" width="8" style="370" customWidth="1"/>
    <col min="2815" max="2815" width="51.1796875" style="370" customWidth="1"/>
    <col min="2816" max="2816" width="10.1796875" style="370" customWidth="1"/>
    <col min="2817" max="2817" width="20.54296875" style="370" customWidth="1"/>
    <col min="2818" max="2818" width="0.1796875" style="370" customWidth="1"/>
    <col min="2819" max="2819" width="0" style="370" hidden="1" customWidth="1"/>
    <col min="2820" max="3069" width="8" style="370"/>
    <col min="3070" max="3070" width="8" style="370" customWidth="1"/>
    <col min="3071" max="3071" width="51.1796875" style="370" customWidth="1"/>
    <col min="3072" max="3072" width="10.1796875" style="370" customWidth="1"/>
    <col min="3073" max="3073" width="20.54296875" style="370" customWidth="1"/>
    <col min="3074" max="3074" width="0.1796875" style="370" customWidth="1"/>
    <col min="3075" max="3075" width="0" style="370" hidden="1" customWidth="1"/>
    <col min="3076" max="3325" width="8" style="370"/>
    <col min="3326" max="3326" width="8" style="370" customWidth="1"/>
    <col min="3327" max="3327" width="51.1796875" style="370" customWidth="1"/>
    <col min="3328" max="3328" width="10.1796875" style="370" customWidth="1"/>
    <col min="3329" max="3329" width="20.54296875" style="370" customWidth="1"/>
    <col min="3330" max="3330" width="0.1796875" style="370" customWidth="1"/>
    <col min="3331" max="3331" width="0" style="370" hidden="1" customWidth="1"/>
    <col min="3332" max="3581" width="8" style="370"/>
    <col min="3582" max="3582" width="8" style="370" customWidth="1"/>
    <col min="3583" max="3583" width="51.1796875" style="370" customWidth="1"/>
    <col min="3584" max="3584" width="10.1796875" style="370" customWidth="1"/>
    <col min="3585" max="3585" width="20.54296875" style="370" customWidth="1"/>
    <col min="3586" max="3586" width="0.1796875" style="370" customWidth="1"/>
    <col min="3587" max="3587" width="0" style="370" hidden="1" customWidth="1"/>
    <col min="3588" max="3837" width="8" style="370"/>
    <col min="3838" max="3838" width="8" style="370" customWidth="1"/>
    <col min="3839" max="3839" width="51.1796875" style="370" customWidth="1"/>
    <col min="3840" max="3840" width="10.1796875" style="370" customWidth="1"/>
    <col min="3841" max="3841" width="20.54296875" style="370" customWidth="1"/>
    <col min="3842" max="3842" width="0.1796875" style="370" customWidth="1"/>
    <col min="3843" max="3843" width="0" style="370" hidden="1" customWidth="1"/>
    <col min="3844" max="4093" width="8" style="370"/>
    <col min="4094" max="4094" width="8" style="370" customWidth="1"/>
    <col min="4095" max="4095" width="51.1796875" style="370" customWidth="1"/>
    <col min="4096" max="4096" width="10.1796875" style="370" customWidth="1"/>
    <col min="4097" max="4097" width="20.54296875" style="370" customWidth="1"/>
    <col min="4098" max="4098" width="0.1796875" style="370" customWidth="1"/>
    <col min="4099" max="4099" width="0" style="370" hidden="1" customWidth="1"/>
    <col min="4100" max="4349" width="8" style="370"/>
    <col min="4350" max="4350" width="8" style="370" customWidth="1"/>
    <col min="4351" max="4351" width="51.1796875" style="370" customWidth="1"/>
    <col min="4352" max="4352" width="10.1796875" style="370" customWidth="1"/>
    <col min="4353" max="4353" width="20.54296875" style="370" customWidth="1"/>
    <col min="4354" max="4354" width="0.1796875" style="370" customWidth="1"/>
    <col min="4355" max="4355" width="0" style="370" hidden="1" customWidth="1"/>
    <col min="4356" max="4605" width="8" style="370"/>
    <col min="4606" max="4606" width="8" style="370" customWidth="1"/>
    <col min="4607" max="4607" width="51.1796875" style="370" customWidth="1"/>
    <col min="4608" max="4608" width="10.1796875" style="370" customWidth="1"/>
    <col min="4609" max="4609" width="20.54296875" style="370" customWidth="1"/>
    <col min="4610" max="4610" width="0.1796875" style="370" customWidth="1"/>
    <col min="4611" max="4611" width="0" style="370" hidden="1" customWidth="1"/>
    <col min="4612" max="4861" width="8" style="370"/>
    <col min="4862" max="4862" width="8" style="370" customWidth="1"/>
    <col min="4863" max="4863" width="51.1796875" style="370" customWidth="1"/>
    <col min="4864" max="4864" width="10.1796875" style="370" customWidth="1"/>
    <col min="4865" max="4865" width="20.54296875" style="370" customWidth="1"/>
    <col min="4866" max="4866" width="0.1796875" style="370" customWidth="1"/>
    <col min="4867" max="4867" width="0" style="370" hidden="1" customWidth="1"/>
    <col min="4868" max="5117" width="8" style="370"/>
    <col min="5118" max="5118" width="8" style="370" customWidth="1"/>
    <col min="5119" max="5119" width="51.1796875" style="370" customWidth="1"/>
    <col min="5120" max="5120" width="10.1796875" style="370" customWidth="1"/>
    <col min="5121" max="5121" width="20.54296875" style="370" customWidth="1"/>
    <col min="5122" max="5122" width="0.1796875" style="370" customWidth="1"/>
    <col min="5123" max="5123" width="0" style="370" hidden="1" customWidth="1"/>
    <col min="5124" max="5373" width="8" style="370"/>
    <col min="5374" max="5374" width="8" style="370" customWidth="1"/>
    <col min="5375" max="5375" width="51.1796875" style="370" customWidth="1"/>
    <col min="5376" max="5376" width="10.1796875" style="370" customWidth="1"/>
    <col min="5377" max="5377" width="20.54296875" style="370" customWidth="1"/>
    <col min="5378" max="5378" width="0.1796875" style="370" customWidth="1"/>
    <col min="5379" max="5379" width="0" style="370" hidden="1" customWidth="1"/>
    <col min="5380" max="5629" width="8" style="370"/>
    <col min="5630" max="5630" width="8" style="370" customWidth="1"/>
    <col min="5631" max="5631" width="51.1796875" style="370" customWidth="1"/>
    <col min="5632" max="5632" width="10.1796875" style="370" customWidth="1"/>
    <col min="5633" max="5633" width="20.54296875" style="370" customWidth="1"/>
    <col min="5634" max="5634" width="0.1796875" style="370" customWidth="1"/>
    <col min="5635" max="5635" width="0" style="370" hidden="1" customWidth="1"/>
    <col min="5636" max="5885" width="8" style="370"/>
    <col min="5886" max="5886" width="8" style="370" customWidth="1"/>
    <col min="5887" max="5887" width="51.1796875" style="370" customWidth="1"/>
    <col min="5888" max="5888" width="10.1796875" style="370" customWidth="1"/>
    <col min="5889" max="5889" width="20.54296875" style="370" customWidth="1"/>
    <col min="5890" max="5890" width="0.1796875" style="370" customWidth="1"/>
    <col min="5891" max="5891" width="0" style="370" hidden="1" customWidth="1"/>
    <col min="5892" max="6141" width="8" style="370"/>
    <col min="6142" max="6142" width="8" style="370" customWidth="1"/>
    <col min="6143" max="6143" width="51.1796875" style="370" customWidth="1"/>
    <col min="6144" max="6144" width="10.1796875" style="370" customWidth="1"/>
    <col min="6145" max="6145" width="20.54296875" style="370" customWidth="1"/>
    <col min="6146" max="6146" width="0.1796875" style="370" customWidth="1"/>
    <col min="6147" max="6147" width="0" style="370" hidden="1" customWidth="1"/>
    <col min="6148" max="6397" width="8" style="370"/>
    <col min="6398" max="6398" width="8" style="370" customWidth="1"/>
    <col min="6399" max="6399" width="51.1796875" style="370" customWidth="1"/>
    <col min="6400" max="6400" width="10.1796875" style="370" customWidth="1"/>
    <col min="6401" max="6401" width="20.54296875" style="370" customWidth="1"/>
    <col min="6402" max="6402" width="0.1796875" style="370" customWidth="1"/>
    <col min="6403" max="6403" width="0" style="370" hidden="1" customWidth="1"/>
    <col min="6404" max="6653" width="8" style="370"/>
    <col min="6654" max="6654" width="8" style="370" customWidth="1"/>
    <col min="6655" max="6655" width="51.1796875" style="370" customWidth="1"/>
    <col min="6656" max="6656" width="10.1796875" style="370" customWidth="1"/>
    <col min="6657" max="6657" width="20.54296875" style="370" customWidth="1"/>
    <col min="6658" max="6658" width="0.1796875" style="370" customWidth="1"/>
    <col min="6659" max="6659" width="0" style="370" hidden="1" customWidth="1"/>
    <col min="6660" max="6909" width="8" style="370"/>
    <col min="6910" max="6910" width="8" style="370" customWidth="1"/>
    <col min="6911" max="6911" width="51.1796875" style="370" customWidth="1"/>
    <col min="6912" max="6912" width="10.1796875" style="370" customWidth="1"/>
    <col min="6913" max="6913" width="20.54296875" style="370" customWidth="1"/>
    <col min="6914" max="6914" width="0.1796875" style="370" customWidth="1"/>
    <col min="6915" max="6915" width="0" style="370" hidden="1" customWidth="1"/>
    <col min="6916" max="7165" width="8" style="370"/>
    <col min="7166" max="7166" width="8" style="370" customWidth="1"/>
    <col min="7167" max="7167" width="51.1796875" style="370" customWidth="1"/>
    <col min="7168" max="7168" width="10.1796875" style="370" customWidth="1"/>
    <col min="7169" max="7169" width="20.54296875" style="370" customWidth="1"/>
    <col min="7170" max="7170" width="0.1796875" style="370" customWidth="1"/>
    <col min="7171" max="7171" width="0" style="370" hidden="1" customWidth="1"/>
    <col min="7172" max="7421" width="8" style="370"/>
    <col min="7422" max="7422" width="8" style="370" customWidth="1"/>
    <col min="7423" max="7423" width="51.1796875" style="370" customWidth="1"/>
    <col min="7424" max="7424" width="10.1796875" style="370" customWidth="1"/>
    <col min="7425" max="7425" width="20.54296875" style="370" customWidth="1"/>
    <col min="7426" max="7426" width="0.1796875" style="370" customWidth="1"/>
    <col min="7427" max="7427" width="0" style="370" hidden="1" customWidth="1"/>
    <col min="7428" max="7677" width="8" style="370"/>
    <col min="7678" max="7678" width="8" style="370" customWidth="1"/>
    <col min="7679" max="7679" width="51.1796875" style="370" customWidth="1"/>
    <col min="7680" max="7680" width="10.1796875" style="370" customWidth="1"/>
    <col min="7681" max="7681" width="20.54296875" style="370" customWidth="1"/>
    <col min="7682" max="7682" width="0.1796875" style="370" customWidth="1"/>
    <col min="7683" max="7683" width="0" style="370" hidden="1" customWidth="1"/>
    <col min="7684" max="7933" width="8" style="370"/>
    <col min="7934" max="7934" width="8" style="370" customWidth="1"/>
    <col min="7935" max="7935" width="51.1796875" style="370" customWidth="1"/>
    <col min="7936" max="7936" width="10.1796875" style="370" customWidth="1"/>
    <col min="7937" max="7937" width="20.54296875" style="370" customWidth="1"/>
    <col min="7938" max="7938" width="0.1796875" style="370" customWidth="1"/>
    <col min="7939" max="7939" width="0" style="370" hidden="1" customWidth="1"/>
    <col min="7940" max="8189" width="8" style="370"/>
    <col min="8190" max="8190" width="8" style="370" customWidth="1"/>
    <col min="8191" max="8191" width="51.1796875" style="370" customWidth="1"/>
    <col min="8192" max="8192" width="10.1796875" style="370" customWidth="1"/>
    <col min="8193" max="8193" width="20.54296875" style="370" customWidth="1"/>
    <col min="8194" max="8194" width="0.1796875" style="370" customWidth="1"/>
    <col min="8195" max="8195" width="0" style="370" hidden="1" customWidth="1"/>
    <col min="8196" max="8445" width="8" style="370"/>
    <col min="8446" max="8446" width="8" style="370" customWidth="1"/>
    <col min="8447" max="8447" width="51.1796875" style="370" customWidth="1"/>
    <col min="8448" max="8448" width="10.1796875" style="370" customWidth="1"/>
    <col min="8449" max="8449" width="20.54296875" style="370" customWidth="1"/>
    <col min="8450" max="8450" width="0.1796875" style="370" customWidth="1"/>
    <col min="8451" max="8451" width="0" style="370" hidden="1" customWidth="1"/>
    <col min="8452" max="8701" width="8" style="370"/>
    <col min="8702" max="8702" width="8" style="370" customWidth="1"/>
    <col min="8703" max="8703" width="51.1796875" style="370" customWidth="1"/>
    <col min="8704" max="8704" width="10.1796875" style="370" customWidth="1"/>
    <col min="8705" max="8705" width="20.54296875" style="370" customWidth="1"/>
    <col min="8706" max="8706" width="0.1796875" style="370" customWidth="1"/>
    <col min="8707" max="8707" width="0" style="370" hidden="1" customWidth="1"/>
    <col min="8708" max="8957" width="8" style="370"/>
    <col min="8958" max="8958" width="8" style="370" customWidth="1"/>
    <col min="8959" max="8959" width="51.1796875" style="370" customWidth="1"/>
    <col min="8960" max="8960" width="10.1796875" style="370" customWidth="1"/>
    <col min="8961" max="8961" width="20.54296875" style="370" customWidth="1"/>
    <col min="8962" max="8962" width="0.1796875" style="370" customWidth="1"/>
    <col min="8963" max="8963" width="0" style="370" hidden="1" customWidth="1"/>
    <col min="8964" max="9213" width="8" style="370"/>
    <col min="9214" max="9214" width="8" style="370" customWidth="1"/>
    <col min="9215" max="9215" width="51.1796875" style="370" customWidth="1"/>
    <col min="9216" max="9216" width="10.1796875" style="370" customWidth="1"/>
    <col min="9217" max="9217" width="20.54296875" style="370" customWidth="1"/>
    <col min="9218" max="9218" width="0.1796875" style="370" customWidth="1"/>
    <col min="9219" max="9219" width="0" style="370" hidden="1" customWidth="1"/>
    <col min="9220" max="9469" width="8" style="370"/>
    <col min="9470" max="9470" width="8" style="370" customWidth="1"/>
    <col min="9471" max="9471" width="51.1796875" style="370" customWidth="1"/>
    <col min="9472" max="9472" width="10.1796875" style="370" customWidth="1"/>
    <col min="9473" max="9473" width="20.54296875" style="370" customWidth="1"/>
    <col min="9474" max="9474" width="0.1796875" style="370" customWidth="1"/>
    <col min="9475" max="9475" width="0" style="370" hidden="1" customWidth="1"/>
    <col min="9476" max="9725" width="8" style="370"/>
    <col min="9726" max="9726" width="8" style="370" customWidth="1"/>
    <col min="9727" max="9727" width="51.1796875" style="370" customWidth="1"/>
    <col min="9728" max="9728" width="10.1796875" style="370" customWidth="1"/>
    <col min="9729" max="9729" width="20.54296875" style="370" customWidth="1"/>
    <col min="9730" max="9730" width="0.1796875" style="370" customWidth="1"/>
    <col min="9731" max="9731" width="0" style="370" hidden="1" customWidth="1"/>
    <col min="9732" max="9981" width="8" style="370"/>
    <col min="9982" max="9982" width="8" style="370" customWidth="1"/>
    <col min="9983" max="9983" width="51.1796875" style="370" customWidth="1"/>
    <col min="9984" max="9984" width="10.1796875" style="370" customWidth="1"/>
    <col min="9985" max="9985" width="20.54296875" style="370" customWidth="1"/>
    <col min="9986" max="9986" width="0.1796875" style="370" customWidth="1"/>
    <col min="9987" max="9987" width="0" style="370" hidden="1" customWidth="1"/>
    <col min="9988" max="10237" width="8" style="370"/>
    <col min="10238" max="10238" width="8" style="370" customWidth="1"/>
    <col min="10239" max="10239" width="51.1796875" style="370" customWidth="1"/>
    <col min="10240" max="10240" width="10.1796875" style="370" customWidth="1"/>
    <col min="10241" max="10241" width="20.54296875" style="370" customWidth="1"/>
    <col min="10242" max="10242" width="0.1796875" style="370" customWidth="1"/>
    <col min="10243" max="10243" width="0" style="370" hidden="1" customWidth="1"/>
    <col min="10244" max="10493" width="8" style="370"/>
    <col min="10494" max="10494" width="8" style="370" customWidth="1"/>
    <col min="10495" max="10495" width="51.1796875" style="370" customWidth="1"/>
    <col min="10496" max="10496" width="10.1796875" style="370" customWidth="1"/>
    <col min="10497" max="10497" width="20.54296875" style="370" customWidth="1"/>
    <col min="10498" max="10498" width="0.1796875" style="370" customWidth="1"/>
    <col min="10499" max="10499" width="0" style="370" hidden="1" customWidth="1"/>
    <col min="10500" max="10749" width="8" style="370"/>
    <col min="10750" max="10750" width="8" style="370" customWidth="1"/>
    <col min="10751" max="10751" width="51.1796875" style="370" customWidth="1"/>
    <col min="10752" max="10752" width="10.1796875" style="370" customWidth="1"/>
    <col min="10753" max="10753" width="20.54296875" style="370" customWidth="1"/>
    <col min="10754" max="10754" width="0.1796875" style="370" customWidth="1"/>
    <col min="10755" max="10755" width="0" style="370" hidden="1" customWidth="1"/>
    <col min="10756" max="11005" width="8" style="370"/>
    <col min="11006" max="11006" width="8" style="370" customWidth="1"/>
    <col min="11007" max="11007" width="51.1796875" style="370" customWidth="1"/>
    <col min="11008" max="11008" width="10.1796875" style="370" customWidth="1"/>
    <col min="11009" max="11009" width="20.54296875" style="370" customWidth="1"/>
    <col min="11010" max="11010" width="0.1796875" style="370" customWidth="1"/>
    <col min="11011" max="11011" width="0" style="370" hidden="1" customWidth="1"/>
    <col min="11012" max="11261" width="8" style="370"/>
    <col min="11262" max="11262" width="8" style="370" customWidth="1"/>
    <col min="11263" max="11263" width="51.1796875" style="370" customWidth="1"/>
    <col min="11264" max="11264" width="10.1796875" style="370" customWidth="1"/>
    <col min="11265" max="11265" width="20.54296875" style="370" customWidth="1"/>
    <col min="11266" max="11266" width="0.1796875" style="370" customWidth="1"/>
    <col min="11267" max="11267" width="0" style="370" hidden="1" customWidth="1"/>
    <col min="11268" max="11517" width="8" style="370"/>
    <col min="11518" max="11518" width="8" style="370" customWidth="1"/>
    <col min="11519" max="11519" width="51.1796875" style="370" customWidth="1"/>
    <col min="11520" max="11520" width="10.1796875" style="370" customWidth="1"/>
    <col min="11521" max="11521" width="20.54296875" style="370" customWidth="1"/>
    <col min="11522" max="11522" width="0.1796875" style="370" customWidth="1"/>
    <col min="11523" max="11523" width="0" style="370" hidden="1" customWidth="1"/>
    <col min="11524" max="11773" width="8" style="370"/>
    <col min="11774" max="11774" width="8" style="370" customWidth="1"/>
    <col min="11775" max="11775" width="51.1796875" style="370" customWidth="1"/>
    <col min="11776" max="11776" width="10.1796875" style="370" customWidth="1"/>
    <col min="11777" max="11777" width="20.54296875" style="370" customWidth="1"/>
    <col min="11778" max="11778" width="0.1796875" style="370" customWidth="1"/>
    <col min="11779" max="11779" width="0" style="370" hidden="1" customWidth="1"/>
    <col min="11780" max="12029" width="8" style="370"/>
    <col min="12030" max="12030" width="8" style="370" customWidth="1"/>
    <col min="12031" max="12031" width="51.1796875" style="370" customWidth="1"/>
    <col min="12032" max="12032" width="10.1796875" style="370" customWidth="1"/>
    <col min="12033" max="12033" width="20.54296875" style="370" customWidth="1"/>
    <col min="12034" max="12034" width="0.1796875" style="370" customWidth="1"/>
    <col min="12035" max="12035" width="0" style="370" hidden="1" customWidth="1"/>
    <col min="12036" max="12285" width="8" style="370"/>
    <col min="12286" max="12286" width="8" style="370" customWidth="1"/>
    <col min="12287" max="12287" width="51.1796875" style="370" customWidth="1"/>
    <col min="12288" max="12288" width="10.1796875" style="370" customWidth="1"/>
    <col min="12289" max="12289" width="20.54296875" style="370" customWidth="1"/>
    <col min="12290" max="12290" width="0.1796875" style="370" customWidth="1"/>
    <col min="12291" max="12291" width="0" style="370" hidden="1" customWidth="1"/>
    <col min="12292" max="12541" width="8" style="370"/>
    <col min="12542" max="12542" width="8" style="370" customWidth="1"/>
    <col min="12543" max="12543" width="51.1796875" style="370" customWidth="1"/>
    <col min="12544" max="12544" width="10.1796875" style="370" customWidth="1"/>
    <col min="12545" max="12545" width="20.54296875" style="370" customWidth="1"/>
    <col min="12546" max="12546" width="0.1796875" style="370" customWidth="1"/>
    <col min="12547" max="12547" width="0" style="370" hidden="1" customWidth="1"/>
    <col min="12548" max="12797" width="8" style="370"/>
    <col min="12798" max="12798" width="8" style="370" customWidth="1"/>
    <col min="12799" max="12799" width="51.1796875" style="370" customWidth="1"/>
    <col min="12800" max="12800" width="10.1796875" style="370" customWidth="1"/>
    <col min="12801" max="12801" width="20.54296875" style="370" customWidth="1"/>
    <col min="12802" max="12802" width="0.1796875" style="370" customWidth="1"/>
    <col min="12803" max="12803" width="0" style="370" hidden="1" customWidth="1"/>
    <col min="12804" max="13053" width="8" style="370"/>
    <col min="13054" max="13054" width="8" style="370" customWidth="1"/>
    <col min="13055" max="13055" width="51.1796875" style="370" customWidth="1"/>
    <col min="13056" max="13056" width="10.1796875" style="370" customWidth="1"/>
    <col min="13057" max="13057" width="20.54296875" style="370" customWidth="1"/>
    <col min="13058" max="13058" width="0.1796875" style="370" customWidth="1"/>
    <col min="13059" max="13059" width="0" style="370" hidden="1" customWidth="1"/>
    <col min="13060" max="13309" width="8" style="370"/>
    <col min="13310" max="13310" width="8" style="370" customWidth="1"/>
    <col min="13311" max="13311" width="51.1796875" style="370" customWidth="1"/>
    <col min="13312" max="13312" width="10.1796875" style="370" customWidth="1"/>
    <col min="13313" max="13313" width="20.54296875" style="370" customWidth="1"/>
    <col min="13314" max="13314" width="0.1796875" style="370" customWidth="1"/>
    <col min="13315" max="13315" width="0" style="370" hidden="1" customWidth="1"/>
    <col min="13316" max="13565" width="8" style="370"/>
    <col min="13566" max="13566" width="8" style="370" customWidth="1"/>
    <col min="13567" max="13567" width="51.1796875" style="370" customWidth="1"/>
    <col min="13568" max="13568" width="10.1796875" style="370" customWidth="1"/>
    <col min="13569" max="13569" width="20.54296875" style="370" customWidth="1"/>
    <col min="13570" max="13570" width="0.1796875" style="370" customWidth="1"/>
    <col min="13571" max="13571" width="0" style="370" hidden="1" customWidth="1"/>
    <col min="13572" max="13821" width="8" style="370"/>
    <col min="13822" max="13822" width="8" style="370" customWidth="1"/>
    <col min="13823" max="13823" width="51.1796875" style="370" customWidth="1"/>
    <col min="13824" max="13824" width="10.1796875" style="370" customWidth="1"/>
    <col min="13825" max="13825" width="20.54296875" style="370" customWidth="1"/>
    <col min="13826" max="13826" width="0.1796875" style="370" customWidth="1"/>
    <col min="13827" max="13827" width="0" style="370" hidden="1" customWidth="1"/>
    <col min="13828" max="14077" width="8" style="370"/>
    <col min="14078" max="14078" width="8" style="370" customWidth="1"/>
    <col min="14079" max="14079" width="51.1796875" style="370" customWidth="1"/>
    <col min="14080" max="14080" width="10.1796875" style="370" customWidth="1"/>
    <col min="14081" max="14081" width="20.54296875" style="370" customWidth="1"/>
    <col min="14082" max="14082" width="0.1796875" style="370" customWidth="1"/>
    <col min="14083" max="14083" width="0" style="370" hidden="1" customWidth="1"/>
    <col min="14084" max="14333" width="8" style="370"/>
    <col min="14334" max="14334" width="8" style="370" customWidth="1"/>
    <col min="14335" max="14335" width="51.1796875" style="370" customWidth="1"/>
    <col min="14336" max="14336" width="10.1796875" style="370" customWidth="1"/>
    <col min="14337" max="14337" width="20.54296875" style="370" customWidth="1"/>
    <col min="14338" max="14338" width="0.1796875" style="370" customWidth="1"/>
    <col min="14339" max="14339" width="0" style="370" hidden="1" customWidth="1"/>
    <col min="14340" max="14589" width="8" style="370"/>
    <col min="14590" max="14590" width="8" style="370" customWidth="1"/>
    <col min="14591" max="14591" width="51.1796875" style="370" customWidth="1"/>
    <col min="14592" max="14592" width="10.1796875" style="370" customWidth="1"/>
    <col min="14593" max="14593" width="20.54296875" style="370" customWidth="1"/>
    <col min="14594" max="14594" width="0.1796875" style="370" customWidth="1"/>
    <col min="14595" max="14595" width="0" style="370" hidden="1" customWidth="1"/>
    <col min="14596" max="14845" width="8" style="370"/>
    <col min="14846" max="14846" width="8" style="370" customWidth="1"/>
    <col min="14847" max="14847" width="51.1796875" style="370" customWidth="1"/>
    <col min="14848" max="14848" width="10.1796875" style="370" customWidth="1"/>
    <col min="14849" max="14849" width="20.54296875" style="370" customWidth="1"/>
    <col min="14850" max="14850" width="0.1796875" style="370" customWidth="1"/>
    <col min="14851" max="14851" width="0" style="370" hidden="1" customWidth="1"/>
    <col min="14852" max="15101" width="8" style="370"/>
    <col min="15102" max="15102" width="8" style="370" customWidth="1"/>
    <col min="15103" max="15103" width="51.1796875" style="370" customWidth="1"/>
    <col min="15104" max="15104" width="10.1796875" style="370" customWidth="1"/>
    <col min="15105" max="15105" width="20.54296875" style="370" customWidth="1"/>
    <col min="15106" max="15106" width="0.1796875" style="370" customWidth="1"/>
    <col min="15107" max="15107" width="0" style="370" hidden="1" customWidth="1"/>
    <col min="15108" max="15357" width="8" style="370"/>
    <col min="15358" max="15358" width="8" style="370" customWidth="1"/>
    <col min="15359" max="15359" width="51.1796875" style="370" customWidth="1"/>
    <col min="15360" max="15360" width="10.1796875" style="370" customWidth="1"/>
    <col min="15361" max="15361" width="20.54296875" style="370" customWidth="1"/>
    <col min="15362" max="15362" width="0.1796875" style="370" customWidth="1"/>
    <col min="15363" max="15363" width="0" style="370" hidden="1" customWidth="1"/>
    <col min="15364" max="15613" width="8" style="370"/>
    <col min="15614" max="15614" width="8" style="370" customWidth="1"/>
    <col min="15615" max="15615" width="51.1796875" style="370" customWidth="1"/>
    <col min="15616" max="15616" width="10.1796875" style="370" customWidth="1"/>
    <col min="15617" max="15617" width="20.54296875" style="370" customWidth="1"/>
    <col min="15618" max="15618" width="0.1796875" style="370" customWidth="1"/>
    <col min="15619" max="15619" width="0" style="370" hidden="1" customWidth="1"/>
    <col min="15620" max="15869" width="8" style="370"/>
    <col min="15870" max="15870" width="8" style="370" customWidth="1"/>
    <col min="15871" max="15871" width="51.1796875" style="370" customWidth="1"/>
    <col min="15872" max="15872" width="10.1796875" style="370" customWidth="1"/>
    <col min="15873" max="15873" width="20.54296875" style="370" customWidth="1"/>
    <col min="15874" max="15874" width="0.1796875" style="370" customWidth="1"/>
    <col min="15875" max="15875" width="0" style="370" hidden="1" customWidth="1"/>
    <col min="15876" max="16125" width="8" style="370"/>
    <col min="16126" max="16126" width="8" style="370" customWidth="1"/>
    <col min="16127" max="16127" width="51.1796875" style="370" customWidth="1"/>
    <col min="16128" max="16128" width="10.1796875" style="370" customWidth="1"/>
    <col min="16129" max="16129" width="20.54296875" style="370" customWidth="1"/>
    <col min="16130" max="16130" width="0.1796875" style="370" customWidth="1"/>
    <col min="16131" max="16131" width="0" style="370" hidden="1" customWidth="1"/>
    <col min="16132" max="16384" width="8" style="370"/>
  </cols>
  <sheetData>
    <row r="1" spans="1:4" ht="19.25" x14ac:dyDescent="0.85">
      <c r="A1" s="565" t="s">
        <v>499</v>
      </c>
      <c r="B1" s="565"/>
      <c r="C1" s="565"/>
      <c r="D1" s="565"/>
    </row>
    <row r="2" spans="1:4" ht="6.75" customHeight="1" x14ac:dyDescent="0.85">
      <c r="A2" s="391"/>
      <c r="B2" s="391"/>
      <c r="C2" s="391"/>
      <c r="D2" s="392"/>
    </row>
    <row r="3" spans="1:4" ht="19.25" x14ac:dyDescent="0.85">
      <c r="A3" s="565" t="s">
        <v>501</v>
      </c>
      <c r="B3" s="565"/>
      <c r="C3" s="565"/>
      <c r="D3" s="565"/>
    </row>
    <row r="4" spans="1:4" ht="8.25" customHeight="1" x14ac:dyDescent="0.85">
      <c r="A4" s="393"/>
      <c r="B4" s="393"/>
      <c r="C4" s="393"/>
      <c r="D4" s="393"/>
    </row>
    <row r="5" spans="1:4" ht="19.25" x14ac:dyDescent="0.85">
      <c r="A5" s="565" t="s">
        <v>321</v>
      </c>
      <c r="B5" s="565"/>
      <c r="C5" s="565"/>
      <c r="D5" s="565"/>
    </row>
    <row r="6" spans="1:4" x14ac:dyDescent="0.65">
      <c r="D6" s="394"/>
    </row>
    <row r="7" spans="1:4" ht="14" thickBot="1" x14ac:dyDescent="0.8">
      <c r="D7" s="394"/>
    </row>
    <row r="8" spans="1:4" x14ac:dyDescent="0.65">
      <c r="A8" s="395"/>
      <c r="B8" s="396"/>
      <c r="C8" s="396"/>
      <c r="D8" s="397" t="s">
        <v>199</v>
      </c>
    </row>
    <row r="9" spans="1:4" ht="14" thickBot="1" x14ac:dyDescent="0.8">
      <c r="A9" s="377"/>
      <c r="B9" s="311"/>
      <c r="C9" s="311"/>
      <c r="D9" s="398" t="s">
        <v>287</v>
      </c>
    </row>
    <row r="10" spans="1:4" ht="16.5" customHeight="1" x14ac:dyDescent="0.65">
      <c r="A10" s="395"/>
      <c r="B10" s="396"/>
      <c r="C10" s="396"/>
      <c r="D10" s="399"/>
    </row>
    <row r="11" spans="1:4" ht="21" customHeight="1" x14ac:dyDescent="0.65">
      <c r="A11" s="400"/>
      <c r="B11" s="401" t="s">
        <v>349</v>
      </c>
      <c r="C11" s="121"/>
      <c r="D11" s="402">
        <f>'Collection sheet 3'!C27</f>
        <v>0</v>
      </c>
    </row>
    <row r="12" spans="1:4" ht="15" customHeight="1" x14ac:dyDescent="0.65">
      <c r="A12" s="374"/>
      <c r="B12" s="119"/>
      <c r="C12" s="103"/>
      <c r="D12" s="403"/>
    </row>
    <row r="13" spans="1:4" x14ac:dyDescent="0.65">
      <c r="A13" s="374"/>
      <c r="B13" s="404"/>
      <c r="C13" s="404"/>
      <c r="D13" s="402"/>
    </row>
    <row r="14" spans="1:4" ht="15" customHeight="1" x14ac:dyDescent="0.65">
      <c r="A14" s="405"/>
      <c r="B14" s="406"/>
      <c r="C14" s="407"/>
      <c r="D14" s="408"/>
    </row>
    <row r="15" spans="1:4" x14ac:dyDescent="0.65">
      <c r="A15" s="409"/>
      <c r="B15" s="566"/>
      <c r="C15" s="567"/>
      <c r="D15" s="410"/>
    </row>
    <row r="16" spans="1:4" ht="31.5" customHeight="1" x14ac:dyDescent="0.65">
      <c r="A16" s="411"/>
      <c r="B16" s="568" t="s">
        <v>323</v>
      </c>
      <c r="C16" s="569"/>
      <c r="D16" s="412">
        <f>SUM(D10:D13)</f>
        <v>0</v>
      </c>
    </row>
    <row r="17" spans="1:4" ht="14" thickBot="1" x14ac:dyDescent="0.8">
      <c r="A17" s="413"/>
      <c r="B17" s="414"/>
      <c r="C17" s="415"/>
      <c r="D17" s="416"/>
    </row>
    <row r="18" spans="1:4" x14ac:dyDescent="0.65">
      <c r="D18" s="394"/>
    </row>
    <row r="19" spans="1:4" x14ac:dyDescent="0.65">
      <c r="D19" s="394"/>
    </row>
    <row r="20" spans="1:4" x14ac:dyDescent="0.65">
      <c r="D20" s="394"/>
    </row>
    <row r="21" spans="1:4" x14ac:dyDescent="0.65">
      <c r="D21" s="394"/>
    </row>
    <row r="22" spans="1:4" x14ac:dyDescent="0.65">
      <c r="D22" s="394"/>
    </row>
    <row r="23" spans="1:4" x14ac:dyDescent="0.65">
      <c r="D23" s="394"/>
    </row>
    <row r="24" spans="1:4" x14ac:dyDescent="0.65">
      <c r="D24" s="394"/>
    </row>
    <row r="25" spans="1:4" x14ac:dyDescent="0.65">
      <c r="D25" s="394"/>
    </row>
    <row r="26" spans="1:4" x14ac:dyDescent="0.65">
      <c r="D26" s="394"/>
    </row>
    <row r="27" spans="1:4" x14ac:dyDescent="0.65">
      <c r="D27" s="394"/>
    </row>
    <row r="28" spans="1:4" x14ac:dyDescent="0.65">
      <c r="D28" s="394"/>
    </row>
    <row r="29" spans="1:4" x14ac:dyDescent="0.65">
      <c r="D29" s="394"/>
    </row>
    <row r="30" spans="1:4" x14ac:dyDescent="0.65">
      <c r="D30" s="394"/>
    </row>
    <row r="31" spans="1:4" x14ac:dyDescent="0.65">
      <c r="D31" s="394"/>
    </row>
    <row r="32" spans="1:4" x14ac:dyDescent="0.65">
      <c r="D32" s="394"/>
    </row>
    <row r="33" spans="4:4" x14ac:dyDescent="0.65">
      <c r="D33" s="394"/>
    </row>
    <row r="34" spans="4:4" x14ac:dyDescent="0.65">
      <c r="D34" s="394"/>
    </row>
    <row r="35" spans="4:4" x14ac:dyDescent="0.65">
      <c r="D35" s="394"/>
    </row>
    <row r="36" spans="4:4" x14ac:dyDescent="0.65">
      <c r="D36" s="394"/>
    </row>
    <row r="37" spans="4:4" x14ac:dyDescent="0.65">
      <c r="D37" s="394"/>
    </row>
    <row r="38" spans="4:4" x14ac:dyDescent="0.65">
      <c r="D38" s="394"/>
    </row>
    <row r="39" spans="4:4" x14ac:dyDescent="0.65">
      <c r="D39" s="394"/>
    </row>
    <row r="40" spans="4:4" x14ac:dyDescent="0.65">
      <c r="D40" s="394"/>
    </row>
    <row r="41" spans="4:4" x14ac:dyDescent="0.65">
      <c r="D41" s="394"/>
    </row>
    <row r="42" spans="4:4" x14ac:dyDescent="0.65">
      <c r="D42" s="394"/>
    </row>
    <row r="43" spans="4:4" x14ac:dyDescent="0.65">
      <c r="D43" s="394"/>
    </row>
    <row r="44" spans="4:4" x14ac:dyDescent="0.65">
      <c r="D44" s="394"/>
    </row>
    <row r="45" spans="4:4" x14ac:dyDescent="0.65">
      <c r="D45" s="394"/>
    </row>
    <row r="46" spans="4:4" x14ac:dyDescent="0.65">
      <c r="D46" s="394"/>
    </row>
    <row r="47" spans="4:4" x14ac:dyDescent="0.65">
      <c r="D47" s="394"/>
    </row>
    <row r="48" spans="4:4" x14ac:dyDescent="0.65">
      <c r="D48" s="394"/>
    </row>
    <row r="49" spans="4:4" x14ac:dyDescent="0.65">
      <c r="D49" s="394"/>
    </row>
    <row r="50" spans="4:4" x14ac:dyDescent="0.65">
      <c r="D50" s="394"/>
    </row>
    <row r="51" spans="4:4" x14ac:dyDescent="0.65">
      <c r="D51" s="394"/>
    </row>
    <row r="52" spans="4:4" x14ac:dyDescent="0.65">
      <c r="D52" s="394"/>
    </row>
    <row r="53" spans="4:4" x14ac:dyDescent="0.65">
      <c r="D53" s="394"/>
    </row>
    <row r="54" spans="4:4" x14ac:dyDescent="0.65">
      <c r="D54" s="394"/>
    </row>
    <row r="55" spans="4:4" x14ac:dyDescent="0.65">
      <c r="D55" s="394"/>
    </row>
    <row r="56" spans="4:4" x14ac:dyDescent="0.65">
      <c r="D56" s="394"/>
    </row>
    <row r="57" spans="4:4" x14ac:dyDescent="0.65">
      <c r="D57" s="394"/>
    </row>
    <row r="58" spans="4:4" x14ac:dyDescent="0.65">
      <c r="D58" s="394"/>
    </row>
    <row r="59" spans="4:4" x14ac:dyDescent="0.65">
      <c r="D59" s="394"/>
    </row>
    <row r="60" spans="4:4" x14ac:dyDescent="0.65">
      <c r="D60" s="394"/>
    </row>
    <row r="61" spans="4:4" x14ac:dyDescent="0.65">
      <c r="D61" s="394"/>
    </row>
    <row r="62" spans="4:4" x14ac:dyDescent="0.65">
      <c r="D62" s="394"/>
    </row>
    <row r="63" spans="4:4" x14ac:dyDescent="0.65">
      <c r="D63" s="394"/>
    </row>
    <row r="64" spans="4:4" x14ac:dyDescent="0.65">
      <c r="D64" s="394"/>
    </row>
    <row r="65" spans="4:4" x14ac:dyDescent="0.65">
      <c r="D65" s="394"/>
    </row>
    <row r="66" spans="4:4" x14ac:dyDescent="0.65">
      <c r="D66" s="394"/>
    </row>
    <row r="67" spans="4:4" x14ac:dyDescent="0.65">
      <c r="D67" s="394"/>
    </row>
    <row r="68" spans="4:4" x14ac:dyDescent="0.65">
      <c r="D68" s="394"/>
    </row>
    <row r="69" spans="4:4" x14ac:dyDescent="0.65">
      <c r="D69" s="394"/>
    </row>
    <row r="70" spans="4:4" x14ac:dyDescent="0.65">
      <c r="D70" s="394"/>
    </row>
    <row r="71" spans="4:4" x14ac:dyDescent="0.65">
      <c r="D71" s="394"/>
    </row>
    <row r="72" spans="4:4" x14ac:dyDescent="0.65">
      <c r="D72" s="394"/>
    </row>
    <row r="73" spans="4:4" x14ac:dyDescent="0.65">
      <c r="D73" s="394"/>
    </row>
    <row r="74" spans="4:4" x14ac:dyDescent="0.65">
      <c r="D74" s="394"/>
    </row>
    <row r="75" spans="4:4" x14ac:dyDescent="0.65">
      <c r="D75" s="394"/>
    </row>
    <row r="76" spans="4:4" x14ac:dyDescent="0.65">
      <c r="D76" s="394"/>
    </row>
    <row r="77" spans="4:4" x14ac:dyDescent="0.65">
      <c r="D77" s="394"/>
    </row>
    <row r="78" spans="4:4" x14ac:dyDescent="0.65">
      <c r="D78" s="394"/>
    </row>
    <row r="79" spans="4:4" x14ac:dyDescent="0.65">
      <c r="D79" s="394"/>
    </row>
    <row r="80" spans="4:4" x14ac:dyDescent="0.65">
      <c r="D80" s="394"/>
    </row>
    <row r="81" spans="4:4" x14ac:dyDescent="0.65">
      <c r="D81" s="394"/>
    </row>
    <row r="82" spans="4:4" x14ac:dyDescent="0.65">
      <c r="D82" s="394"/>
    </row>
    <row r="83" spans="4:4" x14ac:dyDescent="0.65">
      <c r="D83" s="394"/>
    </row>
    <row r="84" spans="4:4" x14ac:dyDescent="0.65">
      <c r="D84" s="394"/>
    </row>
    <row r="85" spans="4:4" x14ac:dyDescent="0.65">
      <c r="D85" s="394"/>
    </row>
    <row r="86" spans="4:4" x14ac:dyDescent="0.65">
      <c r="D86" s="394"/>
    </row>
    <row r="87" spans="4:4" x14ac:dyDescent="0.65">
      <c r="D87" s="394"/>
    </row>
    <row r="88" spans="4:4" x14ac:dyDescent="0.65">
      <c r="D88" s="394"/>
    </row>
    <row r="89" spans="4:4" x14ac:dyDescent="0.65">
      <c r="D89" s="394"/>
    </row>
    <row r="90" spans="4:4" x14ac:dyDescent="0.65">
      <c r="D90" s="394"/>
    </row>
    <row r="91" spans="4:4" x14ac:dyDescent="0.65">
      <c r="D91" s="394"/>
    </row>
    <row r="92" spans="4:4" x14ac:dyDescent="0.65">
      <c r="D92" s="394"/>
    </row>
    <row r="93" spans="4:4" x14ac:dyDescent="0.65">
      <c r="D93" s="394"/>
    </row>
    <row r="94" spans="4:4" x14ac:dyDescent="0.65">
      <c r="D94" s="394"/>
    </row>
    <row r="95" spans="4:4" x14ac:dyDescent="0.65">
      <c r="D95" s="394"/>
    </row>
    <row r="96" spans="4:4" x14ac:dyDescent="0.65">
      <c r="D96" s="394"/>
    </row>
    <row r="97" spans="4:4" x14ac:dyDescent="0.65">
      <c r="D97" s="394"/>
    </row>
    <row r="98" spans="4:4" x14ac:dyDescent="0.65">
      <c r="D98" s="394"/>
    </row>
    <row r="99" spans="4:4" x14ac:dyDescent="0.65">
      <c r="D99" s="394"/>
    </row>
    <row r="100" spans="4:4" x14ac:dyDescent="0.65">
      <c r="D100" s="394"/>
    </row>
    <row r="101" spans="4:4" x14ac:dyDescent="0.65">
      <c r="D101" s="394"/>
    </row>
    <row r="102" spans="4:4" x14ac:dyDescent="0.65">
      <c r="D102" s="394"/>
    </row>
    <row r="103" spans="4:4" x14ac:dyDescent="0.65">
      <c r="D103" s="394"/>
    </row>
    <row r="104" spans="4:4" x14ac:dyDescent="0.65">
      <c r="D104" s="394"/>
    </row>
    <row r="105" spans="4:4" x14ac:dyDescent="0.65">
      <c r="D105" s="394"/>
    </row>
    <row r="106" spans="4:4" x14ac:dyDescent="0.65">
      <c r="D106" s="394"/>
    </row>
    <row r="107" spans="4:4" x14ac:dyDescent="0.65">
      <c r="D107" s="394"/>
    </row>
    <row r="108" spans="4:4" x14ac:dyDescent="0.65">
      <c r="D108" s="394"/>
    </row>
    <row r="109" spans="4:4" x14ac:dyDescent="0.65">
      <c r="D109" s="394"/>
    </row>
    <row r="110" spans="4:4" x14ac:dyDescent="0.65">
      <c r="D110" s="394"/>
    </row>
    <row r="111" spans="4:4" x14ac:dyDescent="0.65">
      <c r="D111" s="394"/>
    </row>
    <row r="112" spans="4:4" x14ac:dyDescent="0.65">
      <c r="D112" s="394"/>
    </row>
    <row r="113" spans="4:4" x14ac:dyDescent="0.65">
      <c r="D113" s="394"/>
    </row>
    <row r="114" spans="4:4" x14ac:dyDescent="0.65">
      <c r="D114" s="394"/>
    </row>
    <row r="115" spans="4:4" x14ac:dyDescent="0.65">
      <c r="D115" s="394"/>
    </row>
    <row r="116" spans="4:4" x14ac:dyDescent="0.65">
      <c r="D116" s="394"/>
    </row>
    <row r="117" spans="4:4" x14ac:dyDescent="0.65">
      <c r="D117" s="394"/>
    </row>
    <row r="118" spans="4:4" x14ac:dyDescent="0.65">
      <c r="D118" s="394"/>
    </row>
    <row r="119" spans="4:4" x14ac:dyDescent="0.65">
      <c r="D119" s="394"/>
    </row>
    <row r="120" spans="4:4" x14ac:dyDescent="0.65">
      <c r="D120" s="394"/>
    </row>
    <row r="121" spans="4:4" x14ac:dyDescent="0.65">
      <c r="D121" s="394"/>
    </row>
    <row r="122" spans="4:4" x14ac:dyDescent="0.65">
      <c r="D122" s="394"/>
    </row>
    <row r="123" spans="4:4" x14ac:dyDescent="0.65">
      <c r="D123" s="394"/>
    </row>
    <row r="124" spans="4:4" x14ac:dyDescent="0.65">
      <c r="D124" s="394"/>
    </row>
    <row r="125" spans="4:4" x14ac:dyDescent="0.65">
      <c r="D125" s="394"/>
    </row>
    <row r="126" spans="4:4" x14ac:dyDescent="0.65">
      <c r="D126" s="394"/>
    </row>
    <row r="127" spans="4:4" x14ac:dyDescent="0.65">
      <c r="D127" s="394"/>
    </row>
    <row r="128" spans="4:4" x14ac:dyDescent="0.65">
      <c r="D128" s="394"/>
    </row>
    <row r="129" spans="4:4" x14ac:dyDescent="0.65">
      <c r="D129" s="394"/>
    </row>
    <row r="130" spans="4:4" x14ac:dyDescent="0.65">
      <c r="D130" s="394"/>
    </row>
    <row r="131" spans="4:4" x14ac:dyDescent="0.65">
      <c r="D131" s="394"/>
    </row>
    <row r="132" spans="4:4" x14ac:dyDescent="0.65">
      <c r="D132" s="394"/>
    </row>
    <row r="133" spans="4:4" x14ac:dyDescent="0.65">
      <c r="D133" s="394"/>
    </row>
    <row r="134" spans="4:4" x14ac:dyDescent="0.65">
      <c r="D134" s="394"/>
    </row>
    <row r="135" spans="4:4" x14ac:dyDescent="0.65">
      <c r="D135" s="394"/>
    </row>
    <row r="136" spans="4:4" x14ac:dyDescent="0.65">
      <c r="D136" s="394"/>
    </row>
    <row r="137" spans="4:4" x14ac:dyDescent="0.65">
      <c r="D137" s="394"/>
    </row>
    <row r="138" spans="4:4" x14ac:dyDescent="0.65">
      <c r="D138" s="394"/>
    </row>
    <row r="139" spans="4:4" x14ac:dyDescent="0.65">
      <c r="D139" s="394"/>
    </row>
    <row r="140" spans="4:4" x14ac:dyDescent="0.65">
      <c r="D140" s="394"/>
    </row>
    <row r="141" spans="4:4" x14ac:dyDescent="0.65">
      <c r="D141" s="394"/>
    </row>
    <row r="142" spans="4:4" x14ac:dyDescent="0.65">
      <c r="D142" s="394"/>
    </row>
    <row r="143" spans="4:4" x14ac:dyDescent="0.65">
      <c r="D143" s="394"/>
    </row>
    <row r="144" spans="4:4" x14ac:dyDescent="0.65">
      <c r="D144" s="394"/>
    </row>
    <row r="145" spans="4:4" x14ac:dyDescent="0.65">
      <c r="D145" s="394"/>
    </row>
    <row r="146" spans="4:4" x14ac:dyDescent="0.65">
      <c r="D146" s="394"/>
    </row>
    <row r="147" spans="4:4" x14ac:dyDescent="0.65">
      <c r="D147" s="394"/>
    </row>
    <row r="148" spans="4:4" x14ac:dyDescent="0.65">
      <c r="D148" s="394"/>
    </row>
    <row r="149" spans="4:4" x14ac:dyDescent="0.65">
      <c r="D149" s="394"/>
    </row>
    <row r="150" spans="4:4" x14ac:dyDescent="0.65">
      <c r="D150" s="394"/>
    </row>
    <row r="151" spans="4:4" x14ac:dyDescent="0.65">
      <c r="D151" s="394"/>
    </row>
    <row r="152" spans="4:4" x14ac:dyDescent="0.65">
      <c r="D152" s="394"/>
    </row>
    <row r="153" spans="4:4" x14ac:dyDescent="0.65">
      <c r="D153" s="394"/>
    </row>
    <row r="154" spans="4:4" x14ac:dyDescent="0.65">
      <c r="D154" s="394"/>
    </row>
    <row r="155" spans="4:4" x14ac:dyDescent="0.65">
      <c r="D155" s="394"/>
    </row>
    <row r="156" spans="4:4" x14ac:dyDescent="0.65">
      <c r="D156" s="394"/>
    </row>
    <row r="157" spans="4:4" x14ac:dyDescent="0.65">
      <c r="D157" s="394"/>
    </row>
    <row r="158" spans="4:4" x14ac:dyDescent="0.65">
      <c r="D158" s="394"/>
    </row>
    <row r="159" spans="4:4" x14ac:dyDescent="0.65">
      <c r="D159" s="394"/>
    </row>
    <row r="160" spans="4:4" x14ac:dyDescent="0.65">
      <c r="D160" s="394"/>
    </row>
    <row r="161" spans="4:4" x14ac:dyDescent="0.65">
      <c r="D161" s="394"/>
    </row>
    <row r="162" spans="4:4" x14ac:dyDescent="0.65">
      <c r="D162" s="394"/>
    </row>
    <row r="163" spans="4:4" x14ac:dyDescent="0.65">
      <c r="D163" s="394"/>
    </row>
    <row r="164" spans="4:4" x14ac:dyDescent="0.65">
      <c r="D164" s="394"/>
    </row>
    <row r="165" spans="4:4" x14ac:dyDescent="0.65">
      <c r="D165" s="394"/>
    </row>
    <row r="166" spans="4:4" x14ac:dyDescent="0.65">
      <c r="D166" s="394"/>
    </row>
    <row r="167" spans="4:4" x14ac:dyDescent="0.65">
      <c r="D167" s="394"/>
    </row>
    <row r="168" spans="4:4" x14ac:dyDescent="0.65">
      <c r="D168" s="394"/>
    </row>
    <row r="169" spans="4:4" x14ac:dyDescent="0.65">
      <c r="D169" s="394"/>
    </row>
    <row r="170" spans="4:4" x14ac:dyDescent="0.65">
      <c r="D170" s="394"/>
    </row>
    <row r="171" spans="4:4" x14ac:dyDescent="0.65">
      <c r="D171" s="394"/>
    </row>
    <row r="172" spans="4:4" x14ac:dyDescent="0.65">
      <c r="D172" s="394"/>
    </row>
    <row r="173" spans="4:4" x14ac:dyDescent="0.65">
      <c r="D173" s="394"/>
    </row>
    <row r="174" spans="4:4" x14ac:dyDescent="0.65">
      <c r="D174" s="394"/>
    </row>
    <row r="175" spans="4:4" x14ac:dyDescent="0.65">
      <c r="D175" s="394"/>
    </row>
    <row r="176" spans="4:4" x14ac:dyDescent="0.65">
      <c r="D176" s="394"/>
    </row>
    <row r="177" spans="4:4" x14ac:dyDescent="0.65">
      <c r="D177" s="394"/>
    </row>
    <row r="178" spans="4:4" x14ac:dyDescent="0.65">
      <c r="D178" s="394"/>
    </row>
    <row r="179" spans="4:4" x14ac:dyDescent="0.65">
      <c r="D179" s="394"/>
    </row>
    <row r="180" spans="4:4" x14ac:dyDescent="0.65">
      <c r="D180" s="394"/>
    </row>
    <row r="181" spans="4:4" x14ac:dyDescent="0.65">
      <c r="D181" s="394"/>
    </row>
    <row r="182" spans="4:4" x14ac:dyDescent="0.65">
      <c r="D182" s="394"/>
    </row>
    <row r="183" spans="4:4" x14ac:dyDescent="0.65">
      <c r="D183" s="394"/>
    </row>
    <row r="184" spans="4:4" x14ac:dyDescent="0.65">
      <c r="D184" s="394"/>
    </row>
    <row r="185" spans="4:4" x14ac:dyDescent="0.65">
      <c r="D185" s="394"/>
    </row>
    <row r="186" spans="4:4" x14ac:dyDescent="0.65">
      <c r="D186" s="394"/>
    </row>
    <row r="187" spans="4:4" x14ac:dyDescent="0.65">
      <c r="D187" s="394"/>
    </row>
    <row r="188" spans="4:4" x14ac:dyDescent="0.65">
      <c r="D188" s="394"/>
    </row>
    <row r="189" spans="4:4" x14ac:dyDescent="0.65">
      <c r="D189" s="394"/>
    </row>
    <row r="190" spans="4:4" x14ac:dyDescent="0.65">
      <c r="D190" s="394"/>
    </row>
    <row r="191" spans="4:4" x14ac:dyDescent="0.65">
      <c r="D191" s="394"/>
    </row>
    <row r="192" spans="4:4" x14ac:dyDescent="0.65">
      <c r="D192" s="394"/>
    </row>
    <row r="193" spans="4:4" x14ac:dyDescent="0.65">
      <c r="D193" s="394"/>
    </row>
    <row r="194" spans="4:4" x14ac:dyDescent="0.65">
      <c r="D194" s="394"/>
    </row>
    <row r="195" spans="4:4" x14ac:dyDescent="0.65">
      <c r="D195" s="394"/>
    </row>
    <row r="196" spans="4:4" x14ac:dyDescent="0.65">
      <c r="D196" s="394"/>
    </row>
    <row r="197" spans="4:4" x14ac:dyDescent="0.65">
      <c r="D197" s="394"/>
    </row>
    <row r="198" spans="4:4" x14ac:dyDescent="0.65">
      <c r="D198" s="394"/>
    </row>
    <row r="199" spans="4:4" x14ac:dyDescent="0.65">
      <c r="D199" s="394"/>
    </row>
    <row r="200" spans="4:4" x14ac:dyDescent="0.65">
      <c r="D200" s="394"/>
    </row>
    <row r="201" spans="4:4" x14ac:dyDescent="0.65">
      <c r="D201" s="394"/>
    </row>
    <row r="202" spans="4:4" x14ac:dyDescent="0.65">
      <c r="D202" s="394"/>
    </row>
    <row r="203" spans="4:4" x14ac:dyDescent="0.65">
      <c r="D203" s="394"/>
    </row>
    <row r="204" spans="4:4" x14ac:dyDescent="0.65">
      <c r="D204" s="394"/>
    </row>
    <row r="205" spans="4:4" x14ac:dyDescent="0.65">
      <c r="D205" s="394"/>
    </row>
    <row r="206" spans="4:4" x14ac:dyDescent="0.65">
      <c r="D206" s="394"/>
    </row>
    <row r="207" spans="4:4" x14ac:dyDescent="0.65">
      <c r="D207" s="394"/>
    </row>
    <row r="208" spans="4:4" x14ac:dyDescent="0.65">
      <c r="D208" s="394"/>
    </row>
    <row r="209" spans="4:4" x14ac:dyDescent="0.65">
      <c r="D209" s="394"/>
    </row>
    <row r="210" spans="4:4" x14ac:dyDescent="0.65">
      <c r="D210" s="394"/>
    </row>
    <row r="211" spans="4:4" x14ac:dyDescent="0.65">
      <c r="D211" s="394"/>
    </row>
    <row r="212" spans="4:4" x14ac:dyDescent="0.65">
      <c r="D212" s="394"/>
    </row>
    <row r="213" spans="4:4" x14ac:dyDescent="0.65">
      <c r="D213" s="394"/>
    </row>
    <row r="214" spans="4:4" x14ac:dyDescent="0.65">
      <c r="D214" s="394"/>
    </row>
    <row r="215" spans="4:4" x14ac:dyDescent="0.65">
      <c r="D215" s="394"/>
    </row>
    <row r="216" spans="4:4" x14ac:dyDescent="0.65">
      <c r="D216" s="394"/>
    </row>
    <row r="217" spans="4:4" x14ac:dyDescent="0.65">
      <c r="D217" s="394"/>
    </row>
    <row r="218" spans="4:4" x14ac:dyDescent="0.65">
      <c r="D218" s="394"/>
    </row>
    <row r="219" spans="4:4" x14ac:dyDescent="0.65">
      <c r="D219" s="394"/>
    </row>
    <row r="220" spans="4:4" x14ac:dyDescent="0.65">
      <c r="D220" s="394"/>
    </row>
    <row r="221" spans="4:4" x14ac:dyDescent="0.65">
      <c r="D221" s="394"/>
    </row>
    <row r="222" spans="4:4" x14ac:dyDescent="0.65">
      <c r="D222" s="394"/>
    </row>
    <row r="223" spans="4:4" x14ac:dyDescent="0.65">
      <c r="D223" s="394"/>
    </row>
    <row r="224" spans="4:4" x14ac:dyDescent="0.65">
      <c r="D224" s="394"/>
    </row>
    <row r="225" spans="4:4" x14ac:dyDescent="0.65">
      <c r="D225" s="394"/>
    </row>
    <row r="226" spans="4:4" x14ac:dyDescent="0.65">
      <c r="D226" s="394"/>
    </row>
    <row r="227" spans="4:4" x14ac:dyDescent="0.65">
      <c r="D227" s="394"/>
    </row>
    <row r="228" spans="4:4" x14ac:dyDescent="0.65">
      <c r="D228" s="394"/>
    </row>
    <row r="229" spans="4:4" x14ac:dyDescent="0.65">
      <c r="D229" s="394"/>
    </row>
    <row r="230" spans="4:4" x14ac:dyDescent="0.65">
      <c r="D230" s="394"/>
    </row>
    <row r="231" spans="4:4" x14ac:dyDescent="0.65">
      <c r="D231" s="394"/>
    </row>
    <row r="232" spans="4:4" x14ac:dyDescent="0.65">
      <c r="D232" s="394"/>
    </row>
    <row r="233" spans="4:4" x14ac:dyDescent="0.65">
      <c r="D233" s="394"/>
    </row>
    <row r="234" spans="4:4" x14ac:dyDescent="0.65">
      <c r="D234" s="394"/>
    </row>
    <row r="235" spans="4:4" x14ac:dyDescent="0.65">
      <c r="D235" s="394"/>
    </row>
    <row r="236" spans="4:4" x14ac:dyDescent="0.65">
      <c r="D236" s="394"/>
    </row>
    <row r="237" spans="4:4" x14ac:dyDescent="0.65">
      <c r="D237" s="394"/>
    </row>
    <row r="238" spans="4:4" x14ac:dyDescent="0.65">
      <c r="D238" s="394"/>
    </row>
    <row r="239" spans="4:4" x14ac:dyDescent="0.65">
      <c r="D239" s="394"/>
    </row>
    <row r="240" spans="4:4" x14ac:dyDescent="0.65">
      <c r="D240" s="394"/>
    </row>
    <row r="241" spans="4:4" x14ac:dyDescent="0.65">
      <c r="D241" s="394"/>
    </row>
    <row r="242" spans="4:4" x14ac:dyDescent="0.65">
      <c r="D242" s="394"/>
    </row>
    <row r="243" spans="4:4" x14ac:dyDescent="0.65">
      <c r="D243" s="394"/>
    </row>
    <row r="244" spans="4:4" x14ac:dyDescent="0.65">
      <c r="D244" s="394"/>
    </row>
    <row r="245" spans="4:4" x14ac:dyDescent="0.65">
      <c r="D245" s="394"/>
    </row>
    <row r="246" spans="4:4" x14ac:dyDescent="0.65">
      <c r="D246" s="394"/>
    </row>
    <row r="247" spans="4:4" x14ac:dyDescent="0.65">
      <c r="D247" s="394"/>
    </row>
    <row r="248" spans="4:4" x14ac:dyDescent="0.65">
      <c r="D248" s="394"/>
    </row>
    <row r="249" spans="4:4" x14ac:dyDescent="0.65">
      <c r="D249" s="394"/>
    </row>
    <row r="250" spans="4:4" x14ac:dyDescent="0.65">
      <c r="D250" s="394"/>
    </row>
    <row r="251" spans="4:4" x14ac:dyDescent="0.65">
      <c r="D251" s="394"/>
    </row>
    <row r="252" spans="4:4" x14ac:dyDescent="0.65">
      <c r="D252" s="394"/>
    </row>
    <row r="253" spans="4:4" x14ac:dyDescent="0.65">
      <c r="D253" s="394"/>
    </row>
    <row r="254" spans="4:4" x14ac:dyDescent="0.65">
      <c r="D254" s="394"/>
    </row>
    <row r="255" spans="4:4" x14ac:dyDescent="0.65">
      <c r="D255" s="394"/>
    </row>
    <row r="256" spans="4:4" x14ac:dyDescent="0.65">
      <c r="D256" s="394"/>
    </row>
    <row r="257" spans="4:4" x14ac:dyDescent="0.65">
      <c r="D257" s="394"/>
    </row>
    <row r="258" spans="4:4" x14ac:dyDescent="0.65">
      <c r="D258" s="394"/>
    </row>
    <row r="259" spans="4:4" x14ac:dyDescent="0.65">
      <c r="D259" s="394"/>
    </row>
    <row r="260" spans="4:4" x14ac:dyDescent="0.65">
      <c r="D260" s="394"/>
    </row>
    <row r="261" spans="4:4" x14ac:dyDescent="0.65">
      <c r="D261" s="394"/>
    </row>
    <row r="262" spans="4:4" x14ac:dyDescent="0.65">
      <c r="D262" s="394"/>
    </row>
    <row r="263" spans="4:4" x14ac:dyDescent="0.65">
      <c r="D263" s="394"/>
    </row>
    <row r="264" spans="4:4" x14ac:dyDescent="0.65">
      <c r="D264" s="394"/>
    </row>
    <row r="265" spans="4:4" x14ac:dyDescent="0.65">
      <c r="D265" s="394"/>
    </row>
    <row r="266" spans="4:4" x14ac:dyDescent="0.65">
      <c r="D266" s="394"/>
    </row>
    <row r="267" spans="4:4" x14ac:dyDescent="0.65">
      <c r="D267" s="394"/>
    </row>
    <row r="268" spans="4:4" x14ac:dyDescent="0.65">
      <c r="D268" s="394"/>
    </row>
    <row r="269" spans="4:4" x14ac:dyDescent="0.65">
      <c r="D269" s="394"/>
    </row>
    <row r="270" spans="4:4" x14ac:dyDescent="0.65">
      <c r="D270" s="394"/>
    </row>
    <row r="271" spans="4:4" x14ac:dyDescent="0.65">
      <c r="D271" s="394"/>
    </row>
    <row r="272" spans="4:4" x14ac:dyDescent="0.65">
      <c r="D272" s="394"/>
    </row>
    <row r="273" spans="4:4" x14ac:dyDescent="0.65">
      <c r="D273" s="394"/>
    </row>
    <row r="274" spans="4:4" x14ac:dyDescent="0.65">
      <c r="D274" s="394"/>
    </row>
    <row r="275" spans="4:4" x14ac:dyDescent="0.65">
      <c r="D275" s="394"/>
    </row>
    <row r="276" spans="4:4" x14ac:dyDescent="0.65">
      <c r="D276" s="394"/>
    </row>
    <row r="277" spans="4:4" x14ac:dyDescent="0.65">
      <c r="D277" s="394"/>
    </row>
    <row r="278" spans="4:4" x14ac:dyDescent="0.65">
      <c r="D278" s="394"/>
    </row>
    <row r="279" spans="4:4" x14ac:dyDescent="0.65">
      <c r="D279" s="394"/>
    </row>
    <row r="280" spans="4:4" x14ac:dyDescent="0.65">
      <c r="D280" s="394"/>
    </row>
    <row r="281" spans="4:4" x14ac:dyDescent="0.65">
      <c r="D281" s="394"/>
    </row>
    <row r="282" spans="4:4" x14ac:dyDescent="0.65">
      <c r="D282" s="394"/>
    </row>
    <row r="283" spans="4:4" x14ac:dyDescent="0.65">
      <c r="D283" s="394"/>
    </row>
    <row r="284" spans="4:4" x14ac:dyDescent="0.65">
      <c r="D284" s="394"/>
    </row>
    <row r="285" spans="4:4" x14ac:dyDescent="0.65">
      <c r="D285" s="394"/>
    </row>
    <row r="286" spans="4:4" x14ac:dyDescent="0.65">
      <c r="D286" s="394"/>
    </row>
    <row r="287" spans="4:4" x14ac:dyDescent="0.65">
      <c r="D287" s="394"/>
    </row>
    <row r="288" spans="4:4" x14ac:dyDescent="0.65">
      <c r="D288" s="394"/>
    </row>
    <row r="289" spans="4:4" x14ac:dyDescent="0.65">
      <c r="D289" s="394"/>
    </row>
    <row r="290" spans="4:4" x14ac:dyDescent="0.65">
      <c r="D290" s="394"/>
    </row>
    <row r="291" spans="4:4" x14ac:dyDescent="0.65">
      <c r="D291" s="394"/>
    </row>
    <row r="292" spans="4:4" x14ac:dyDescent="0.65">
      <c r="D292" s="394"/>
    </row>
    <row r="293" spans="4:4" x14ac:dyDescent="0.65">
      <c r="D293" s="394"/>
    </row>
    <row r="294" spans="4:4" x14ac:dyDescent="0.65">
      <c r="D294" s="394"/>
    </row>
    <row r="295" spans="4:4" x14ac:dyDescent="0.65">
      <c r="D295" s="394"/>
    </row>
    <row r="296" spans="4:4" x14ac:dyDescent="0.65">
      <c r="D296" s="394"/>
    </row>
    <row r="297" spans="4:4" x14ac:dyDescent="0.65">
      <c r="D297" s="394"/>
    </row>
    <row r="298" spans="4:4" x14ac:dyDescent="0.65">
      <c r="D298" s="394"/>
    </row>
    <row r="299" spans="4:4" x14ac:dyDescent="0.65">
      <c r="D299" s="394"/>
    </row>
    <row r="300" spans="4:4" x14ac:dyDescent="0.65">
      <c r="D300" s="394"/>
    </row>
    <row r="301" spans="4:4" x14ac:dyDescent="0.65">
      <c r="D301" s="394"/>
    </row>
    <row r="302" spans="4:4" x14ac:dyDescent="0.65">
      <c r="D302" s="394"/>
    </row>
    <row r="303" spans="4:4" x14ac:dyDescent="0.65">
      <c r="D303" s="394"/>
    </row>
    <row r="304" spans="4:4" x14ac:dyDescent="0.65">
      <c r="D304" s="394"/>
    </row>
    <row r="305" spans="4:4" x14ac:dyDescent="0.65">
      <c r="D305" s="394"/>
    </row>
    <row r="306" spans="4:4" x14ac:dyDescent="0.65">
      <c r="D306" s="394"/>
    </row>
    <row r="307" spans="4:4" x14ac:dyDescent="0.65">
      <c r="D307" s="394"/>
    </row>
    <row r="308" spans="4:4" x14ac:dyDescent="0.65">
      <c r="D308" s="394"/>
    </row>
    <row r="309" spans="4:4" x14ac:dyDescent="0.65">
      <c r="D309" s="394"/>
    </row>
    <row r="310" spans="4:4" x14ac:dyDescent="0.65">
      <c r="D310" s="394"/>
    </row>
    <row r="311" spans="4:4" x14ac:dyDescent="0.65">
      <c r="D311" s="394"/>
    </row>
    <row r="312" spans="4:4" x14ac:dyDescent="0.65">
      <c r="D312" s="394"/>
    </row>
    <row r="313" spans="4:4" x14ac:dyDescent="0.65">
      <c r="D313" s="394"/>
    </row>
    <row r="314" spans="4:4" x14ac:dyDescent="0.65">
      <c r="D314" s="394"/>
    </row>
    <row r="315" spans="4:4" x14ac:dyDescent="0.65">
      <c r="D315" s="394"/>
    </row>
    <row r="316" spans="4:4" x14ac:dyDescent="0.65">
      <c r="D316" s="394"/>
    </row>
    <row r="317" spans="4:4" x14ac:dyDescent="0.65">
      <c r="D317" s="394"/>
    </row>
    <row r="318" spans="4:4" x14ac:dyDescent="0.65">
      <c r="D318" s="394"/>
    </row>
    <row r="319" spans="4:4" x14ac:dyDescent="0.65">
      <c r="D319" s="394"/>
    </row>
    <row r="320" spans="4:4" x14ac:dyDescent="0.65">
      <c r="D320" s="394"/>
    </row>
    <row r="321" spans="4:4" x14ac:dyDescent="0.65">
      <c r="D321" s="394"/>
    </row>
    <row r="322" spans="4:4" x14ac:dyDescent="0.65">
      <c r="D322" s="394"/>
    </row>
    <row r="323" spans="4:4" x14ac:dyDescent="0.65">
      <c r="D323" s="394"/>
    </row>
    <row r="324" spans="4:4" x14ac:dyDescent="0.65">
      <c r="D324" s="394"/>
    </row>
    <row r="325" spans="4:4" x14ac:dyDescent="0.65">
      <c r="D325" s="394"/>
    </row>
    <row r="326" spans="4:4" x14ac:dyDescent="0.65">
      <c r="D326" s="394"/>
    </row>
    <row r="327" spans="4:4" x14ac:dyDescent="0.65">
      <c r="D327" s="394"/>
    </row>
    <row r="328" spans="4:4" x14ac:dyDescent="0.65">
      <c r="D328" s="394"/>
    </row>
    <row r="329" spans="4:4" x14ac:dyDescent="0.65">
      <c r="D329" s="394"/>
    </row>
    <row r="330" spans="4:4" x14ac:dyDescent="0.65">
      <c r="D330" s="394"/>
    </row>
    <row r="331" spans="4:4" x14ac:dyDescent="0.65">
      <c r="D331" s="394"/>
    </row>
    <row r="332" spans="4:4" x14ac:dyDescent="0.65">
      <c r="D332" s="394"/>
    </row>
    <row r="333" spans="4:4" x14ac:dyDescent="0.65">
      <c r="D333" s="394"/>
    </row>
    <row r="334" spans="4:4" x14ac:dyDescent="0.65">
      <c r="D334" s="394"/>
    </row>
    <row r="335" spans="4:4" x14ac:dyDescent="0.65">
      <c r="D335" s="394"/>
    </row>
    <row r="336" spans="4:4" x14ac:dyDescent="0.65">
      <c r="D336" s="394"/>
    </row>
    <row r="337" spans="4:4" x14ac:dyDescent="0.65">
      <c r="D337" s="394"/>
    </row>
    <row r="338" spans="4:4" x14ac:dyDescent="0.65">
      <c r="D338" s="394"/>
    </row>
    <row r="339" spans="4:4" x14ac:dyDescent="0.65">
      <c r="D339" s="394"/>
    </row>
    <row r="340" spans="4:4" x14ac:dyDescent="0.65">
      <c r="D340" s="394"/>
    </row>
    <row r="341" spans="4:4" x14ac:dyDescent="0.65">
      <c r="D341" s="394"/>
    </row>
    <row r="342" spans="4:4" x14ac:dyDescent="0.65">
      <c r="D342" s="394"/>
    </row>
    <row r="343" spans="4:4" x14ac:dyDescent="0.65">
      <c r="D343" s="394"/>
    </row>
    <row r="344" spans="4:4" x14ac:dyDescent="0.65">
      <c r="D344" s="394"/>
    </row>
    <row r="345" spans="4:4" x14ac:dyDescent="0.65">
      <c r="D345" s="394"/>
    </row>
    <row r="346" spans="4:4" x14ac:dyDescent="0.65">
      <c r="D346" s="394"/>
    </row>
    <row r="347" spans="4:4" x14ac:dyDescent="0.65">
      <c r="D347" s="394"/>
    </row>
    <row r="348" spans="4:4" x14ac:dyDescent="0.65">
      <c r="D348" s="394"/>
    </row>
    <row r="349" spans="4:4" x14ac:dyDescent="0.65">
      <c r="D349" s="394"/>
    </row>
    <row r="350" spans="4:4" x14ac:dyDescent="0.65">
      <c r="D350" s="394"/>
    </row>
    <row r="351" spans="4:4" x14ac:dyDescent="0.65">
      <c r="D351" s="394"/>
    </row>
    <row r="352" spans="4:4" x14ac:dyDescent="0.65">
      <c r="D352" s="394"/>
    </row>
    <row r="353" spans="4:4" x14ac:dyDescent="0.65">
      <c r="D353" s="394"/>
    </row>
    <row r="354" spans="4:4" x14ac:dyDescent="0.65">
      <c r="D354" s="394"/>
    </row>
    <row r="355" spans="4:4" x14ac:dyDescent="0.65">
      <c r="D355" s="394"/>
    </row>
    <row r="356" spans="4:4" x14ac:dyDescent="0.65">
      <c r="D356" s="394"/>
    </row>
    <row r="357" spans="4:4" x14ac:dyDescent="0.65">
      <c r="D357" s="394"/>
    </row>
    <row r="358" spans="4:4" x14ac:dyDescent="0.65">
      <c r="D358" s="394"/>
    </row>
    <row r="359" spans="4:4" x14ac:dyDescent="0.65">
      <c r="D359" s="394"/>
    </row>
    <row r="360" spans="4:4" x14ac:dyDescent="0.65">
      <c r="D360" s="394"/>
    </row>
    <row r="361" spans="4:4" x14ac:dyDescent="0.65">
      <c r="D361" s="394"/>
    </row>
    <row r="362" spans="4:4" x14ac:dyDescent="0.65">
      <c r="D362" s="394"/>
    </row>
    <row r="363" spans="4:4" x14ac:dyDescent="0.65">
      <c r="D363" s="394"/>
    </row>
    <row r="364" spans="4:4" x14ac:dyDescent="0.65">
      <c r="D364" s="394"/>
    </row>
    <row r="365" spans="4:4" x14ac:dyDescent="0.65">
      <c r="D365" s="394"/>
    </row>
    <row r="366" spans="4:4" x14ac:dyDescent="0.65">
      <c r="D366" s="394"/>
    </row>
    <row r="367" spans="4:4" x14ac:dyDescent="0.65">
      <c r="D367" s="394"/>
    </row>
    <row r="368" spans="4:4" x14ac:dyDescent="0.65">
      <c r="D368" s="394"/>
    </row>
    <row r="369" spans="4:4" x14ac:dyDescent="0.65">
      <c r="D369" s="394"/>
    </row>
    <row r="370" spans="4:4" x14ac:dyDescent="0.65">
      <c r="D370" s="394"/>
    </row>
    <row r="371" spans="4:4" x14ac:dyDescent="0.65">
      <c r="D371" s="394"/>
    </row>
    <row r="372" spans="4:4" x14ac:dyDescent="0.65">
      <c r="D372" s="394"/>
    </row>
    <row r="373" spans="4:4" x14ac:dyDescent="0.65">
      <c r="D373" s="394"/>
    </row>
    <row r="374" spans="4:4" x14ac:dyDescent="0.65">
      <c r="D374" s="394"/>
    </row>
    <row r="375" spans="4:4" x14ac:dyDescent="0.65">
      <c r="D375" s="394"/>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SheetLayoutView="100" workbookViewId="0">
      <selection activeCell="B27" sqref="B27"/>
    </sheetView>
  </sheetViews>
  <sheetFormatPr defaultColWidth="9.1796875" defaultRowHeight="13" x14ac:dyDescent="0.6"/>
  <cols>
    <col min="1" max="1" width="7.7265625" style="103" customWidth="1"/>
    <col min="2" max="2" width="65.453125" style="103" customWidth="1"/>
    <col min="3" max="3" width="24.81640625" style="131" customWidth="1"/>
    <col min="4" max="4" width="9.1796875" style="103" customWidth="1"/>
    <col min="5" max="251" width="9.1796875" style="103"/>
    <col min="252" max="252" width="7.7265625" style="103" customWidth="1"/>
    <col min="253" max="253" width="52.453125" style="103" customWidth="1"/>
    <col min="254" max="254" width="12.1796875" style="103" customWidth="1"/>
    <col min="255" max="255" width="22" style="103" customWidth="1"/>
    <col min="256" max="257" width="0" style="103" hidden="1" customWidth="1"/>
    <col min="258" max="507" width="9.1796875" style="103"/>
    <col min="508" max="508" width="7.7265625" style="103" customWidth="1"/>
    <col min="509" max="509" width="52.453125" style="103" customWidth="1"/>
    <col min="510" max="510" width="12.1796875" style="103" customWidth="1"/>
    <col min="511" max="511" width="22" style="103" customWidth="1"/>
    <col min="512" max="513" width="0" style="103" hidden="1" customWidth="1"/>
    <col min="514" max="763" width="9.1796875" style="103"/>
    <col min="764" max="764" width="7.7265625" style="103" customWidth="1"/>
    <col min="765" max="765" width="52.453125" style="103" customWidth="1"/>
    <col min="766" max="766" width="12.1796875" style="103" customWidth="1"/>
    <col min="767" max="767" width="22" style="103" customWidth="1"/>
    <col min="768" max="769" width="0" style="103" hidden="1" customWidth="1"/>
    <col min="770" max="1019" width="9.1796875" style="103"/>
    <col min="1020" max="1020" width="7.7265625" style="103" customWidth="1"/>
    <col min="1021" max="1021" width="52.453125" style="103" customWidth="1"/>
    <col min="1022" max="1022" width="12.1796875" style="103" customWidth="1"/>
    <col min="1023" max="1023" width="22" style="103" customWidth="1"/>
    <col min="1024" max="1025" width="0" style="103" hidden="1" customWidth="1"/>
    <col min="1026" max="1275" width="9.1796875" style="103"/>
    <col min="1276" max="1276" width="7.7265625" style="103" customWidth="1"/>
    <col min="1277" max="1277" width="52.453125" style="103" customWidth="1"/>
    <col min="1278" max="1278" width="12.1796875" style="103" customWidth="1"/>
    <col min="1279" max="1279" width="22" style="103" customWidth="1"/>
    <col min="1280" max="1281" width="0" style="103" hidden="1" customWidth="1"/>
    <col min="1282" max="1531" width="9.1796875" style="103"/>
    <col min="1532" max="1532" width="7.7265625" style="103" customWidth="1"/>
    <col min="1533" max="1533" width="52.453125" style="103" customWidth="1"/>
    <col min="1534" max="1534" width="12.1796875" style="103" customWidth="1"/>
    <col min="1535" max="1535" width="22" style="103" customWidth="1"/>
    <col min="1536" max="1537" width="0" style="103" hidden="1" customWidth="1"/>
    <col min="1538" max="1787" width="9.1796875" style="103"/>
    <col min="1788" max="1788" width="7.7265625" style="103" customWidth="1"/>
    <col min="1789" max="1789" width="52.453125" style="103" customWidth="1"/>
    <col min="1790" max="1790" width="12.1796875" style="103" customWidth="1"/>
    <col min="1791" max="1791" width="22" style="103" customWidth="1"/>
    <col min="1792" max="1793" width="0" style="103" hidden="1" customWidth="1"/>
    <col min="1794" max="2043" width="9.1796875" style="103"/>
    <col min="2044" max="2044" width="7.7265625" style="103" customWidth="1"/>
    <col min="2045" max="2045" width="52.453125" style="103" customWidth="1"/>
    <col min="2046" max="2046" width="12.1796875" style="103" customWidth="1"/>
    <col min="2047" max="2047" width="22" style="103" customWidth="1"/>
    <col min="2048" max="2049" width="0" style="103" hidden="1" customWidth="1"/>
    <col min="2050" max="2299" width="9.1796875" style="103"/>
    <col min="2300" max="2300" width="7.7265625" style="103" customWidth="1"/>
    <col min="2301" max="2301" width="52.453125" style="103" customWidth="1"/>
    <col min="2302" max="2302" width="12.1796875" style="103" customWidth="1"/>
    <col min="2303" max="2303" width="22" style="103" customWidth="1"/>
    <col min="2304" max="2305" width="0" style="103" hidden="1" customWidth="1"/>
    <col min="2306" max="2555" width="9.1796875" style="103"/>
    <col min="2556" max="2556" width="7.7265625" style="103" customWidth="1"/>
    <col min="2557" max="2557" width="52.453125" style="103" customWidth="1"/>
    <col min="2558" max="2558" width="12.1796875" style="103" customWidth="1"/>
    <col min="2559" max="2559" width="22" style="103" customWidth="1"/>
    <col min="2560" max="2561" width="0" style="103" hidden="1" customWidth="1"/>
    <col min="2562" max="2811" width="9.1796875" style="103"/>
    <col min="2812" max="2812" width="7.7265625" style="103" customWidth="1"/>
    <col min="2813" max="2813" width="52.453125" style="103" customWidth="1"/>
    <col min="2814" max="2814" width="12.1796875" style="103" customWidth="1"/>
    <col min="2815" max="2815" width="22" style="103" customWidth="1"/>
    <col min="2816" max="2817" width="0" style="103" hidden="1" customWidth="1"/>
    <col min="2818" max="3067" width="9.1796875" style="103"/>
    <col min="3068" max="3068" width="7.7265625" style="103" customWidth="1"/>
    <col min="3069" max="3069" width="52.453125" style="103" customWidth="1"/>
    <col min="3070" max="3070" width="12.1796875" style="103" customWidth="1"/>
    <col min="3071" max="3071" width="22" style="103" customWidth="1"/>
    <col min="3072" max="3073" width="0" style="103" hidden="1" customWidth="1"/>
    <col min="3074" max="3323" width="9.1796875" style="103"/>
    <col min="3324" max="3324" width="7.7265625" style="103" customWidth="1"/>
    <col min="3325" max="3325" width="52.453125" style="103" customWidth="1"/>
    <col min="3326" max="3326" width="12.1796875" style="103" customWidth="1"/>
    <col min="3327" max="3327" width="22" style="103" customWidth="1"/>
    <col min="3328" max="3329" width="0" style="103" hidden="1" customWidth="1"/>
    <col min="3330" max="3579" width="9.1796875" style="103"/>
    <col min="3580" max="3580" width="7.7265625" style="103" customWidth="1"/>
    <col min="3581" max="3581" width="52.453125" style="103" customWidth="1"/>
    <col min="3582" max="3582" width="12.1796875" style="103" customWidth="1"/>
    <col min="3583" max="3583" width="22" style="103" customWidth="1"/>
    <col min="3584" max="3585" width="0" style="103" hidden="1" customWidth="1"/>
    <col min="3586" max="3835" width="9.1796875" style="103"/>
    <col min="3836" max="3836" width="7.7265625" style="103" customWidth="1"/>
    <col min="3837" max="3837" width="52.453125" style="103" customWidth="1"/>
    <col min="3838" max="3838" width="12.1796875" style="103" customWidth="1"/>
    <col min="3839" max="3839" width="22" style="103" customWidth="1"/>
    <col min="3840" max="3841" width="0" style="103" hidden="1" customWidth="1"/>
    <col min="3842" max="4091" width="9.1796875" style="103"/>
    <col min="4092" max="4092" width="7.7265625" style="103" customWidth="1"/>
    <col min="4093" max="4093" width="52.453125" style="103" customWidth="1"/>
    <col min="4094" max="4094" width="12.1796875" style="103" customWidth="1"/>
    <col min="4095" max="4095" width="22" style="103" customWidth="1"/>
    <col min="4096" max="4097" width="0" style="103" hidden="1" customWidth="1"/>
    <col min="4098" max="4347" width="9.1796875" style="103"/>
    <col min="4348" max="4348" width="7.7265625" style="103" customWidth="1"/>
    <col min="4349" max="4349" width="52.453125" style="103" customWidth="1"/>
    <col min="4350" max="4350" width="12.1796875" style="103" customWidth="1"/>
    <col min="4351" max="4351" width="22" style="103" customWidth="1"/>
    <col min="4352" max="4353" width="0" style="103" hidden="1" customWidth="1"/>
    <col min="4354" max="4603" width="9.1796875" style="103"/>
    <col min="4604" max="4604" width="7.7265625" style="103" customWidth="1"/>
    <col min="4605" max="4605" width="52.453125" style="103" customWidth="1"/>
    <col min="4606" max="4606" width="12.1796875" style="103" customWidth="1"/>
    <col min="4607" max="4607" width="22" style="103" customWidth="1"/>
    <col min="4608" max="4609" width="0" style="103" hidden="1" customWidth="1"/>
    <col min="4610" max="4859" width="9.1796875" style="103"/>
    <col min="4860" max="4860" width="7.7265625" style="103" customWidth="1"/>
    <col min="4861" max="4861" width="52.453125" style="103" customWidth="1"/>
    <col min="4862" max="4862" width="12.1796875" style="103" customWidth="1"/>
    <col min="4863" max="4863" width="22" style="103" customWidth="1"/>
    <col min="4864" max="4865" width="0" style="103" hidden="1" customWidth="1"/>
    <col min="4866" max="5115" width="9.1796875" style="103"/>
    <col min="5116" max="5116" width="7.7265625" style="103" customWidth="1"/>
    <col min="5117" max="5117" width="52.453125" style="103" customWidth="1"/>
    <col min="5118" max="5118" width="12.1796875" style="103" customWidth="1"/>
    <col min="5119" max="5119" width="22" style="103" customWidth="1"/>
    <col min="5120" max="5121" width="0" style="103" hidden="1" customWidth="1"/>
    <col min="5122" max="5371" width="9.1796875" style="103"/>
    <col min="5372" max="5372" width="7.7265625" style="103" customWidth="1"/>
    <col min="5373" max="5373" width="52.453125" style="103" customWidth="1"/>
    <col min="5374" max="5374" width="12.1796875" style="103" customWidth="1"/>
    <col min="5375" max="5375" width="22" style="103" customWidth="1"/>
    <col min="5376" max="5377" width="0" style="103" hidden="1" customWidth="1"/>
    <col min="5378" max="5627" width="9.1796875" style="103"/>
    <col min="5628" max="5628" width="7.7265625" style="103" customWidth="1"/>
    <col min="5629" max="5629" width="52.453125" style="103" customWidth="1"/>
    <col min="5630" max="5630" width="12.1796875" style="103" customWidth="1"/>
    <col min="5631" max="5631" width="22" style="103" customWidth="1"/>
    <col min="5632" max="5633" width="0" style="103" hidden="1" customWidth="1"/>
    <col min="5634" max="5883" width="9.1796875" style="103"/>
    <col min="5884" max="5884" width="7.7265625" style="103" customWidth="1"/>
    <col min="5885" max="5885" width="52.453125" style="103" customWidth="1"/>
    <col min="5886" max="5886" width="12.1796875" style="103" customWidth="1"/>
    <col min="5887" max="5887" width="22" style="103" customWidth="1"/>
    <col min="5888" max="5889" width="0" style="103" hidden="1" customWidth="1"/>
    <col min="5890" max="6139" width="9.1796875" style="103"/>
    <col min="6140" max="6140" width="7.7265625" style="103" customWidth="1"/>
    <col min="6141" max="6141" width="52.453125" style="103" customWidth="1"/>
    <col min="6142" max="6142" width="12.1796875" style="103" customWidth="1"/>
    <col min="6143" max="6143" width="22" style="103" customWidth="1"/>
    <col min="6144" max="6145" width="0" style="103" hidden="1" customWidth="1"/>
    <col min="6146" max="6395" width="9.1796875" style="103"/>
    <col min="6396" max="6396" width="7.7265625" style="103" customWidth="1"/>
    <col min="6397" max="6397" width="52.453125" style="103" customWidth="1"/>
    <col min="6398" max="6398" width="12.1796875" style="103" customWidth="1"/>
    <col min="6399" max="6399" width="22" style="103" customWidth="1"/>
    <col min="6400" max="6401" width="0" style="103" hidden="1" customWidth="1"/>
    <col min="6402" max="6651" width="9.1796875" style="103"/>
    <col min="6652" max="6652" width="7.7265625" style="103" customWidth="1"/>
    <col min="6653" max="6653" width="52.453125" style="103" customWidth="1"/>
    <col min="6654" max="6654" width="12.1796875" style="103" customWidth="1"/>
    <col min="6655" max="6655" width="22" style="103" customWidth="1"/>
    <col min="6656" max="6657" width="0" style="103" hidden="1" customWidth="1"/>
    <col min="6658" max="6907" width="9.1796875" style="103"/>
    <col min="6908" max="6908" width="7.7265625" style="103" customWidth="1"/>
    <col min="6909" max="6909" width="52.453125" style="103" customWidth="1"/>
    <col min="6910" max="6910" width="12.1796875" style="103" customWidth="1"/>
    <col min="6911" max="6911" width="22" style="103" customWidth="1"/>
    <col min="6912" max="6913" width="0" style="103" hidden="1" customWidth="1"/>
    <col min="6914" max="7163" width="9.1796875" style="103"/>
    <col min="7164" max="7164" width="7.7265625" style="103" customWidth="1"/>
    <col min="7165" max="7165" width="52.453125" style="103" customWidth="1"/>
    <col min="7166" max="7166" width="12.1796875" style="103" customWidth="1"/>
    <col min="7167" max="7167" width="22" style="103" customWidth="1"/>
    <col min="7168" max="7169" width="0" style="103" hidden="1" customWidth="1"/>
    <col min="7170" max="7419" width="9.1796875" style="103"/>
    <col min="7420" max="7420" width="7.7265625" style="103" customWidth="1"/>
    <col min="7421" max="7421" width="52.453125" style="103" customWidth="1"/>
    <col min="7422" max="7422" width="12.1796875" style="103" customWidth="1"/>
    <col min="7423" max="7423" width="22" style="103" customWidth="1"/>
    <col min="7424" max="7425" width="0" style="103" hidden="1" customWidth="1"/>
    <col min="7426" max="7675" width="9.1796875" style="103"/>
    <col min="7676" max="7676" width="7.7265625" style="103" customWidth="1"/>
    <col min="7677" max="7677" width="52.453125" style="103" customWidth="1"/>
    <col min="7678" max="7678" width="12.1796875" style="103" customWidth="1"/>
    <col min="7679" max="7679" width="22" style="103" customWidth="1"/>
    <col min="7680" max="7681" width="0" style="103" hidden="1" customWidth="1"/>
    <col min="7682" max="7931" width="9.1796875" style="103"/>
    <col min="7932" max="7932" width="7.7265625" style="103" customWidth="1"/>
    <col min="7933" max="7933" width="52.453125" style="103" customWidth="1"/>
    <col min="7934" max="7934" width="12.1796875" style="103" customWidth="1"/>
    <col min="7935" max="7935" width="22" style="103" customWidth="1"/>
    <col min="7936" max="7937" width="0" style="103" hidden="1" customWidth="1"/>
    <col min="7938" max="8187" width="9.1796875" style="103"/>
    <col min="8188" max="8188" width="7.7265625" style="103" customWidth="1"/>
    <col min="8189" max="8189" width="52.453125" style="103" customWidth="1"/>
    <col min="8190" max="8190" width="12.1796875" style="103" customWidth="1"/>
    <col min="8191" max="8191" width="22" style="103" customWidth="1"/>
    <col min="8192" max="8193" width="0" style="103" hidden="1" customWidth="1"/>
    <col min="8194" max="8443" width="9.1796875" style="103"/>
    <col min="8444" max="8444" width="7.7265625" style="103" customWidth="1"/>
    <col min="8445" max="8445" width="52.453125" style="103" customWidth="1"/>
    <col min="8446" max="8446" width="12.1796875" style="103" customWidth="1"/>
    <col min="8447" max="8447" width="22" style="103" customWidth="1"/>
    <col min="8448" max="8449" width="0" style="103" hidden="1" customWidth="1"/>
    <col min="8450" max="8699" width="9.1796875" style="103"/>
    <col min="8700" max="8700" width="7.7265625" style="103" customWidth="1"/>
    <col min="8701" max="8701" width="52.453125" style="103" customWidth="1"/>
    <col min="8702" max="8702" width="12.1796875" style="103" customWidth="1"/>
    <col min="8703" max="8703" width="22" style="103" customWidth="1"/>
    <col min="8704" max="8705" width="0" style="103" hidden="1" customWidth="1"/>
    <col min="8706" max="8955" width="9.1796875" style="103"/>
    <col min="8956" max="8956" width="7.7265625" style="103" customWidth="1"/>
    <col min="8957" max="8957" width="52.453125" style="103" customWidth="1"/>
    <col min="8958" max="8958" width="12.1796875" style="103" customWidth="1"/>
    <col min="8959" max="8959" width="22" style="103" customWidth="1"/>
    <col min="8960" max="8961" width="0" style="103" hidden="1" customWidth="1"/>
    <col min="8962" max="9211" width="9.1796875" style="103"/>
    <col min="9212" max="9212" width="7.7265625" style="103" customWidth="1"/>
    <col min="9213" max="9213" width="52.453125" style="103" customWidth="1"/>
    <col min="9214" max="9214" width="12.1796875" style="103" customWidth="1"/>
    <col min="9215" max="9215" width="22" style="103" customWidth="1"/>
    <col min="9216" max="9217" width="0" style="103" hidden="1" customWidth="1"/>
    <col min="9218" max="9467" width="9.1796875" style="103"/>
    <col min="9468" max="9468" width="7.7265625" style="103" customWidth="1"/>
    <col min="9469" max="9469" width="52.453125" style="103" customWidth="1"/>
    <col min="9470" max="9470" width="12.1796875" style="103" customWidth="1"/>
    <col min="9471" max="9471" width="22" style="103" customWidth="1"/>
    <col min="9472" max="9473" width="0" style="103" hidden="1" customWidth="1"/>
    <col min="9474" max="9723" width="9.1796875" style="103"/>
    <col min="9724" max="9724" width="7.7265625" style="103" customWidth="1"/>
    <col min="9725" max="9725" width="52.453125" style="103" customWidth="1"/>
    <col min="9726" max="9726" width="12.1796875" style="103" customWidth="1"/>
    <col min="9727" max="9727" width="22" style="103" customWidth="1"/>
    <col min="9728" max="9729" width="0" style="103" hidden="1" customWidth="1"/>
    <col min="9730" max="9979" width="9.1796875" style="103"/>
    <col min="9980" max="9980" width="7.7265625" style="103" customWidth="1"/>
    <col min="9981" max="9981" width="52.453125" style="103" customWidth="1"/>
    <col min="9982" max="9982" width="12.1796875" style="103" customWidth="1"/>
    <col min="9983" max="9983" width="22" style="103" customWidth="1"/>
    <col min="9984" max="9985" width="0" style="103" hidden="1" customWidth="1"/>
    <col min="9986" max="10235" width="9.1796875" style="103"/>
    <col min="10236" max="10236" width="7.7265625" style="103" customWidth="1"/>
    <col min="10237" max="10237" width="52.453125" style="103" customWidth="1"/>
    <col min="10238" max="10238" width="12.1796875" style="103" customWidth="1"/>
    <col min="10239" max="10239" width="22" style="103" customWidth="1"/>
    <col min="10240" max="10241" width="0" style="103" hidden="1" customWidth="1"/>
    <col min="10242" max="10491" width="9.1796875" style="103"/>
    <col min="10492" max="10492" width="7.7265625" style="103" customWidth="1"/>
    <col min="10493" max="10493" width="52.453125" style="103" customWidth="1"/>
    <col min="10494" max="10494" width="12.1796875" style="103" customWidth="1"/>
    <col min="10495" max="10495" width="22" style="103" customWidth="1"/>
    <col min="10496" max="10497" width="0" style="103" hidden="1" customWidth="1"/>
    <col min="10498" max="10747" width="9.1796875" style="103"/>
    <col min="10748" max="10748" width="7.7265625" style="103" customWidth="1"/>
    <col min="10749" max="10749" width="52.453125" style="103" customWidth="1"/>
    <col min="10750" max="10750" width="12.1796875" style="103" customWidth="1"/>
    <col min="10751" max="10751" width="22" style="103" customWidth="1"/>
    <col min="10752" max="10753" width="0" style="103" hidden="1" customWidth="1"/>
    <col min="10754" max="11003" width="9.1796875" style="103"/>
    <col min="11004" max="11004" width="7.7265625" style="103" customWidth="1"/>
    <col min="11005" max="11005" width="52.453125" style="103" customWidth="1"/>
    <col min="11006" max="11006" width="12.1796875" style="103" customWidth="1"/>
    <col min="11007" max="11007" width="22" style="103" customWidth="1"/>
    <col min="11008" max="11009" width="0" style="103" hidden="1" customWidth="1"/>
    <col min="11010" max="11259" width="9.1796875" style="103"/>
    <col min="11260" max="11260" width="7.7265625" style="103" customWidth="1"/>
    <col min="11261" max="11261" width="52.453125" style="103" customWidth="1"/>
    <col min="11262" max="11262" width="12.1796875" style="103" customWidth="1"/>
    <col min="11263" max="11263" width="22" style="103" customWidth="1"/>
    <col min="11264" max="11265" width="0" style="103" hidden="1" customWidth="1"/>
    <col min="11266" max="11515" width="9.1796875" style="103"/>
    <col min="11516" max="11516" width="7.7265625" style="103" customWidth="1"/>
    <col min="11517" max="11517" width="52.453125" style="103" customWidth="1"/>
    <col min="11518" max="11518" width="12.1796875" style="103" customWidth="1"/>
    <col min="11519" max="11519" width="22" style="103" customWidth="1"/>
    <col min="11520" max="11521" width="0" style="103" hidden="1" customWidth="1"/>
    <col min="11522" max="11771" width="9.1796875" style="103"/>
    <col min="11772" max="11772" width="7.7265625" style="103" customWidth="1"/>
    <col min="11773" max="11773" width="52.453125" style="103" customWidth="1"/>
    <col min="11774" max="11774" width="12.1796875" style="103" customWidth="1"/>
    <col min="11775" max="11775" width="22" style="103" customWidth="1"/>
    <col min="11776" max="11777" width="0" style="103" hidden="1" customWidth="1"/>
    <col min="11778" max="12027" width="9.1796875" style="103"/>
    <col min="12028" max="12028" width="7.7265625" style="103" customWidth="1"/>
    <col min="12029" max="12029" width="52.453125" style="103" customWidth="1"/>
    <col min="12030" max="12030" width="12.1796875" style="103" customWidth="1"/>
    <col min="12031" max="12031" width="22" style="103" customWidth="1"/>
    <col min="12032" max="12033" width="0" style="103" hidden="1" customWidth="1"/>
    <col min="12034" max="12283" width="9.1796875" style="103"/>
    <col min="12284" max="12284" width="7.7265625" style="103" customWidth="1"/>
    <col min="12285" max="12285" width="52.453125" style="103" customWidth="1"/>
    <col min="12286" max="12286" width="12.1796875" style="103" customWidth="1"/>
    <col min="12287" max="12287" width="22" style="103" customWidth="1"/>
    <col min="12288" max="12289" width="0" style="103" hidden="1" customWidth="1"/>
    <col min="12290" max="12539" width="9.1796875" style="103"/>
    <col min="12540" max="12540" width="7.7265625" style="103" customWidth="1"/>
    <col min="12541" max="12541" width="52.453125" style="103" customWidth="1"/>
    <col min="12542" max="12542" width="12.1796875" style="103" customWidth="1"/>
    <col min="12543" max="12543" width="22" style="103" customWidth="1"/>
    <col min="12544" max="12545" width="0" style="103" hidden="1" customWidth="1"/>
    <col min="12546" max="12795" width="9.1796875" style="103"/>
    <col min="12796" max="12796" width="7.7265625" style="103" customWidth="1"/>
    <col min="12797" max="12797" width="52.453125" style="103" customWidth="1"/>
    <col min="12798" max="12798" width="12.1796875" style="103" customWidth="1"/>
    <col min="12799" max="12799" width="22" style="103" customWidth="1"/>
    <col min="12800" max="12801" width="0" style="103" hidden="1" customWidth="1"/>
    <col min="12802" max="13051" width="9.1796875" style="103"/>
    <col min="13052" max="13052" width="7.7265625" style="103" customWidth="1"/>
    <col min="13053" max="13053" width="52.453125" style="103" customWidth="1"/>
    <col min="13054" max="13054" width="12.1796875" style="103" customWidth="1"/>
    <col min="13055" max="13055" width="22" style="103" customWidth="1"/>
    <col min="13056" max="13057" width="0" style="103" hidden="1" customWidth="1"/>
    <col min="13058" max="13307" width="9.1796875" style="103"/>
    <col min="13308" max="13308" width="7.7265625" style="103" customWidth="1"/>
    <col min="13309" max="13309" width="52.453125" style="103" customWidth="1"/>
    <col min="13310" max="13310" width="12.1796875" style="103" customWidth="1"/>
    <col min="13311" max="13311" width="22" style="103" customWidth="1"/>
    <col min="13312" max="13313" width="0" style="103" hidden="1" customWidth="1"/>
    <col min="13314" max="13563" width="9.1796875" style="103"/>
    <col min="13564" max="13564" width="7.7265625" style="103" customWidth="1"/>
    <col min="13565" max="13565" width="52.453125" style="103" customWidth="1"/>
    <col min="13566" max="13566" width="12.1796875" style="103" customWidth="1"/>
    <col min="13567" max="13567" width="22" style="103" customWidth="1"/>
    <col min="13568" max="13569" width="0" style="103" hidden="1" customWidth="1"/>
    <col min="13570" max="13819" width="9.1796875" style="103"/>
    <col min="13820" max="13820" width="7.7265625" style="103" customWidth="1"/>
    <col min="13821" max="13821" width="52.453125" style="103" customWidth="1"/>
    <col min="13822" max="13822" width="12.1796875" style="103" customWidth="1"/>
    <col min="13823" max="13823" width="22" style="103" customWidth="1"/>
    <col min="13824" max="13825" width="0" style="103" hidden="1" customWidth="1"/>
    <col min="13826" max="14075" width="9.1796875" style="103"/>
    <col min="14076" max="14076" width="7.7265625" style="103" customWidth="1"/>
    <col min="14077" max="14077" width="52.453125" style="103" customWidth="1"/>
    <col min="14078" max="14078" width="12.1796875" style="103" customWidth="1"/>
    <col min="14079" max="14079" width="22" style="103" customWidth="1"/>
    <col min="14080" max="14081" width="0" style="103" hidden="1" customWidth="1"/>
    <col min="14082" max="14331" width="9.1796875" style="103"/>
    <col min="14332" max="14332" width="7.7265625" style="103" customWidth="1"/>
    <col min="14333" max="14333" width="52.453125" style="103" customWidth="1"/>
    <col min="14334" max="14334" width="12.1796875" style="103" customWidth="1"/>
    <col min="14335" max="14335" width="22" style="103" customWidth="1"/>
    <col min="14336" max="14337" width="0" style="103" hidden="1" customWidth="1"/>
    <col min="14338" max="14587" width="9.1796875" style="103"/>
    <col min="14588" max="14588" width="7.7265625" style="103" customWidth="1"/>
    <col min="14589" max="14589" width="52.453125" style="103" customWidth="1"/>
    <col min="14590" max="14590" width="12.1796875" style="103" customWidth="1"/>
    <col min="14591" max="14591" width="22" style="103" customWidth="1"/>
    <col min="14592" max="14593" width="0" style="103" hidden="1" customWidth="1"/>
    <col min="14594" max="14843" width="9.1796875" style="103"/>
    <col min="14844" max="14844" width="7.7265625" style="103" customWidth="1"/>
    <col min="14845" max="14845" width="52.453125" style="103" customWidth="1"/>
    <col min="14846" max="14846" width="12.1796875" style="103" customWidth="1"/>
    <col min="14847" max="14847" width="22" style="103" customWidth="1"/>
    <col min="14848" max="14849" width="0" style="103" hidden="1" customWidth="1"/>
    <col min="14850" max="15099" width="9.1796875" style="103"/>
    <col min="15100" max="15100" width="7.7265625" style="103" customWidth="1"/>
    <col min="15101" max="15101" width="52.453125" style="103" customWidth="1"/>
    <col min="15102" max="15102" width="12.1796875" style="103" customWidth="1"/>
    <col min="15103" max="15103" width="22" style="103" customWidth="1"/>
    <col min="15104" max="15105" width="0" style="103" hidden="1" customWidth="1"/>
    <col min="15106" max="15355" width="9.1796875" style="103"/>
    <col min="15356" max="15356" width="7.7265625" style="103" customWidth="1"/>
    <col min="15357" max="15357" width="52.453125" style="103" customWidth="1"/>
    <col min="15358" max="15358" width="12.1796875" style="103" customWidth="1"/>
    <col min="15359" max="15359" width="22" style="103" customWidth="1"/>
    <col min="15360" max="15361" width="0" style="103" hidden="1" customWidth="1"/>
    <col min="15362" max="15611" width="9.1796875" style="103"/>
    <col min="15612" max="15612" width="7.7265625" style="103" customWidth="1"/>
    <col min="15613" max="15613" width="52.453125" style="103" customWidth="1"/>
    <col min="15614" max="15614" width="12.1796875" style="103" customWidth="1"/>
    <col min="15615" max="15615" width="22" style="103" customWidth="1"/>
    <col min="15616" max="15617" width="0" style="103" hidden="1" customWidth="1"/>
    <col min="15618" max="15867" width="9.1796875" style="103"/>
    <col min="15868" max="15868" width="7.7265625" style="103" customWidth="1"/>
    <col min="15869" max="15869" width="52.453125" style="103" customWidth="1"/>
    <col min="15870" max="15870" width="12.1796875" style="103" customWidth="1"/>
    <col min="15871" max="15871" width="22" style="103" customWidth="1"/>
    <col min="15872" max="15873" width="0" style="103" hidden="1" customWidth="1"/>
    <col min="15874" max="16123" width="9.1796875" style="103"/>
    <col min="16124" max="16124" width="7.7265625" style="103" customWidth="1"/>
    <col min="16125" max="16125" width="52.453125" style="103" customWidth="1"/>
    <col min="16126" max="16126" width="12.1796875" style="103" customWidth="1"/>
    <col min="16127" max="16127" width="22" style="103" customWidth="1"/>
    <col min="16128" max="16129" width="0" style="103" hidden="1" customWidth="1"/>
    <col min="16130" max="16384" width="9.1796875" style="103"/>
  </cols>
  <sheetData>
    <row r="1" spans="1:3" x14ac:dyDescent="0.6">
      <c r="A1" s="576" t="s">
        <v>355</v>
      </c>
      <c r="B1" s="577"/>
      <c r="C1" s="578"/>
    </row>
    <row r="2" spans="1:3" x14ac:dyDescent="0.6">
      <c r="A2" s="104"/>
      <c r="B2" s="105"/>
      <c r="C2" s="106"/>
    </row>
    <row r="3" spans="1:3" x14ac:dyDescent="0.6">
      <c r="A3" s="579" t="s">
        <v>503</v>
      </c>
      <c r="B3" s="580"/>
      <c r="C3" s="581"/>
    </row>
    <row r="4" spans="1:3" x14ac:dyDescent="0.6">
      <c r="A4" s="104"/>
      <c r="B4" s="107"/>
      <c r="C4" s="108"/>
    </row>
    <row r="5" spans="1:3" x14ac:dyDescent="0.6">
      <c r="A5" s="582" t="s">
        <v>198</v>
      </c>
      <c r="B5" s="583"/>
      <c r="C5" s="584"/>
    </row>
    <row r="6" spans="1:3" ht="13.75" thickBot="1" x14ac:dyDescent="0.75">
      <c r="A6" s="109"/>
      <c r="B6" s="110"/>
      <c r="C6" s="111"/>
    </row>
    <row r="7" spans="1:3" x14ac:dyDescent="0.6">
      <c r="A7" s="104"/>
      <c r="B7" s="112"/>
      <c r="C7" s="113" t="s">
        <v>199</v>
      </c>
    </row>
    <row r="8" spans="1:3" ht="13.75" thickBot="1" x14ac:dyDescent="0.75">
      <c r="A8" s="109"/>
      <c r="B8" s="110"/>
      <c r="C8" s="114" t="s">
        <v>200</v>
      </c>
    </row>
    <row r="9" spans="1:3" x14ac:dyDescent="0.6">
      <c r="A9" s="104"/>
      <c r="C9" s="115"/>
    </row>
    <row r="10" spans="1:3" x14ac:dyDescent="0.6">
      <c r="A10" s="116"/>
      <c r="B10" s="117" t="s">
        <v>201</v>
      </c>
      <c r="C10" s="118">
        <f>'Rehabilitation Works'!F50</f>
        <v>0</v>
      </c>
    </row>
    <row r="11" spans="1:3" x14ac:dyDescent="0.6">
      <c r="A11" s="104"/>
      <c r="B11" s="119"/>
      <c r="C11" s="120"/>
    </row>
    <row r="12" spans="1:3" x14ac:dyDescent="0.6">
      <c r="A12" s="116"/>
      <c r="B12" s="117" t="s">
        <v>202</v>
      </c>
      <c r="C12" s="118">
        <f>'Rehabilitation Works'!F148</f>
        <v>0</v>
      </c>
    </row>
    <row r="13" spans="1:3" x14ac:dyDescent="0.6">
      <c r="A13" s="104"/>
      <c r="B13" s="119"/>
      <c r="C13" s="120"/>
    </row>
    <row r="14" spans="1:3" x14ac:dyDescent="0.6">
      <c r="A14" s="116"/>
      <c r="B14" s="117" t="s">
        <v>203</v>
      </c>
      <c r="C14" s="118">
        <f>'Rehabilitation Works'!F236</f>
        <v>0</v>
      </c>
    </row>
    <row r="15" spans="1:3" x14ac:dyDescent="0.6">
      <c r="A15" s="104"/>
      <c r="B15" s="119"/>
      <c r="C15" s="120"/>
    </row>
    <row r="16" spans="1:3" s="121" customFormat="1" x14ac:dyDescent="0.6">
      <c r="A16" s="104"/>
      <c r="B16" s="119"/>
      <c r="C16" s="120"/>
    </row>
    <row r="17" spans="1:3" x14ac:dyDescent="0.6">
      <c r="A17" s="116"/>
      <c r="B17" s="117"/>
      <c r="C17" s="118"/>
    </row>
    <row r="18" spans="1:3" s="121" customFormat="1" x14ac:dyDescent="0.6">
      <c r="A18" s="104"/>
      <c r="B18" s="119"/>
      <c r="C18" s="120"/>
    </row>
    <row r="19" spans="1:3" x14ac:dyDescent="0.6">
      <c r="A19" s="116"/>
      <c r="B19" s="117"/>
      <c r="C19" s="118"/>
    </row>
    <row r="20" spans="1:3" x14ac:dyDescent="0.6">
      <c r="A20" s="116"/>
      <c r="B20" s="117"/>
      <c r="C20" s="118"/>
    </row>
    <row r="21" spans="1:3" x14ac:dyDescent="0.6">
      <c r="A21" s="104"/>
      <c r="B21" s="119"/>
      <c r="C21" s="120"/>
    </row>
    <row r="22" spans="1:3" s="121" customFormat="1" x14ac:dyDescent="0.6">
      <c r="A22" s="122"/>
      <c r="B22" s="123"/>
      <c r="C22" s="124"/>
    </row>
    <row r="23" spans="1:3" ht="13.75" thickBot="1" x14ac:dyDescent="0.75">
      <c r="A23" s="585" t="s">
        <v>207</v>
      </c>
      <c r="B23" s="586"/>
      <c r="C23" s="125">
        <f>SUM(C9:C22)</f>
        <v>0</v>
      </c>
    </row>
    <row r="24" spans="1:3" s="121" customFormat="1" x14ac:dyDescent="0.6">
      <c r="A24" s="104"/>
      <c r="B24" s="126"/>
      <c r="C24" s="127"/>
    </row>
    <row r="25" spans="1:3" s="121" customFormat="1" x14ac:dyDescent="0.6">
      <c r="A25" s="104"/>
      <c r="B25" s="126"/>
      <c r="C25" s="127"/>
    </row>
    <row r="26" spans="1:3" x14ac:dyDescent="0.6">
      <c r="A26" s="104"/>
      <c r="B26" s="126"/>
      <c r="C26" s="127"/>
    </row>
    <row r="27" spans="1:3" s="121" customFormat="1" x14ac:dyDescent="0.6">
      <c r="A27" s="104"/>
      <c r="B27" s="126"/>
      <c r="C27" s="127"/>
    </row>
    <row r="28" spans="1:3" x14ac:dyDescent="0.6">
      <c r="A28" s="104"/>
      <c r="B28" s="126"/>
      <c r="C28" s="127"/>
    </row>
    <row r="29" spans="1:3" x14ac:dyDescent="0.6">
      <c r="A29" s="104"/>
      <c r="B29" s="126"/>
      <c r="C29" s="127"/>
    </row>
    <row r="30" spans="1:3" x14ac:dyDescent="0.6">
      <c r="A30" s="104"/>
      <c r="B30" s="126"/>
      <c r="C30" s="127"/>
    </row>
    <row r="31" spans="1:3" x14ac:dyDescent="0.6">
      <c r="A31" s="104"/>
      <c r="B31" s="126"/>
      <c r="C31" s="127"/>
    </row>
    <row r="32" spans="1:3" x14ac:dyDescent="0.6">
      <c r="A32" s="104"/>
      <c r="B32" s="126"/>
      <c r="C32" s="127"/>
    </row>
    <row r="33" spans="1:3" ht="13.75" thickBot="1" x14ac:dyDescent="0.75">
      <c r="A33" s="109"/>
      <c r="B33" s="128"/>
      <c r="C33" s="129"/>
    </row>
    <row r="35" spans="1:3" x14ac:dyDescent="0.6">
      <c r="C35" s="130"/>
    </row>
  </sheetData>
  <mergeCells count="4">
    <mergeCell ref="A1:C1"/>
    <mergeCell ref="A3:C3"/>
    <mergeCell ref="A5:C5"/>
    <mergeCell ref="A23:B23"/>
  </mergeCells>
  <pageMargins left="0.5" right="0.5" top="1" bottom="1" header="0.5" footer="0.5"/>
  <pageSetup paperSize="9" scale="90" orientation="portrait" r:id="rId1"/>
  <headerFooter alignWithMargins="0">
    <oddHeader>&amp;C&amp;"Arial,Bold"&amp;12BILL No. 2.1 COLLECTION SHEET</oddHeader>
    <oddFooter xml:space="preserve">&amp;C&amp;"Arial,Regular"Page &amp;P of &amp;N&amp;RCollection Sheet - Bill No. 2.1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5"/>
  <sheetViews>
    <sheetView tabSelected="1" view="pageBreakPreview" topLeftCell="A4" zoomScaleNormal="100" zoomScaleSheetLayoutView="100" workbookViewId="0">
      <selection activeCell="F7" sqref="F7"/>
    </sheetView>
  </sheetViews>
  <sheetFormatPr defaultColWidth="8" defaultRowHeight="13.25" x14ac:dyDescent="0.65"/>
  <cols>
    <col min="1" max="1" width="3.26953125" style="370" customWidth="1"/>
    <col min="2" max="2" width="53.81640625" style="370" customWidth="1"/>
    <col min="3" max="3" width="15.453125" style="370" customWidth="1"/>
    <col min="4" max="4" width="22.7265625" style="417" customWidth="1"/>
    <col min="5" max="253" width="8" style="370"/>
    <col min="254" max="254" width="8" style="370" customWidth="1"/>
    <col min="255" max="255" width="51.1796875" style="370" customWidth="1"/>
    <col min="256" max="256" width="10.1796875" style="370" customWidth="1"/>
    <col min="257" max="257" width="20.54296875" style="370" customWidth="1"/>
    <col min="258" max="258" width="0.1796875" style="370" customWidth="1"/>
    <col min="259" max="259" width="0" style="370" hidden="1" customWidth="1"/>
    <col min="260" max="509" width="8" style="370"/>
    <col min="510" max="510" width="8" style="370" customWidth="1"/>
    <col min="511" max="511" width="51.1796875" style="370" customWidth="1"/>
    <col min="512" max="512" width="10.1796875" style="370" customWidth="1"/>
    <col min="513" max="513" width="20.54296875" style="370" customWidth="1"/>
    <col min="514" max="514" width="0.1796875" style="370" customWidth="1"/>
    <col min="515" max="515" width="0" style="370" hidden="1" customWidth="1"/>
    <col min="516" max="765" width="8" style="370"/>
    <col min="766" max="766" width="8" style="370" customWidth="1"/>
    <col min="767" max="767" width="51.1796875" style="370" customWidth="1"/>
    <col min="768" max="768" width="10.1796875" style="370" customWidth="1"/>
    <col min="769" max="769" width="20.54296875" style="370" customWidth="1"/>
    <col min="770" max="770" width="0.1796875" style="370" customWidth="1"/>
    <col min="771" max="771" width="0" style="370" hidden="1" customWidth="1"/>
    <col min="772" max="1021" width="8" style="370"/>
    <col min="1022" max="1022" width="8" style="370" customWidth="1"/>
    <col min="1023" max="1023" width="51.1796875" style="370" customWidth="1"/>
    <col min="1024" max="1024" width="10.1796875" style="370" customWidth="1"/>
    <col min="1025" max="1025" width="20.54296875" style="370" customWidth="1"/>
    <col min="1026" max="1026" width="0.1796875" style="370" customWidth="1"/>
    <col min="1027" max="1027" width="0" style="370" hidden="1" customWidth="1"/>
    <col min="1028" max="1277" width="8" style="370"/>
    <col min="1278" max="1278" width="8" style="370" customWidth="1"/>
    <col min="1279" max="1279" width="51.1796875" style="370" customWidth="1"/>
    <col min="1280" max="1280" width="10.1796875" style="370" customWidth="1"/>
    <col min="1281" max="1281" width="20.54296875" style="370" customWidth="1"/>
    <col min="1282" max="1282" width="0.1796875" style="370" customWidth="1"/>
    <col min="1283" max="1283" width="0" style="370" hidden="1" customWidth="1"/>
    <col min="1284" max="1533" width="8" style="370"/>
    <col min="1534" max="1534" width="8" style="370" customWidth="1"/>
    <col min="1535" max="1535" width="51.1796875" style="370" customWidth="1"/>
    <col min="1536" max="1536" width="10.1796875" style="370" customWidth="1"/>
    <col min="1537" max="1537" width="20.54296875" style="370" customWidth="1"/>
    <col min="1538" max="1538" width="0.1796875" style="370" customWidth="1"/>
    <col min="1539" max="1539" width="0" style="370" hidden="1" customWidth="1"/>
    <col min="1540" max="1789" width="8" style="370"/>
    <col min="1790" max="1790" width="8" style="370" customWidth="1"/>
    <col min="1791" max="1791" width="51.1796875" style="370" customWidth="1"/>
    <col min="1792" max="1792" width="10.1796875" style="370" customWidth="1"/>
    <col min="1793" max="1793" width="20.54296875" style="370" customWidth="1"/>
    <col min="1794" max="1794" width="0.1796875" style="370" customWidth="1"/>
    <col min="1795" max="1795" width="0" style="370" hidden="1" customWidth="1"/>
    <col min="1796" max="2045" width="8" style="370"/>
    <col min="2046" max="2046" width="8" style="370" customWidth="1"/>
    <col min="2047" max="2047" width="51.1796875" style="370" customWidth="1"/>
    <col min="2048" max="2048" width="10.1796875" style="370" customWidth="1"/>
    <col min="2049" max="2049" width="20.54296875" style="370" customWidth="1"/>
    <col min="2050" max="2050" width="0.1796875" style="370" customWidth="1"/>
    <col min="2051" max="2051" width="0" style="370" hidden="1" customWidth="1"/>
    <col min="2052" max="2301" width="8" style="370"/>
    <col min="2302" max="2302" width="8" style="370" customWidth="1"/>
    <col min="2303" max="2303" width="51.1796875" style="370" customWidth="1"/>
    <col min="2304" max="2304" width="10.1796875" style="370" customWidth="1"/>
    <col min="2305" max="2305" width="20.54296875" style="370" customWidth="1"/>
    <col min="2306" max="2306" width="0.1796875" style="370" customWidth="1"/>
    <col min="2307" max="2307" width="0" style="370" hidden="1" customWidth="1"/>
    <col min="2308" max="2557" width="8" style="370"/>
    <col min="2558" max="2558" width="8" style="370" customWidth="1"/>
    <col min="2559" max="2559" width="51.1796875" style="370" customWidth="1"/>
    <col min="2560" max="2560" width="10.1796875" style="370" customWidth="1"/>
    <col min="2561" max="2561" width="20.54296875" style="370" customWidth="1"/>
    <col min="2562" max="2562" width="0.1796875" style="370" customWidth="1"/>
    <col min="2563" max="2563" width="0" style="370" hidden="1" customWidth="1"/>
    <col min="2564" max="2813" width="8" style="370"/>
    <col min="2814" max="2814" width="8" style="370" customWidth="1"/>
    <col min="2815" max="2815" width="51.1796875" style="370" customWidth="1"/>
    <col min="2816" max="2816" width="10.1796875" style="370" customWidth="1"/>
    <col min="2817" max="2817" width="20.54296875" style="370" customWidth="1"/>
    <col min="2818" max="2818" width="0.1796875" style="370" customWidth="1"/>
    <col min="2819" max="2819" width="0" style="370" hidden="1" customWidth="1"/>
    <col min="2820" max="3069" width="8" style="370"/>
    <col min="3070" max="3070" width="8" style="370" customWidth="1"/>
    <col min="3071" max="3071" width="51.1796875" style="370" customWidth="1"/>
    <col min="3072" max="3072" width="10.1796875" style="370" customWidth="1"/>
    <col min="3073" max="3073" width="20.54296875" style="370" customWidth="1"/>
    <col min="3074" max="3074" width="0.1796875" style="370" customWidth="1"/>
    <col min="3075" max="3075" width="0" style="370" hidden="1" customWidth="1"/>
    <col min="3076" max="3325" width="8" style="370"/>
    <col min="3326" max="3326" width="8" style="370" customWidth="1"/>
    <col min="3327" max="3327" width="51.1796875" style="370" customWidth="1"/>
    <col min="3328" max="3328" width="10.1796875" style="370" customWidth="1"/>
    <col min="3329" max="3329" width="20.54296875" style="370" customWidth="1"/>
    <col min="3330" max="3330" width="0.1796875" style="370" customWidth="1"/>
    <col min="3331" max="3331" width="0" style="370" hidden="1" customWidth="1"/>
    <col min="3332" max="3581" width="8" style="370"/>
    <col min="3582" max="3582" width="8" style="370" customWidth="1"/>
    <col min="3583" max="3583" width="51.1796875" style="370" customWidth="1"/>
    <col min="3584" max="3584" width="10.1796875" style="370" customWidth="1"/>
    <col min="3585" max="3585" width="20.54296875" style="370" customWidth="1"/>
    <col min="3586" max="3586" width="0.1796875" style="370" customWidth="1"/>
    <col min="3587" max="3587" width="0" style="370" hidden="1" customWidth="1"/>
    <col min="3588" max="3837" width="8" style="370"/>
    <col min="3838" max="3838" width="8" style="370" customWidth="1"/>
    <col min="3839" max="3839" width="51.1796875" style="370" customWidth="1"/>
    <col min="3840" max="3840" width="10.1796875" style="370" customWidth="1"/>
    <col min="3841" max="3841" width="20.54296875" style="370" customWidth="1"/>
    <col min="3842" max="3842" width="0.1796875" style="370" customWidth="1"/>
    <col min="3843" max="3843" width="0" style="370" hidden="1" customWidth="1"/>
    <col min="3844" max="4093" width="8" style="370"/>
    <col min="4094" max="4094" width="8" style="370" customWidth="1"/>
    <col min="4095" max="4095" width="51.1796875" style="370" customWidth="1"/>
    <col min="4096" max="4096" width="10.1796875" style="370" customWidth="1"/>
    <col min="4097" max="4097" width="20.54296875" style="370" customWidth="1"/>
    <col min="4098" max="4098" width="0.1796875" style="370" customWidth="1"/>
    <col min="4099" max="4099" width="0" style="370" hidden="1" customWidth="1"/>
    <col min="4100" max="4349" width="8" style="370"/>
    <col min="4350" max="4350" width="8" style="370" customWidth="1"/>
    <col min="4351" max="4351" width="51.1796875" style="370" customWidth="1"/>
    <col min="4352" max="4352" width="10.1796875" style="370" customWidth="1"/>
    <col min="4353" max="4353" width="20.54296875" style="370" customWidth="1"/>
    <col min="4354" max="4354" width="0.1796875" style="370" customWidth="1"/>
    <col min="4355" max="4355" width="0" style="370" hidden="1" customWidth="1"/>
    <col min="4356" max="4605" width="8" style="370"/>
    <col min="4606" max="4606" width="8" style="370" customWidth="1"/>
    <col min="4607" max="4607" width="51.1796875" style="370" customWidth="1"/>
    <col min="4608" max="4608" width="10.1796875" style="370" customWidth="1"/>
    <col min="4609" max="4609" width="20.54296875" style="370" customWidth="1"/>
    <col min="4610" max="4610" width="0.1796875" style="370" customWidth="1"/>
    <col min="4611" max="4611" width="0" style="370" hidden="1" customWidth="1"/>
    <col min="4612" max="4861" width="8" style="370"/>
    <col min="4862" max="4862" width="8" style="370" customWidth="1"/>
    <col min="4863" max="4863" width="51.1796875" style="370" customWidth="1"/>
    <col min="4864" max="4864" width="10.1796875" style="370" customWidth="1"/>
    <col min="4865" max="4865" width="20.54296875" style="370" customWidth="1"/>
    <col min="4866" max="4866" width="0.1796875" style="370" customWidth="1"/>
    <col min="4867" max="4867" width="0" style="370" hidden="1" customWidth="1"/>
    <col min="4868" max="5117" width="8" style="370"/>
    <col min="5118" max="5118" width="8" style="370" customWidth="1"/>
    <col min="5119" max="5119" width="51.1796875" style="370" customWidth="1"/>
    <col min="5120" max="5120" width="10.1796875" style="370" customWidth="1"/>
    <col min="5121" max="5121" width="20.54296875" style="370" customWidth="1"/>
    <col min="5122" max="5122" width="0.1796875" style="370" customWidth="1"/>
    <col min="5123" max="5123" width="0" style="370" hidden="1" customWidth="1"/>
    <col min="5124" max="5373" width="8" style="370"/>
    <col min="5374" max="5374" width="8" style="370" customWidth="1"/>
    <col min="5375" max="5375" width="51.1796875" style="370" customWidth="1"/>
    <col min="5376" max="5376" width="10.1796875" style="370" customWidth="1"/>
    <col min="5377" max="5377" width="20.54296875" style="370" customWidth="1"/>
    <col min="5378" max="5378" width="0.1796875" style="370" customWidth="1"/>
    <col min="5379" max="5379" width="0" style="370" hidden="1" customWidth="1"/>
    <col min="5380" max="5629" width="8" style="370"/>
    <col min="5630" max="5630" width="8" style="370" customWidth="1"/>
    <col min="5631" max="5631" width="51.1796875" style="370" customWidth="1"/>
    <col min="5632" max="5632" width="10.1796875" style="370" customWidth="1"/>
    <col min="5633" max="5633" width="20.54296875" style="370" customWidth="1"/>
    <col min="5634" max="5634" width="0.1796875" style="370" customWidth="1"/>
    <col min="5635" max="5635" width="0" style="370" hidden="1" customWidth="1"/>
    <col min="5636" max="5885" width="8" style="370"/>
    <col min="5886" max="5886" width="8" style="370" customWidth="1"/>
    <col min="5887" max="5887" width="51.1796875" style="370" customWidth="1"/>
    <col min="5888" max="5888" width="10.1796875" style="370" customWidth="1"/>
    <col min="5889" max="5889" width="20.54296875" style="370" customWidth="1"/>
    <col min="5890" max="5890" width="0.1796875" style="370" customWidth="1"/>
    <col min="5891" max="5891" width="0" style="370" hidden="1" customWidth="1"/>
    <col min="5892" max="6141" width="8" style="370"/>
    <col min="6142" max="6142" width="8" style="370" customWidth="1"/>
    <col min="6143" max="6143" width="51.1796875" style="370" customWidth="1"/>
    <col min="6144" max="6144" width="10.1796875" style="370" customWidth="1"/>
    <col min="6145" max="6145" width="20.54296875" style="370" customWidth="1"/>
    <col min="6146" max="6146" width="0.1796875" style="370" customWidth="1"/>
    <col min="6147" max="6147" width="0" style="370" hidden="1" customWidth="1"/>
    <col min="6148" max="6397" width="8" style="370"/>
    <col min="6398" max="6398" width="8" style="370" customWidth="1"/>
    <col min="6399" max="6399" width="51.1796875" style="370" customWidth="1"/>
    <col min="6400" max="6400" width="10.1796875" style="370" customWidth="1"/>
    <col min="6401" max="6401" width="20.54296875" style="370" customWidth="1"/>
    <col min="6402" max="6402" width="0.1796875" style="370" customWidth="1"/>
    <col min="6403" max="6403" width="0" style="370" hidden="1" customWidth="1"/>
    <col min="6404" max="6653" width="8" style="370"/>
    <col min="6654" max="6654" width="8" style="370" customWidth="1"/>
    <col min="6655" max="6655" width="51.1796875" style="370" customWidth="1"/>
    <col min="6656" max="6656" width="10.1796875" style="370" customWidth="1"/>
    <col min="6657" max="6657" width="20.54296875" style="370" customWidth="1"/>
    <col min="6658" max="6658" width="0.1796875" style="370" customWidth="1"/>
    <col min="6659" max="6659" width="0" style="370" hidden="1" customWidth="1"/>
    <col min="6660" max="6909" width="8" style="370"/>
    <col min="6910" max="6910" width="8" style="370" customWidth="1"/>
    <col min="6911" max="6911" width="51.1796875" style="370" customWidth="1"/>
    <col min="6912" max="6912" width="10.1796875" style="370" customWidth="1"/>
    <col min="6913" max="6913" width="20.54296875" style="370" customWidth="1"/>
    <col min="6914" max="6914" width="0.1796875" style="370" customWidth="1"/>
    <col min="6915" max="6915" width="0" style="370" hidden="1" customWidth="1"/>
    <col min="6916" max="7165" width="8" style="370"/>
    <col min="7166" max="7166" width="8" style="370" customWidth="1"/>
    <col min="7167" max="7167" width="51.1796875" style="370" customWidth="1"/>
    <col min="7168" max="7168" width="10.1796875" style="370" customWidth="1"/>
    <col min="7169" max="7169" width="20.54296875" style="370" customWidth="1"/>
    <col min="7170" max="7170" width="0.1796875" style="370" customWidth="1"/>
    <col min="7171" max="7171" width="0" style="370" hidden="1" customWidth="1"/>
    <col min="7172" max="7421" width="8" style="370"/>
    <col min="7422" max="7422" width="8" style="370" customWidth="1"/>
    <col min="7423" max="7423" width="51.1796875" style="370" customWidth="1"/>
    <col min="7424" max="7424" width="10.1796875" style="370" customWidth="1"/>
    <col min="7425" max="7425" width="20.54296875" style="370" customWidth="1"/>
    <col min="7426" max="7426" width="0.1796875" style="370" customWidth="1"/>
    <col min="7427" max="7427" width="0" style="370" hidden="1" customWidth="1"/>
    <col min="7428" max="7677" width="8" style="370"/>
    <col min="7678" max="7678" width="8" style="370" customWidth="1"/>
    <col min="7679" max="7679" width="51.1796875" style="370" customWidth="1"/>
    <col min="7680" max="7680" width="10.1796875" style="370" customWidth="1"/>
    <col min="7681" max="7681" width="20.54296875" style="370" customWidth="1"/>
    <col min="7682" max="7682" width="0.1796875" style="370" customWidth="1"/>
    <col min="7683" max="7683" width="0" style="370" hidden="1" customWidth="1"/>
    <col min="7684" max="7933" width="8" style="370"/>
    <col min="7934" max="7934" width="8" style="370" customWidth="1"/>
    <col min="7935" max="7935" width="51.1796875" style="370" customWidth="1"/>
    <col min="7936" max="7936" width="10.1796875" style="370" customWidth="1"/>
    <col min="7937" max="7937" width="20.54296875" style="370" customWidth="1"/>
    <col min="7938" max="7938" width="0.1796875" style="370" customWidth="1"/>
    <col min="7939" max="7939" width="0" style="370" hidden="1" customWidth="1"/>
    <col min="7940" max="8189" width="8" style="370"/>
    <col min="8190" max="8190" width="8" style="370" customWidth="1"/>
    <col min="8191" max="8191" width="51.1796875" style="370" customWidth="1"/>
    <col min="8192" max="8192" width="10.1796875" style="370" customWidth="1"/>
    <col min="8193" max="8193" width="20.54296875" style="370" customWidth="1"/>
    <col min="8194" max="8194" width="0.1796875" style="370" customWidth="1"/>
    <col min="8195" max="8195" width="0" style="370" hidden="1" customWidth="1"/>
    <col min="8196" max="8445" width="8" style="370"/>
    <col min="8446" max="8446" width="8" style="370" customWidth="1"/>
    <col min="8447" max="8447" width="51.1796875" style="370" customWidth="1"/>
    <col min="8448" max="8448" width="10.1796875" style="370" customWidth="1"/>
    <col min="8449" max="8449" width="20.54296875" style="370" customWidth="1"/>
    <col min="8450" max="8450" width="0.1796875" style="370" customWidth="1"/>
    <col min="8451" max="8451" width="0" style="370" hidden="1" customWidth="1"/>
    <col min="8452" max="8701" width="8" style="370"/>
    <col min="8702" max="8702" width="8" style="370" customWidth="1"/>
    <col min="8703" max="8703" width="51.1796875" style="370" customWidth="1"/>
    <col min="8704" max="8704" width="10.1796875" style="370" customWidth="1"/>
    <col min="8705" max="8705" width="20.54296875" style="370" customWidth="1"/>
    <col min="8706" max="8706" width="0.1796875" style="370" customWidth="1"/>
    <col min="8707" max="8707" width="0" style="370" hidden="1" customWidth="1"/>
    <col min="8708" max="8957" width="8" style="370"/>
    <col min="8958" max="8958" width="8" style="370" customWidth="1"/>
    <col min="8959" max="8959" width="51.1796875" style="370" customWidth="1"/>
    <col min="8960" max="8960" width="10.1796875" style="370" customWidth="1"/>
    <col min="8961" max="8961" width="20.54296875" style="370" customWidth="1"/>
    <col min="8962" max="8962" width="0.1796875" style="370" customWidth="1"/>
    <col min="8963" max="8963" width="0" style="370" hidden="1" customWidth="1"/>
    <col min="8964" max="9213" width="8" style="370"/>
    <col min="9214" max="9214" width="8" style="370" customWidth="1"/>
    <col min="9215" max="9215" width="51.1796875" style="370" customWidth="1"/>
    <col min="9216" max="9216" width="10.1796875" style="370" customWidth="1"/>
    <col min="9217" max="9217" width="20.54296875" style="370" customWidth="1"/>
    <col min="9218" max="9218" width="0.1796875" style="370" customWidth="1"/>
    <col min="9219" max="9219" width="0" style="370" hidden="1" customWidth="1"/>
    <col min="9220" max="9469" width="8" style="370"/>
    <col min="9470" max="9470" width="8" style="370" customWidth="1"/>
    <col min="9471" max="9471" width="51.1796875" style="370" customWidth="1"/>
    <col min="9472" max="9472" width="10.1796875" style="370" customWidth="1"/>
    <col min="9473" max="9473" width="20.54296875" style="370" customWidth="1"/>
    <col min="9474" max="9474" width="0.1796875" style="370" customWidth="1"/>
    <col min="9475" max="9475" width="0" style="370" hidden="1" customWidth="1"/>
    <col min="9476" max="9725" width="8" style="370"/>
    <col min="9726" max="9726" width="8" style="370" customWidth="1"/>
    <col min="9727" max="9727" width="51.1796875" style="370" customWidth="1"/>
    <col min="9728" max="9728" width="10.1796875" style="370" customWidth="1"/>
    <col min="9729" max="9729" width="20.54296875" style="370" customWidth="1"/>
    <col min="9730" max="9730" width="0.1796875" style="370" customWidth="1"/>
    <col min="9731" max="9731" width="0" style="370" hidden="1" customWidth="1"/>
    <col min="9732" max="9981" width="8" style="370"/>
    <col min="9982" max="9982" width="8" style="370" customWidth="1"/>
    <col min="9983" max="9983" width="51.1796875" style="370" customWidth="1"/>
    <col min="9984" max="9984" width="10.1796875" style="370" customWidth="1"/>
    <col min="9985" max="9985" width="20.54296875" style="370" customWidth="1"/>
    <col min="9986" max="9986" width="0.1796875" style="370" customWidth="1"/>
    <col min="9987" max="9987" width="0" style="370" hidden="1" customWidth="1"/>
    <col min="9988" max="10237" width="8" style="370"/>
    <col min="10238" max="10238" width="8" style="370" customWidth="1"/>
    <col min="10239" max="10239" width="51.1796875" style="370" customWidth="1"/>
    <col min="10240" max="10240" width="10.1796875" style="370" customWidth="1"/>
    <col min="10241" max="10241" width="20.54296875" style="370" customWidth="1"/>
    <col min="10242" max="10242" width="0.1796875" style="370" customWidth="1"/>
    <col min="10243" max="10243" width="0" style="370" hidden="1" customWidth="1"/>
    <col min="10244" max="10493" width="8" style="370"/>
    <col min="10494" max="10494" width="8" style="370" customWidth="1"/>
    <col min="10495" max="10495" width="51.1796875" style="370" customWidth="1"/>
    <col min="10496" max="10496" width="10.1796875" style="370" customWidth="1"/>
    <col min="10497" max="10497" width="20.54296875" style="370" customWidth="1"/>
    <col min="10498" max="10498" width="0.1796875" style="370" customWidth="1"/>
    <col min="10499" max="10499" width="0" style="370" hidden="1" customWidth="1"/>
    <col min="10500" max="10749" width="8" style="370"/>
    <col min="10750" max="10750" width="8" style="370" customWidth="1"/>
    <col min="10751" max="10751" width="51.1796875" style="370" customWidth="1"/>
    <col min="10752" max="10752" width="10.1796875" style="370" customWidth="1"/>
    <col min="10753" max="10753" width="20.54296875" style="370" customWidth="1"/>
    <col min="10754" max="10754" width="0.1796875" style="370" customWidth="1"/>
    <col min="10755" max="10755" width="0" style="370" hidden="1" customWidth="1"/>
    <col min="10756" max="11005" width="8" style="370"/>
    <col min="11006" max="11006" width="8" style="370" customWidth="1"/>
    <col min="11007" max="11007" width="51.1796875" style="370" customWidth="1"/>
    <col min="11008" max="11008" width="10.1796875" style="370" customWidth="1"/>
    <col min="11009" max="11009" width="20.54296875" style="370" customWidth="1"/>
    <col min="11010" max="11010" width="0.1796875" style="370" customWidth="1"/>
    <col min="11011" max="11011" width="0" style="370" hidden="1" customWidth="1"/>
    <col min="11012" max="11261" width="8" style="370"/>
    <col min="11262" max="11262" width="8" style="370" customWidth="1"/>
    <col min="11263" max="11263" width="51.1796875" style="370" customWidth="1"/>
    <col min="11264" max="11264" width="10.1796875" style="370" customWidth="1"/>
    <col min="11265" max="11265" width="20.54296875" style="370" customWidth="1"/>
    <col min="11266" max="11266" width="0.1796875" style="370" customWidth="1"/>
    <col min="11267" max="11267" width="0" style="370" hidden="1" customWidth="1"/>
    <col min="11268" max="11517" width="8" style="370"/>
    <col min="11518" max="11518" width="8" style="370" customWidth="1"/>
    <col min="11519" max="11519" width="51.1796875" style="370" customWidth="1"/>
    <col min="11520" max="11520" width="10.1796875" style="370" customWidth="1"/>
    <col min="11521" max="11521" width="20.54296875" style="370" customWidth="1"/>
    <col min="11522" max="11522" width="0.1796875" style="370" customWidth="1"/>
    <col min="11523" max="11523" width="0" style="370" hidden="1" customWidth="1"/>
    <col min="11524" max="11773" width="8" style="370"/>
    <col min="11774" max="11774" width="8" style="370" customWidth="1"/>
    <col min="11775" max="11775" width="51.1796875" style="370" customWidth="1"/>
    <col min="11776" max="11776" width="10.1796875" style="370" customWidth="1"/>
    <col min="11777" max="11777" width="20.54296875" style="370" customWidth="1"/>
    <col min="11778" max="11778" width="0.1796875" style="370" customWidth="1"/>
    <col min="11779" max="11779" width="0" style="370" hidden="1" customWidth="1"/>
    <col min="11780" max="12029" width="8" style="370"/>
    <col min="12030" max="12030" width="8" style="370" customWidth="1"/>
    <col min="12031" max="12031" width="51.1796875" style="370" customWidth="1"/>
    <col min="12032" max="12032" width="10.1796875" style="370" customWidth="1"/>
    <col min="12033" max="12033" width="20.54296875" style="370" customWidth="1"/>
    <col min="12034" max="12034" width="0.1796875" style="370" customWidth="1"/>
    <col min="12035" max="12035" width="0" style="370" hidden="1" customWidth="1"/>
    <col min="12036" max="12285" width="8" style="370"/>
    <col min="12286" max="12286" width="8" style="370" customWidth="1"/>
    <col min="12287" max="12287" width="51.1796875" style="370" customWidth="1"/>
    <col min="12288" max="12288" width="10.1796875" style="370" customWidth="1"/>
    <col min="12289" max="12289" width="20.54296875" style="370" customWidth="1"/>
    <col min="12290" max="12290" width="0.1796875" style="370" customWidth="1"/>
    <col min="12291" max="12291" width="0" style="370" hidden="1" customWidth="1"/>
    <col min="12292" max="12541" width="8" style="370"/>
    <col min="12542" max="12542" width="8" style="370" customWidth="1"/>
    <col min="12543" max="12543" width="51.1796875" style="370" customWidth="1"/>
    <col min="12544" max="12544" width="10.1796875" style="370" customWidth="1"/>
    <col min="12545" max="12545" width="20.54296875" style="370" customWidth="1"/>
    <col min="12546" max="12546" width="0.1796875" style="370" customWidth="1"/>
    <col min="12547" max="12547" width="0" style="370" hidden="1" customWidth="1"/>
    <col min="12548" max="12797" width="8" style="370"/>
    <col min="12798" max="12798" width="8" style="370" customWidth="1"/>
    <col min="12799" max="12799" width="51.1796875" style="370" customWidth="1"/>
    <col min="12800" max="12800" width="10.1796875" style="370" customWidth="1"/>
    <col min="12801" max="12801" width="20.54296875" style="370" customWidth="1"/>
    <col min="12802" max="12802" width="0.1796875" style="370" customWidth="1"/>
    <col min="12803" max="12803" width="0" style="370" hidden="1" customWidth="1"/>
    <col min="12804" max="13053" width="8" style="370"/>
    <col min="13054" max="13054" width="8" style="370" customWidth="1"/>
    <col min="13055" max="13055" width="51.1796875" style="370" customWidth="1"/>
    <col min="13056" max="13056" width="10.1796875" style="370" customWidth="1"/>
    <col min="13057" max="13057" width="20.54296875" style="370" customWidth="1"/>
    <col min="13058" max="13058" width="0.1796875" style="370" customWidth="1"/>
    <col min="13059" max="13059" width="0" style="370" hidden="1" customWidth="1"/>
    <col min="13060" max="13309" width="8" style="370"/>
    <col min="13310" max="13310" width="8" style="370" customWidth="1"/>
    <col min="13311" max="13311" width="51.1796875" style="370" customWidth="1"/>
    <col min="13312" max="13312" width="10.1796875" style="370" customWidth="1"/>
    <col min="13313" max="13313" width="20.54296875" style="370" customWidth="1"/>
    <col min="13314" max="13314" width="0.1796875" style="370" customWidth="1"/>
    <col min="13315" max="13315" width="0" style="370" hidden="1" customWidth="1"/>
    <col min="13316" max="13565" width="8" style="370"/>
    <col min="13566" max="13566" width="8" style="370" customWidth="1"/>
    <col min="13567" max="13567" width="51.1796875" style="370" customWidth="1"/>
    <col min="13568" max="13568" width="10.1796875" style="370" customWidth="1"/>
    <col min="13569" max="13569" width="20.54296875" style="370" customWidth="1"/>
    <col min="13570" max="13570" width="0.1796875" style="370" customWidth="1"/>
    <col min="13571" max="13571" width="0" style="370" hidden="1" customWidth="1"/>
    <col min="13572" max="13821" width="8" style="370"/>
    <col min="13822" max="13822" width="8" style="370" customWidth="1"/>
    <col min="13823" max="13823" width="51.1796875" style="370" customWidth="1"/>
    <col min="13824" max="13824" width="10.1796875" style="370" customWidth="1"/>
    <col min="13825" max="13825" width="20.54296875" style="370" customWidth="1"/>
    <col min="13826" max="13826" width="0.1796875" style="370" customWidth="1"/>
    <col min="13827" max="13827" width="0" style="370" hidden="1" customWidth="1"/>
    <col min="13828" max="14077" width="8" style="370"/>
    <col min="14078" max="14078" width="8" style="370" customWidth="1"/>
    <col min="14079" max="14079" width="51.1796875" style="370" customWidth="1"/>
    <col min="14080" max="14080" width="10.1796875" style="370" customWidth="1"/>
    <col min="14081" max="14081" width="20.54296875" style="370" customWidth="1"/>
    <col min="14082" max="14082" width="0.1796875" style="370" customWidth="1"/>
    <col min="14083" max="14083" width="0" style="370" hidden="1" customWidth="1"/>
    <col min="14084" max="14333" width="8" style="370"/>
    <col min="14334" max="14334" width="8" style="370" customWidth="1"/>
    <col min="14335" max="14335" width="51.1796875" style="370" customWidth="1"/>
    <col min="14336" max="14336" width="10.1796875" style="370" customWidth="1"/>
    <col min="14337" max="14337" width="20.54296875" style="370" customWidth="1"/>
    <col min="14338" max="14338" width="0.1796875" style="370" customWidth="1"/>
    <col min="14339" max="14339" width="0" style="370" hidden="1" customWidth="1"/>
    <col min="14340" max="14589" width="8" style="370"/>
    <col min="14590" max="14590" width="8" style="370" customWidth="1"/>
    <col min="14591" max="14591" width="51.1796875" style="370" customWidth="1"/>
    <col min="14592" max="14592" width="10.1796875" style="370" customWidth="1"/>
    <col min="14593" max="14593" width="20.54296875" style="370" customWidth="1"/>
    <col min="14594" max="14594" width="0.1796875" style="370" customWidth="1"/>
    <col min="14595" max="14595" width="0" style="370" hidden="1" customWidth="1"/>
    <col min="14596" max="14845" width="8" style="370"/>
    <col min="14846" max="14846" width="8" style="370" customWidth="1"/>
    <col min="14847" max="14847" width="51.1796875" style="370" customWidth="1"/>
    <col min="14848" max="14848" width="10.1796875" style="370" customWidth="1"/>
    <col min="14849" max="14849" width="20.54296875" style="370" customWidth="1"/>
    <col min="14850" max="14850" width="0.1796875" style="370" customWidth="1"/>
    <col min="14851" max="14851" width="0" style="370" hidden="1" customWidth="1"/>
    <col min="14852" max="15101" width="8" style="370"/>
    <col min="15102" max="15102" width="8" style="370" customWidth="1"/>
    <col min="15103" max="15103" width="51.1796875" style="370" customWidth="1"/>
    <col min="15104" max="15104" width="10.1796875" style="370" customWidth="1"/>
    <col min="15105" max="15105" width="20.54296875" style="370" customWidth="1"/>
    <col min="15106" max="15106" width="0.1796875" style="370" customWidth="1"/>
    <col min="15107" max="15107" width="0" style="370" hidden="1" customWidth="1"/>
    <col min="15108" max="15357" width="8" style="370"/>
    <col min="15358" max="15358" width="8" style="370" customWidth="1"/>
    <col min="15359" max="15359" width="51.1796875" style="370" customWidth="1"/>
    <col min="15360" max="15360" width="10.1796875" style="370" customWidth="1"/>
    <col min="15361" max="15361" width="20.54296875" style="370" customWidth="1"/>
    <col min="15362" max="15362" width="0.1796875" style="370" customWidth="1"/>
    <col min="15363" max="15363" width="0" style="370" hidden="1" customWidth="1"/>
    <col min="15364" max="15613" width="8" style="370"/>
    <col min="15614" max="15614" width="8" style="370" customWidth="1"/>
    <col min="15615" max="15615" width="51.1796875" style="370" customWidth="1"/>
    <col min="15616" max="15616" width="10.1796875" style="370" customWidth="1"/>
    <col min="15617" max="15617" width="20.54296875" style="370" customWidth="1"/>
    <col min="15618" max="15618" width="0.1796875" style="370" customWidth="1"/>
    <col min="15619" max="15619" width="0" style="370" hidden="1" customWidth="1"/>
    <col min="15620" max="15869" width="8" style="370"/>
    <col min="15870" max="15870" width="8" style="370" customWidth="1"/>
    <col min="15871" max="15871" width="51.1796875" style="370" customWidth="1"/>
    <col min="15872" max="15872" width="10.1796875" style="370" customWidth="1"/>
    <col min="15873" max="15873" width="20.54296875" style="370" customWidth="1"/>
    <col min="15874" max="15874" width="0.1796875" style="370" customWidth="1"/>
    <col min="15875" max="15875" width="0" style="370" hidden="1" customWidth="1"/>
    <col min="15876" max="16125" width="8" style="370"/>
    <col min="16126" max="16126" width="8" style="370" customWidth="1"/>
    <col min="16127" max="16127" width="51.1796875" style="370" customWidth="1"/>
    <col min="16128" max="16128" width="10.1796875" style="370" customWidth="1"/>
    <col min="16129" max="16129" width="20.54296875" style="370" customWidth="1"/>
    <col min="16130" max="16130" width="0.1796875" style="370" customWidth="1"/>
    <col min="16131" max="16131" width="0" style="370" hidden="1" customWidth="1"/>
    <col min="16132" max="16384" width="8" style="370"/>
  </cols>
  <sheetData>
    <row r="1" spans="1:4" ht="19.25" x14ac:dyDescent="0.85">
      <c r="A1" s="565" t="s">
        <v>319</v>
      </c>
      <c r="B1" s="565"/>
      <c r="C1" s="565"/>
      <c r="D1" s="565"/>
    </row>
    <row r="2" spans="1:4" ht="6.75" customHeight="1" x14ac:dyDescent="0.85">
      <c r="A2" s="391"/>
      <c r="B2" s="391"/>
      <c r="C2" s="391"/>
      <c r="D2" s="392"/>
    </row>
    <row r="3" spans="1:4" ht="19.25" x14ac:dyDescent="0.85">
      <c r="A3" s="565" t="s">
        <v>504</v>
      </c>
      <c r="B3" s="565"/>
      <c r="C3" s="565"/>
      <c r="D3" s="565"/>
    </row>
    <row r="4" spans="1:4" ht="8.25" customHeight="1" x14ac:dyDescent="0.85">
      <c r="A4" s="393"/>
      <c r="B4" s="393"/>
      <c r="C4" s="393"/>
      <c r="D4" s="393"/>
    </row>
    <row r="5" spans="1:4" ht="19.25" x14ac:dyDescent="0.85">
      <c r="A5" s="565" t="s">
        <v>321</v>
      </c>
      <c r="B5" s="565"/>
      <c r="C5" s="565"/>
      <c r="D5" s="565"/>
    </row>
    <row r="6" spans="1:4" x14ac:dyDescent="0.65">
      <c r="D6" s="394"/>
    </row>
    <row r="7" spans="1:4" ht="14" thickBot="1" x14ac:dyDescent="0.8">
      <c r="D7" s="394"/>
    </row>
    <row r="8" spans="1:4" x14ac:dyDescent="0.65">
      <c r="A8" s="395"/>
      <c r="B8" s="396"/>
      <c r="C8" s="396"/>
      <c r="D8" s="397" t="s">
        <v>199</v>
      </c>
    </row>
    <row r="9" spans="1:4" ht="14" thickBot="1" x14ac:dyDescent="0.8">
      <c r="A9" s="377"/>
      <c r="B9" s="311"/>
      <c r="C9" s="311"/>
      <c r="D9" s="398" t="s">
        <v>287</v>
      </c>
    </row>
    <row r="10" spans="1:4" ht="16.5" customHeight="1" x14ac:dyDescent="0.65">
      <c r="A10" s="395"/>
      <c r="B10" s="396"/>
      <c r="C10" s="396"/>
      <c r="D10" s="399"/>
    </row>
    <row r="11" spans="1:4" ht="21" customHeight="1" x14ac:dyDescent="0.65">
      <c r="A11" s="400"/>
      <c r="B11" s="401" t="s">
        <v>353</v>
      </c>
      <c r="C11" s="121"/>
      <c r="D11" s="402">
        <f>'Collection Sheet 4'!C23</f>
        <v>0</v>
      </c>
    </row>
    <row r="12" spans="1:4" ht="15" customHeight="1" x14ac:dyDescent="0.65">
      <c r="A12" s="374"/>
      <c r="B12" s="119"/>
      <c r="C12" s="103"/>
      <c r="D12" s="403"/>
    </row>
    <row r="13" spans="1:4" x14ac:dyDescent="0.65">
      <c r="A13" s="374"/>
      <c r="B13" s="404"/>
      <c r="C13" s="404"/>
      <c r="D13" s="402"/>
    </row>
    <row r="14" spans="1:4" ht="15" customHeight="1" x14ac:dyDescent="0.65">
      <c r="A14" s="405"/>
      <c r="B14" s="406"/>
      <c r="C14" s="407"/>
      <c r="D14" s="408"/>
    </row>
    <row r="15" spans="1:4" x14ac:dyDescent="0.65">
      <c r="A15" s="409"/>
      <c r="B15" s="566"/>
      <c r="C15" s="567"/>
      <c r="D15" s="410"/>
    </row>
    <row r="16" spans="1:4" ht="31.5" customHeight="1" x14ac:dyDescent="0.65">
      <c r="A16" s="411"/>
      <c r="B16" s="568" t="s">
        <v>323</v>
      </c>
      <c r="C16" s="569"/>
      <c r="D16" s="412">
        <f>'Collection Sheet 4'!C23</f>
        <v>0</v>
      </c>
    </row>
    <row r="17" spans="1:4" ht="14" thickBot="1" x14ac:dyDescent="0.8">
      <c r="A17" s="413"/>
      <c r="B17" s="414"/>
      <c r="C17" s="415"/>
      <c r="D17" s="416"/>
    </row>
    <row r="18" spans="1:4" x14ac:dyDescent="0.65">
      <c r="D18" s="394"/>
    </row>
    <row r="19" spans="1:4" x14ac:dyDescent="0.65">
      <c r="D19" s="394"/>
    </row>
    <row r="20" spans="1:4" x14ac:dyDescent="0.65">
      <c r="D20" s="394"/>
    </row>
    <row r="21" spans="1:4" x14ac:dyDescent="0.65">
      <c r="D21" s="394"/>
    </row>
    <row r="22" spans="1:4" x14ac:dyDescent="0.65">
      <c r="D22" s="394"/>
    </row>
    <row r="23" spans="1:4" x14ac:dyDescent="0.65">
      <c r="D23" s="394"/>
    </row>
    <row r="24" spans="1:4" x14ac:dyDescent="0.65">
      <c r="D24" s="394"/>
    </row>
    <row r="25" spans="1:4" x14ac:dyDescent="0.65">
      <c r="D25" s="394"/>
    </row>
    <row r="26" spans="1:4" x14ac:dyDescent="0.65">
      <c r="D26" s="394"/>
    </row>
    <row r="27" spans="1:4" x14ac:dyDescent="0.65">
      <c r="D27" s="394"/>
    </row>
    <row r="28" spans="1:4" x14ac:dyDescent="0.65">
      <c r="D28" s="394"/>
    </row>
    <row r="29" spans="1:4" x14ac:dyDescent="0.65">
      <c r="D29" s="394"/>
    </row>
    <row r="30" spans="1:4" x14ac:dyDescent="0.65">
      <c r="D30" s="394"/>
    </row>
    <row r="31" spans="1:4" x14ac:dyDescent="0.65">
      <c r="D31" s="394"/>
    </row>
    <row r="32" spans="1:4" x14ac:dyDescent="0.65">
      <c r="D32" s="394"/>
    </row>
    <row r="33" spans="4:4" x14ac:dyDescent="0.65">
      <c r="D33" s="394"/>
    </row>
    <row r="34" spans="4:4" x14ac:dyDescent="0.65">
      <c r="D34" s="394"/>
    </row>
    <row r="35" spans="4:4" x14ac:dyDescent="0.65">
      <c r="D35" s="394"/>
    </row>
    <row r="36" spans="4:4" x14ac:dyDescent="0.65">
      <c r="D36" s="394"/>
    </row>
    <row r="37" spans="4:4" x14ac:dyDescent="0.65">
      <c r="D37" s="394"/>
    </row>
    <row r="38" spans="4:4" x14ac:dyDescent="0.65">
      <c r="D38" s="394"/>
    </row>
    <row r="39" spans="4:4" x14ac:dyDescent="0.65">
      <c r="D39" s="394"/>
    </row>
    <row r="40" spans="4:4" x14ac:dyDescent="0.65">
      <c r="D40" s="394"/>
    </row>
    <row r="41" spans="4:4" x14ac:dyDescent="0.65">
      <c r="D41" s="394"/>
    </row>
    <row r="42" spans="4:4" x14ac:dyDescent="0.65">
      <c r="D42" s="394"/>
    </row>
    <row r="43" spans="4:4" x14ac:dyDescent="0.65">
      <c r="D43" s="394"/>
    </row>
    <row r="44" spans="4:4" x14ac:dyDescent="0.65">
      <c r="D44" s="394"/>
    </row>
    <row r="45" spans="4:4" x14ac:dyDescent="0.65">
      <c r="D45" s="394"/>
    </row>
    <row r="46" spans="4:4" x14ac:dyDescent="0.65">
      <c r="D46" s="394"/>
    </row>
    <row r="47" spans="4:4" x14ac:dyDescent="0.65">
      <c r="D47" s="394"/>
    </row>
    <row r="48" spans="4:4" x14ac:dyDescent="0.65">
      <c r="D48" s="394"/>
    </row>
    <row r="49" spans="4:4" x14ac:dyDescent="0.65">
      <c r="D49" s="394"/>
    </row>
    <row r="50" spans="4:4" x14ac:dyDescent="0.65">
      <c r="D50" s="394"/>
    </row>
    <row r="51" spans="4:4" x14ac:dyDescent="0.65">
      <c r="D51" s="394"/>
    </row>
    <row r="52" spans="4:4" x14ac:dyDescent="0.65">
      <c r="D52" s="394"/>
    </row>
    <row r="53" spans="4:4" x14ac:dyDescent="0.65">
      <c r="D53" s="394"/>
    </row>
    <row r="54" spans="4:4" x14ac:dyDescent="0.65">
      <c r="D54" s="394"/>
    </row>
    <row r="55" spans="4:4" x14ac:dyDescent="0.65">
      <c r="D55" s="394"/>
    </row>
    <row r="56" spans="4:4" x14ac:dyDescent="0.65">
      <c r="D56" s="394"/>
    </row>
    <row r="57" spans="4:4" x14ac:dyDescent="0.65">
      <c r="D57" s="394"/>
    </row>
    <row r="58" spans="4:4" x14ac:dyDescent="0.65">
      <c r="D58" s="394"/>
    </row>
    <row r="59" spans="4:4" x14ac:dyDescent="0.65">
      <c r="D59" s="394"/>
    </row>
    <row r="60" spans="4:4" x14ac:dyDescent="0.65">
      <c r="D60" s="394"/>
    </row>
    <row r="61" spans="4:4" x14ac:dyDescent="0.65">
      <c r="D61" s="394"/>
    </row>
    <row r="62" spans="4:4" x14ac:dyDescent="0.65">
      <c r="D62" s="394"/>
    </row>
    <row r="63" spans="4:4" x14ac:dyDescent="0.65">
      <c r="D63" s="394"/>
    </row>
    <row r="64" spans="4:4" x14ac:dyDescent="0.65">
      <c r="D64" s="394"/>
    </row>
    <row r="65" spans="4:4" x14ac:dyDescent="0.65">
      <c r="D65" s="394"/>
    </row>
    <row r="66" spans="4:4" x14ac:dyDescent="0.65">
      <c r="D66" s="394"/>
    </row>
    <row r="67" spans="4:4" x14ac:dyDescent="0.65">
      <c r="D67" s="394"/>
    </row>
    <row r="68" spans="4:4" x14ac:dyDescent="0.65">
      <c r="D68" s="394"/>
    </row>
    <row r="69" spans="4:4" x14ac:dyDescent="0.65">
      <c r="D69" s="394"/>
    </row>
    <row r="70" spans="4:4" x14ac:dyDescent="0.65">
      <c r="D70" s="394"/>
    </row>
    <row r="71" spans="4:4" x14ac:dyDescent="0.65">
      <c r="D71" s="394"/>
    </row>
    <row r="72" spans="4:4" x14ac:dyDescent="0.65">
      <c r="D72" s="394"/>
    </row>
    <row r="73" spans="4:4" x14ac:dyDescent="0.65">
      <c r="D73" s="394"/>
    </row>
    <row r="74" spans="4:4" x14ac:dyDescent="0.65">
      <c r="D74" s="394"/>
    </row>
    <row r="75" spans="4:4" x14ac:dyDescent="0.65">
      <c r="D75" s="394"/>
    </row>
    <row r="76" spans="4:4" x14ac:dyDescent="0.65">
      <c r="D76" s="394"/>
    </row>
    <row r="77" spans="4:4" x14ac:dyDescent="0.65">
      <c r="D77" s="394"/>
    </row>
    <row r="78" spans="4:4" x14ac:dyDescent="0.65">
      <c r="D78" s="394"/>
    </row>
    <row r="79" spans="4:4" x14ac:dyDescent="0.65">
      <c r="D79" s="394"/>
    </row>
    <row r="80" spans="4:4" x14ac:dyDescent="0.65">
      <c r="D80" s="394"/>
    </row>
    <row r="81" spans="4:4" x14ac:dyDescent="0.65">
      <c r="D81" s="394"/>
    </row>
    <row r="82" spans="4:4" x14ac:dyDescent="0.65">
      <c r="D82" s="394"/>
    </row>
    <row r="83" spans="4:4" x14ac:dyDescent="0.65">
      <c r="D83" s="394"/>
    </row>
    <row r="84" spans="4:4" x14ac:dyDescent="0.65">
      <c r="D84" s="394"/>
    </row>
    <row r="85" spans="4:4" x14ac:dyDescent="0.65">
      <c r="D85" s="394"/>
    </row>
    <row r="86" spans="4:4" x14ac:dyDescent="0.65">
      <c r="D86" s="394"/>
    </row>
    <row r="87" spans="4:4" x14ac:dyDescent="0.65">
      <c r="D87" s="394"/>
    </row>
    <row r="88" spans="4:4" x14ac:dyDescent="0.65">
      <c r="D88" s="394"/>
    </row>
    <row r="89" spans="4:4" x14ac:dyDescent="0.65">
      <c r="D89" s="394"/>
    </row>
    <row r="90" spans="4:4" x14ac:dyDescent="0.65">
      <c r="D90" s="394"/>
    </row>
    <row r="91" spans="4:4" x14ac:dyDescent="0.65">
      <c r="D91" s="394"/>
    </row>
    <row r="92" spans="4:4" x14ac:dyDescent="0.65">
      <c r="D92" s="394"/>
    </row>
    <row r="93" spans="4:4" x14ac:dyDescent="0.65">
      <c r="D93" s="394"/>
    </row>
    <row r="94" spans="4:4" x14ac:dyDescent="0.65">
      <c r="D94" s="394"/>
    </row>
    <row r="95" spans="4:4" x14ac:dyDescent="0.65">
      <c r="D95" s="394"/>
    </row>
    <row r="96" spans="4:4" x14ac:dyDescent="0.65">
      <c r="D96" s="394"/>
    </row>
    <row r="97" spans="4:4" x14ac:dyDescent="0.65">
      <c r="D97" s="394"/>
    </row>
    <row r="98" spans="4:4" x14ac:dyDescent="0.65">
      <c r="D98" s="394"/>
    </row>
    <row r="99" spans="4:4" x14ac:dyDescent="0.65">
      <c r="D99" s="394"/>
    </row>
    <row r="100" spans="4:4" x14ac:dyDescent="0.65">
      <c r="D100" s="394"/>
    </row>
    <row r="101" spans="4:4" x14ac:dyDescent="0.65">
      <c r="D101" s="394"/>
    </row>
    <row r="102" spans="4:4" x14ac:dyDescent="0.65">
      <c r="D102" s="394"/>
    </row>
    <row r="103" spans="4:4" x14ac:dyDescent="0.65">
      <c r="D103" s="394"/>
    </row>
    <row r="104" spans="4:4" x14ac:dyDescent="0.65">
      <c r="D104" s="394"/>
    </row>
    <row r="105" spans="4:4" x14ac:dyDescent="0.65">
      <c r="D105" s="394"/>
    </row>
    <row r="106" spans="4:4" x14ac:dyDescent="0.65">
      <c r="D106" s="394"/>
    </row>
    <row r="107" spans="4:4" x14ac:dyDescent="0.65">
      <c r="D107" s="394"/>
    </row>
    <row r="108" spans="4:4" x14ac:dyDescent="0.65">
      <c r="D108" s="394"/>
    </row>
    <row r="109" spans="4:4" x14ac:dyDescent="0.65">
      <c r="D109" s="394"/>
    </row>
    <row r="110" spans="4:4" x14ac:dyDescent="0.65">
      <c r="D110" s="394"/>
    </row>
    <row r="111" spans="4:4" x14ac:dyDescent="0.65">
      <c r="D111" s="394"/>
    </row>
    <row r="112" spans="4:4" x14ac:dyDescent="0.65">
      <c r="D112" s="394"/>
    </row>
    <row r="113" spans="4:4" x14ac:dyDescent="0.65">
      <c r="D113" s="394"/>
    </row>
    <row r="114" spans="4:4" x14ac:dyDescent="0.65">
      <c r="D114" s="394"/>
    </row>
    <row r="115" spans="4:4" x14ac:dyDescent="0.65">
      <c r="D115" s="394"/>
    </row>
    <row r="116" spans="4:4" x14ac:dyDescent="0.65">
      <c r="D116" s="394"/>
    </row>
    <row r="117" spans="4:4" x14ac:dyDescent="0.65">
      <c r="D117" s="394"/>
    </row>
    <row r="118" spans="4:4" x14ac:dyDescent="0.65">
      <c r="D118" s="394"/>
    </row>
    <row r="119" spans="4:4" x14ac:dyDescent="0.65">
      <c r="D119" s="394"/>
    </row>
    <row r="120" spans="4:4" x14ac:dyDescent="0.65">
      <c r="D120" s="394"/>
    </row>
    <row r="121" spans="4:4" x14ac:dyDescent="0.65">
      <c r="D121" s="394"/>
    </row>
    <row r="122" spans="4:4" x14ac:dyDescent="0.65">
      <c r="D122" s="394"/>
    </row>
    <row r="123" spans="4:4" x14ac:dyDescent="0.65">
      <c r="D123" s="394"/>
    </row>
    <row r="124" spans="4:4" x14ac:dyDescent="0.65">
      <c r="D124" s="394"/>
    </row>
    <row r="125" spans="4:4" x14ac:dyDescent="0.65">
      <c r="D125" s="394"/>
    </row>
    <row r="126" spans="4:4" x14ac:dyDescent="0.65">
      <c r="D126" s="394"/>
    </row>
    <row r="127" spans="4:4" x14ac:dyDescent="0.65">
      <c r="D127" s="394"/>
    </row>
    <row r="128" spans="4:4" x14ac:dyDescent="0.65">
      <c r="D128" s="394"/>
    </row>
    <row r="129" spans="4:4" x14ac:dyDescent="0.65">
      <c r="D129" s="394"/>
    </row>
    <row r="130" spans="4:4" x14ac:dyDescent="0.65">
      <c r="D130" s="394"/>
    </row>
    <row r="131" spans="4:4" x14ac:dyDescent="0.65">
      <c r="D131" s="394"/>
    </row>
    <row r="132" spans="4:4" x14ac:dyDescent="0.65">
      <c r="D132" s="394"/>
    </row>
    <row r="133" spans="4:4" x14ac:dyDescent="0.65">
      <c r="D133" s="394"/>
    </row>
    <row r="134" spans="4:4" x14ac:dyDescent="0.65">
      <c r="D134" s="394"/>
    </row>
    <row r="135" spans="4:4" x14ac:dyDescent="0.65">
      <c r="D135" s="394"/>
    </row>
    <row r="136" spans="4:4" x14ac:dyDescent="0.65">
      <c r="D136" s="394"/>
    </row>
    <row r="137" spans="4:4" x14ac:dyDescent="0.65">
      <c r="D137" s="394"/>
    </row>
    <row r="138" spans="4:4" x14ac:dyDescent="0.65">
      <c r="D138" s="394"/>
    </row>
    <row r="139" spans="4:4" x14ac:dyDescent="0.65">
      <c r="D139" s="394"/>
    </row>
    <row r="140" spans="4:4" x14ac:dyDescent="0.65">
      <c r="D140" s="394"/>
    </row>
    <row r="141" spans="4:4" x14ac:dyDescent="0.65">
      <c r="D141" s="394"/>
    </row>
    <row r="142" spans="4:4" x14ac:dyDescent="0.65">
      <c r="D142" s="394"/>
    </row>
    <row r="143" spans="4:4" x14ac:dyDescent="0.65">
      <c r="D143" s="394"/>
    </row>
    <row r="144" spans="4:4" x14ac:dyDescent="0.65">
      <c r="D144" s="394"/>
    </row>
    <row r="145" spans="4:4" x14ac:dyDescent="0.65">
      <c r="D145" s="394"/>
    </row>
    <row r="146" spans="4:4" x14ac:dyDescent="0.65">
      <c r="D146" s="394"/>
    </row>
    <row r="147" spans="4:4" x14ac:dyDescent="0.65">
      <c r="D147" s="394"/>
    </row>
    <row r="148" spans="4:4" x14ac:dyDescent="0.65">
      <c r="D148" s="394"/>
    </row>
    <row r="149" spans="4:4" x14ac:dyDescent="0.65">
      <c r="D149" s="394"/>
    </row>
    <row r="150" spans="4:4" x14ac:dyDescent="0.65">
      <c r="D150" s="394"/>
    </row>
    <row r="151" spans="4:4" x14ac:dyDescent="0.65">
      <c r="D151" s="394"/>
    </row>
    <row r="152" spans="4:4" x14ac:dyDescent="0.65">
      <c r="D152" s="394"/>
    </row>
    <row r="153" spans="4:4" x14ac:dyDescent="0.65">
      <c r="D153" s="394"/>
    </row>
    <row r="154" spans="4:4" x14ac:dyDescent="0.65">
      <c r="D154" s="394"/>
    </row>
    <row r="155" spans="4:4" x14ac:dyDescent="0.65">
      <c r="D155" s="394"/>
    </row>
    <row r="156" spans="4:4" x14ac:dyDescent="0.65">
      <c r="D156" s="394"/>
    </row>
    <row r="157" spans="4:4" x14ac:dyDescent="0.65">
      <c r="D157" s="394"/>
    </row>
    <row r="158" spans="4:4" x14ac:dyDescent="0.65">
      <c r="D158" s="394"/>
    </row>
    <row r="159" spans="4:4" x14ac:dyDescent="0.65">
      <c r="D159" s="394"/>
    </row>
    <row r="160" spans="4:4" x14ac:dyDescent="0.65">
      <c r="D160" s="394"/>
    </row>
    <row r="161" spans="4:4" x14ac:dyDescent="0.65">
      <c r="D161" s="394"/>
    </row>
    <row r="162" spans="4:4" x14ac:dyDescent="0.65">
      <c r="D162" s="394"/>
    </row>
    <row r="163" spans="4:4" x14ac:dyDescent="0.65">
      <c r="D163" s="394"/>
    </row>
    <row r="164" spans="4:4" x14ac:dyDescent="0.65">
      <c r="D164" s="394"/>
    </row>
    <row r="165" spans="4:4" x14ac:dyDescent="0.65">
      <c r="D165" s="394"/>
    </row>
    <row r="166" spans="4:4" x14ac:dyDescent="0.65">
      <c r="D166" s="394"/>
    </row>
    <row r="167" spans="4:4" x14ac:dyDescent="0.65">
      <c r="D167" s="394"/>
    </row>
    <row r="168" spans="4:4" x14ac:dyDescent="0.65">
      <c r="D168" s="394"/>
    </row>
    <row r="169" spans="4:4" x14ac:dyDescent="0.65">
      <c r="D169" s="394"/>
    </row>
    <row r="170" spans="4:4" x14ac:dyDescent="0.65">
      <c r="D170" s="394"/>
    </row>
    <row r="171" spans="4:4" x14ac:dyDescent="0.65">
      <c r="D171" s="394"/>
    </row>
    <row r="172" spans="4:4" x14ac:dyDescent="0.65">
      <c r="D172" s="394"/>
    </row>
    <row r="173" spans="4:4" x14ac:dyDescent="0.65">
      <c r="D173" s="394"/>
    </row>
    <row r="174" spans="4:4" x14ac:dyDescent="0.65">
      <c r="D174" s="394"/>
    </row>
    <row r="175" spans="4:4" x14ac:dyDescent="0.65">
      <c r="D175" s="394"/>
    </row>
    <row r="176" spans="4:4" x14ac:dyDescent="0.65">
      <c r="D176" s="394"/>
    </row>
    <row r="177" spans="4:4" x14ac:dyDescent="0.65">
      <c r="D177" s="394"/>
    </row>
    <row r="178" spans="4:4" x14ac:dyDescent="0.65">
      <c r="D178" s="394"/>
    </row>
    <row r="179" spans="4:4" x14ac:dyDescent="0.65">
      <c r="D179" s="394"/>
    </row>
    <row r="180" spans="4:4" x14ac:dyDescent="0.65">
      <c r="D180" s="394"/>
    </row>
    <row r="181" spans="4:4" x14ac:dyDescent="0.65">
      <c r="D181" s="394"/>
    </row>
    <row r="182" spans="4:4" x14ac:dyDescent="0.65">
      <c r="D182" s="394"/>
    </row>
    <row r="183" spans="4:4" x14ac:dyDescent="0.65">
      <c r="D183" s="394"/>
    </row>
    <row r="184" spans="4:4" x14ac:dyDescent="0.65">
      <c r="D184" s="394"/>
    </row>
    <row r="185" spans="4:4" x14ac:dyDescent="0.65">
      <c r="D185" s="394"/>
    </row>
    <row r="186" spans="4:4" x14ac:dyDescent="0.65">
      <c r="D186" s="394"/>
    </row>
    <row r="187" spans="4:4" x14ac:dyDescent="0.65">
      <c r="D187" s="394"/>
    </row>
    <row r="188" spans="4:4" x14ac:dyDescent="0.65">
      <c r="D188" s="394"/>
    </row>
    <row r="189" spans="4:4" x14ac:dyDescent="0.65">
      <c r="D189" s="394"/>
    </row>
    <row r="190" spans="4:4" x14ac:dyDescent="0.65">
      <c r="D190" s="394"/>
    </row>
    <row r="191" spans="4:4" x14ac:dyDescent="0.65">
      <c r="D191" s="394"/>
    </row>
    <row r="192" spans="4:4" x14ac:dyDescent="0.65">
      <c r="D192" s="394"/>
    </row>
    <row r="193" spans="4:4" x14ac:dyDescent="0.65">
      <c r="D193" s="394"/>
    </row>
    <row r="194" spans="4:4" x14ac:dyDescent="0.65">
      <c r="D194" s="394"/>
    </row>
    <row r="195" spans="4:4" x14ac:dyDescent="0.65">
      <c r="D195" s="394"/>
    </row>
    <row r="196" spans="4:4" x14ac:dyDescent="0.65">
      <c r="D196" s="394"/>
    </row>
    <row r="197" spans="4:4" x14ac:dyDescent="0.65">
      <c r="D197" s="394"/>
    </row>
    <row r="198" spans="4:4" x14ac:dyDescent="0.65">
      <c r="D198" s="394"/>
    </row>
    <row r="199" spans="4:4" x14ac:dyDescent="0.65">
      <c r="D199" s="394"/>
    </row>
    <row r="200" spans="4:4" x14ac:dyDescent="0.65">
      <c r="D200" s="394"/>
    </row>
    <row r="201" spans="4:4" x14ac:dyDescent="0.65">
      <c r="D201" s="394"/>
    </row>
    <row r="202" spans="4:4" x14ac:dyDescent="0.65">
      <c r="D202" s="394"/>
    </row>
    <row r="203" spans="4:4" x14ac:dyDescent="0.65">
      <c r="D203" s="394"/>
    </row>
    <row r="204" spans="4:4" x14ac:dyDescent="0.65">
      <c r="D204" s="394"/>
    </row>
    <row r="205" spans="4:4" x14ac:dyDescent="0.65">
      <c r="D205" s="394"/>
    </row>
    <row r="206" spans="4:4" x14ac:dyDescent="0.65">
      <c r="D206" s="394"/>
    </row>
    <row r="207" spans="4:4" x14ac:dyDescent="0.65">
      <c r="D207" s="394"/>
    </row>
    <row r="208" spans="4:4" x14ac:dyDescent="0.65">
      <c r="D208" s="394"/>
    </row>
    <row r="209" spans="4:4" x14ac:dyDescent="0.65">
      <c r="D209" s="394"/>
    </row>
    <row r="210" spans="4:4" x14ac:dyDescent="0.65">
      <c r="D210" s="394"/>
    </row>
    <row r="211" spans="4:4" x14ac:dyDescent="0.65">
      <c r="D211" s="394"/>
    </row>
    <row r="212" spans="4:4" x14ac:dyDescent="0.65">
      <c r="D212" s="394"/>
    </row>
    <row r="213" spans="4:4" x14ac:dyDescent="0.65">
      <c r="D213" s="394"/>
    </row>
    <row r="214" spans="4:4" x14ac:dyDescent="0.65">
      <c r="D214" s="394"/>
    </row>
    <row r="215" spans="4:4" x14ac:dyDescent="0.65">
      <c r="D215" s="394"/>
    </row>
    <row r="216" spans="4:4" x14ac:dyDescent="0.65">
      <c r="D216" s="394"/>
    </row>
    <row r="217" spans="4:4" x14ac:dyDescent="0.65">
      <c r="D217" s="394"/>
    </row>
    <row r="218" spans="4:4" x14ac:dyDescent="0.65">
      <c r="D218" s="394"/>
    </row>
    <row r="219" spans="4:4" x14ac:dyDescent="0.65">
      <c r="D219" s="394"/>
    </row>
    <row r="220" spans="4:4" x14ac:dyDescent="0.65">
      <c r="D220" s="394"/>
    </row>
    <row r="221" spans="4:4" x14ac:dyDescent="0.65">
      <c r="D221" s="394"/>
    </row>
    <row r="222" spans="4:4" x14ac:dyDescent="0.65">
      <c r="D222" s="394"/>
    </row>
    <row r="223" spans="4:4" x14ac:dyDescent="0.65">
      <c r="D223" s="394"/>
    </row>
    <row r="224" spans="4:4" x14ac:dyDescent="0.65">
      <c r="D224" s="394"/>
    </row>
    <row r="225" spans="4:4" x14ac:dyDescent="0.65">
      <c r="D225" s="394"/>
    </row>
    <row r="226" spans="4:4" x14ac:dyDescent="0.65">
      <c r="D226" s="394"/>
    </row>
    <row r="227" spans="4:4" x14ac:dyDescent="0.65">
      <c r="D227" s="394"/>
    </row>
    <row r="228" spans="4:4" x14ac:dyDescent="0.65">
      <c r="D228" s="394"/>
    </row>
    <row r="229" spans="4:4" x14ac:dyDescent="0.65">
      <c r="D229" s="394"/>
    </row>
    <row r="230" spans="4:4" x14ac:dyDescent="0.65">
      <c r="D230" s="394"/>
    </row>
    <row r="231" spans="4:4" x14ac:dyDescent="0.65">
      <c r="D231" s="394"/>
    </row>
    <row r="232" spans="4:4" x14ac:dyDescent="0.65">
      <c r="D232" s="394"/>
    </row>
    <row r="233" spans="4:4" x14ac:dyDescent="0.65">
      <c r="D233" s="394"/>
    </row>
    <row r="234" spans="4:4" x14ac:dyDescent="0.65">
      <c r="D234" s="394"/>
    </row>
    <row r="235" spans="4:4" x14ac:dyDescent="0.65">
      <c r="D235" s="394"/>
    </row>
    <row r="236" spans="4:4" x14ac:dyDescent="0.65">
      <c r="D236" s="394"/>
    </row>
    <row r="237" spans="4:4" x14ac:dyDescent="0.65">
      <c r="D237" s="394"/>
    </row>
    <row r="238" spans="4:4" x14ac:dyDescent="0.65">
      <c r="D238" s="394"/>
    </row>
    <row r="239" spans="4:4" x14ac:dyDescent="0.65">
      <c r="D239" s="394"/>
    </row>
    <row r="240" spans="4:4" x14ac:dyDescent="0.65">
      <c r="D240" s="394"/>
    </row>
    <row r="241" spans="4:4" x14ac:dyDescent="0.65">
      <c r="D241" s="394"/>
    </row>
    <row r="242" spans="4:4" x14ac:dyDescent="0.65">
      <c r="D242" s="394"/>
    </row>
    <row r="243" spans="4:4" x14ac:dyDescent="0.65">
      <c r="D243" s="394"/>
    </row>
    <row r="244" spans="4:4" x14ac:dyDescent="0.65">
      <c r="D244" s="394"/>
    </row>
    <row r="245" spans="4:4" x14ac:dyDescent="0.65">
      <c r="D245" s="394"/>
    </row>
    <row r="246" spans="4:4" x14ac:dyDescent="0.65">
      <c r="D246" s="394"/>
    </row>
    <row r="247" spans="4:4" x14ac:dyDescent="0.65">
      <c r="D247" s="394"/>
    </row>
    <row r="248" spans="4:4" x14ac:dyDescent="0.65">
      <c r="D248" s="394"/>
    </row>
    <row r="249" spans="4:4" x14ac:dyDescent="0.65">
      <c r="D249" s="394"/>
    </row>
    <row r="250" spans="4:4" x14ac:dyDescent="0.65">
      <c r="D250" s="394"/>
    </row>
    <row r="251" spans="4:4" x14ac:dyDescent="0.65">
      <c r="D251" s="394"/>
    </row>
    <row r="252" spans="4:4" x14ac:dyDescent="0.65">
      <c r="D252" s="394"/>
    </row>
    <row r="253" spans="4:4" x14ac:dyDescent="0.65">
      <c r="D253" s="394"/>
    </row>
    <row r="254" spans="4:4" x14ac:dyDescent="0.65">
      <c r="D254" s="394"/>
    </row>
    <row r="255" spans="4:4" x14ac:dyDescent="0.65">
      <c r="D255" s="394"/>
    </row>
    <row r="256" spans="4:4" x14ac:dyDescent="0.65">
      <c r="D256" s="394"/>
    </row>
    <row r="257" spans="4:4" x14ac:dyDescent="0.65">
      <c r="D257" s="394"/>
    </row>
    <row r="258" spans="4:4" x14ac:dyDescent="0.65">
      <c r="D258" s="394"/>
    </row>
    <row r="259" spans="4:4" x14ac:dyDescent="0.65">
      <c r="D259" s="394"/>
    </row>
    <row r="260" spans="4:4" x14ac:dyDescent="0.65">
      <c r="D260" s="394"/>
    </row>
    <row r="261" spans="4:4" x14ac:dyDescent="0.65">
      <c r="D261" s="394"/>
    </row>
    <row r="262" spans="4:4" x14ac:dyDescent="0.65">
      <c r="D262" s="394"/>
    </row>
    <row r="263" spans="4:4" x14ac:dyDescent="0.65">
      <c r="D263" s="394"/>
    </row>
    <row r="264" spans="4:4" x14ac:dyDescent="0.65">
      <c r="D264" s="394"/>
    </row>
    <row r="265" spans="4:4" x14ac:dyDescent="0.65">
      <c r="D265" s="394"/>
    </row>
    <row r="266" spans="4:4" x14ac:dyDescent="0.65">
      <c r="D266" s="394"/>
    </row>
    <row r="267" spans="4:4" x14ac:dyDescent="0.65">
      <c r="D267" s="394"/>
    </row>
    <row r="268" spans="4:4" x14ac:dyDescent="0.65">
      <c r="D268" s="394"/>
    </row>
    <row r="269" spans="4:4" x14ac:dyDescent="0.65">
      <c r="D269" s="394"/>
    </row>
    <row r="270" spans="4:4" x14ac:dyDescent="0.65">
      <c r="D270" s="394"/>
    </row>
    <row r="271" spans="4:4" x14ac:dyDescent="0.65">
      <c r="D271" s="394"/>
    </row>
    <row r="272" spans="4:4" x14ac:dyDescent="0.65">
      <c r="D272" s="394"/>
    </row>
    <row r="273" spans="4:4" x14ac:dyDescent="0.65">
      <c r="D273" s="394"/>
    </row>
    <row r="274" spans="4:4" x14ac:dyDescent="0.65">
      <c r="D274" s="394"/>
    </row>
    <row r="275" spans="4:4" x14ac:dyDescent="0.65">
      <c r="D275" s="394"/>
    </row>
    <row r="276" spans="4:4" x14ac:dyDescent="0.65">
      <c r="D276" s="394"/>
    </row>
    <row r="277" spans="4:4" x14ac:dyDescent="0.65">
      <c r="D277" s="394"/>
    </row>
    <row r="278" spans="4:4" x14ac:dyDescent="0.65">
      <c r="D278" s="394"/>
    </row>
    <row r="279" spans="4:4" x14ac:dyDescent="0.65">
      <c r="D279" s="394"/>
    </row>
    <row r="280" spans="4:4" x14ac:dyDescent="0.65">
      <c r="D280" s="394"/>
    </row>
    <row r="281" spans="4:4" x14ac:dyDescent="0.65">
      <c r="D281" s="394"/>
    </row>
    <row r="282" spans="4:4" x14ac:dyDescent="0.65">
      <c r="D282" s="394"/>
    </row>
    <row r="283" spans="4:4" x14ac:dyDescent="0.65">
      <c r="D283" s="394"/>
    </row>
    <row r="284" spans="4:4" x14ac:dyDescent="0.65">
      <c r="D284" s="394"/>
    </row>
    <row r="285" spans="4:4" x14ac:dyDescent="0.65">
      <c r="D285" s="394"/>
    </row>
    <row r="286" spans="4:4" x14ac:dyDescent="0.65">
      <c r="D286" s="394"/>
    </row>
    <row r="287" spans="4:4" x14ac:dyDescent="0.65">
      <c r="D287" s="394"/>
    </row>
    <row r="288" spans="4:4" x14ac:dyDescent="0.65">
      <c r="D288" s="394"/>
    </row>
    <row r="289" spans="4:4" x14ac:dyDescent="0.65">
      <c r="D289" s="394"/>
    </row>
    <row r="290" spans="4:4" x14ac:dyDescent="0.65">
      <c r="D290" s="394"/>
    </row>
    <row r="291" spans="4:4" x14ac:dyDescent="0.65">
      <c r="D291" s="394"/>
    </row>
    <row r="292" spans="4:4" x14ac:dyDescent="0.65">
      <c r="D292" s="394"/>
    </row>
    <row r="293" spans="4:4" x14ac:dyDescent="0.65">
      <c r="D293" s="394"/>
    </row>
    <row r="294" spans="4:4" x14ac:dyDescent="0.65">
      <c r="D294" s="394"/>
    </row>
    <row r="295" spans="4:4" x14ac:dyDescent="0.65">
      <c r="D295" s="394"/>
    </row>
    <row r="296" spans="4:4" x14ac:dyDescent="0.65">
      <c r="D296" s="394"/>
    </row>
    <row r="297" spans="4:4" x14ac:dyDescent="0.65">
      <c r="D297" s="394"/>
    </row>
    <row r="298" spans="4:4" x14ac:dyDescent="0.65">
      <c r="D298" s="394"/>
    </row>
    <row r="299" spans="4:4" x14ac:dyDescent="0.65">
      <c r="D299" s="394"/>
    </row>
    <row r="300" spans="4:4" x14ac:dyDescent="0.65">
      <c r="D300" s="394"/>
    </row>
    <row r="301" spans="4:4" x14ac:dyDescent="0.65">
      <c r="D301" s="394"/>
    </row>
    <row r="302" spans="4:4" x14ac:dyDescent="0.65">
      <c r="D302" s="394"/>
    </row>
    <row r="303" spans="4:4" x14ac:dyDescent="0.65">
      <c r="D303" s="394"/>
    </row>
    <row r="304" spans="4:4" x14ac:dyDescent="0.65">
      <c r="D304" s="394"/>
    </row>
    <row r="305" spans="4:4" x14ac:dyDescent="0.65">
      <c r="D305" s="394"/>
    </row>
    <row r="306" spans="4:4" x14ac:dyDescent="0.65">
      <c r="D306" s="394"/>
    </row>
    <row r="307" spans="4:4" x14ac:dyDescent="0.65">
      <c r="D307" s="394"/>
    </row>
    <row r="308" spans="4:4" x14ac:dyDescent="0.65">
      <c r="D308" s="394"/>
    </row>
    <row r="309" spans="4:4" x14ac:dyDescent="0.65">
      <c r="D309" s="394"/>
    </row>
    <row r="310" spans="4:4" x14ac:dyDescent="0.65">
      <c r="D310" s="394"/>
    </row>
    <row r="311" spans="4:4" x14ac:dyDescent="0.65">
      <c r="D311" s="394"/>
    </row>
    <row r="312" spans="4:4" x14ac:dyDescent="0.65">
      <c r="D312" s="394"/>
    </row>
    <row r="313" spans="4:4" x14ac:dyDescent="0.65">
      <c r="D313" s="394"/>
    </row>
    <row r="314" spans="4:4" x14ac:dyDescent="0.65">
      <c r="D314" s="394"/>
    </row>
    <row r="315" spans="4:4" x14ac:dyDescent="0.65">
      <c r="D315" s="394"/>
    </row>
    <row r="316" spans="4:4" x14ac:dyDescent="0.65">
      <c r="D316" s="394"/>
    </row>
    <row r="317" spans="4:4" x14ac:dyDescent="0.65">
      <c r="D317" s="394"/>
    </row>
    <row r="318" spans="4:4" x14ac:dyDescent="0.65">
      <c r="D318" s="394"/>
    </row>
    <row r="319" spans="4:4" x14ac:dyDescent="0.65">
      <c r="D319" s="394"/>
    </row>
    <row r="320" spans="4:4" x14ac:dyDescent="0.65">
      <c r="D320" s="394"/>
    </row>
    <row r="321" spans="4:4" x14ac:dyDescent="0.65">
      <c r="D321" s="394"/>
    </row>
    <row r="322" spans="4:4" x14ac:dyDescent="0.65">
      <c r="D322" s="394"/>
    </row>
    <row r="323" spans="4:4" x14ac:dyDescent="0.65">
      <c r="D323" s="394"/>
    </row>
    <row r="324" spans="4:4" x14ac:dyDescent="0.65">
      <c r="D324" s="394"/>
    </row>
    <row r="325" spans="4:4" x14ac:dyDescent="0.65">
      <c r="D325" s="394"/>
    </row>
    <row r="326" spans="4:4" x14ac:dyDescent="0.65">
      <c r="D326" s="394"/>
    </row>
    <row r="327" spans="4:4" x14ac:dyDescent="0.65">
      <c r="D327" s="394"/>
    </row>
    <row r="328" spans="4:4" x14ac:dyDescent="0.65">
      <c r="D328" s="394"/>
    </row>
    <row r="329" spans="4:4" x14ac:dyDescent="0.65">
      <c r="D329" s="394"/>
    </row>
    <row r="330" spans="4:4" x14ac:dyDescent="0.65">
      <c r="D330" s="394"/>
    </row>
    <row r="331" spans="4:4" x14ac:dyDescent="0.65">
      <c r="D331" s="394"/>
    </row>
    <row r="332" spans="4:4" x14ac:dyDescent="0.65">
      <c r="D332" s="394"/>
    </row>
    <row r="333" spans="4:4" x14ac:dyDescent="0.65">
      <c r="D333" s="394"/>
    </row>
    <row r="334" spans="4:4" x14ac:dyDescent="0.65">
      <c r="D334" s="394"/>
    </row>
    <row r="335" spans="4:4" x14ac:dyDescent="0.65">
      <c r="D335" s="394"/>
    </row>
    <row r="336" spans="4:4" x14ac:dyDescent="0.65">
      <c r="D336" s="394"/>
    </row>
    <row r="337" spans="4:4" x14ac:dyDescent="0.65">
      <c r="D337" s="394"/>
    </row>
    <row r="338" spans="4:4" x14ac:dyDescent="0.65">
      <c r="D338" s="394"/>
    </row>
    <row r="339" spans="4:4" x14ac:dyDescent="0.65">
      <c r="D339" s="394"/>
    </row>
    <row r="340" spans="4:4" x14ac:dyDescent="0.65">
      <c r="D340" s="394"/>
    </row>
    <row r="341" spans="4:4" x14ac:dyDescent="0.65">
      <c r="D341" s="394"/>
    </row>
    <row r="342" spans="4:4" x14ac:dyDescent="0.65">
      <c r="D342" s="394"/>
    </row>
    <row r="343" spans="4:4" x14ac:dyDescent="0.65">
      <c r="D343" s="394"/>
    </row>
    <row r="344" spans="4:4" x14ac:dyDescent="0.65">
      <c r="D344" s="394"/>
    </row>
    <row r="345" spans="4:4" x14ac:dyDescent="0.65">
      <c r="D345" s="394"/>
    </row>
    <row r="346" spans="4:4" x14ac:dyDescent="0.65">
      <c r="D346" s="394"/>
    </row>
    <row r="347" spans="4:4" x14ac:dyDescent="0.65">
      <c r="D347" s="394"/>
    </row>
    <row r="348" spans="4:4" x14ac:dyDescent="0.65">
      <c r="D348" s="394"/>
    </row>
    <row r="349" spans="4:4" x14ac:dyDescent="0.65">
      <c r="D349" s="394"/>
    </row>
    <row r="350" spans="4:4" x14ac:dyDescent="0.65">
      <c r="D350" s="394"/>
    </row>
    <row r="351" spans="4:4" x14ac:dyDescent="0.65">
      <c r="D351" s="394"/>
    </row>
    <row r="352" spans="4:4" x14ac:dyDescent="0.65">
      <c r="D352" s="394"/>
    </row>
    <row r="353" spans="4:4" x14ac:dyDescent="0.65">
      <c r="D353" s="394"/>
    </row>
    <row r="354" spans="4:4" x14ac:dyDescent="0.65">
      <c r="D354" s="394"/>
    </row>
    <row r="355" spans="4:4" x14ac:dyDescent="0.65">
      <c r="D355" s="394"/>
    </row>
    <row r="356" spans="4:4" x14ac:dyDescent="0.65">
      <c r="D356" s="394"/>
    </row>
    <row r="357" spans="4:4" x14ac:dyDescent="0.65">
      <c r="D357" s="394"/>
    </row>
    <row r="358" spans="4:4" x14ac:dyDescent="0.65">
      <c r="D358" s="394"/>
    </row>
    <row r="359" spans="4:4" x14ac:dyDescent="0.65">
      <c r="D359" s="394"/>
    </row>
    <row r="360" spans="4:4" x14ac:dyDescent="0.65">
      <c r="D360" s="394"/>
    </row>
    <row r="361" spans="4:4" x14ac:dyDescent="0.65">
      <c r="D361" s="394"/>
    </row>
    <row r="362" spans="4:4" x14ac:dyDescent="0.65">
      <c r="D362" s="394"/>
    </row>
    <row r="363" spans="4:4" x14ac:dyDescent="0.65">
      <c r="D363" s="394"/>
    </row>
    <row r="364" spans="4:4" x14ac:dyDescent="0.65">
      <c r="D364" s="394"/>
    </row>
    <row r="365" spans="4:4" x14ac:dyDescent="0.65">
      <c r="D365" s="394"/>
    </row>
    <row r="366" spans="4:4" x14ac:dyDescent="0.65">
      <c r="D366" s="394"/>
    </row>
    <row r="367" spans="4:4" x14ac:dyDescent="0.65">
      <c r="D367" s="394"/>
    </row>
    <row r="368" spans="4:4" x14ac:dyDescent="0.65">
      <c r="D368" s="394"/>
    </row>
    <row r="369" spans="4:4" x14ac:dyDescent="0.65">
      <c r="D369" s="394"/>
    </row>
    <row r="370" spans="4:4" x14ac:dyDescent="0.65">
      <c r="D370" s="394"/>
    </row>
    <row r="371" spans="4:4" x14ac:dyDescent="0.65">
      <c r="D371" s="394"/>
    </row>
    <row r="372" spans="4:4" x14ac:dyDescent="0.65">
      <c r="D372" s="394"/>
    </row>
    <row r="373" spans="4:4" x14ac:dyDescent="0.65">
      <c r="D373" s="394"/>
    </row>
    <row r="374" spans="4:4" x14ac:dyDescent="0.65">
      <c r="D374" s="394"/>
    </row>
    <row r="375" spans="4:4" x14ac:dyDescent="0.65">
      <c r="D375" s="394"/>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6"/>
  <sheetViews>
    <sheetView view="pageBreakPreview" topLeftCell="A220" zoomScaleNormal="100" zoomScaleSheetLayoutView="100" workbookViewId="0">
      <selection activeCell="B25" sqref="B25"/>
    </sheetView>
  </sheetViews>
  <sheetFormatPr defaultColWidth="8.81640625" defaultRowHeight="14.75" x14ac:dyDescent="0.75"/>
  <cols>
    <col min="1" max="1" width="8.81640625" style="133"/>
    <col min="2" max="2" width="63.7265625" style="133" customWidth="1"/>
    <col min="3" max="3" width="8.81640625" style="133"/>
    <col min="4" max="4" width="11.453125" style="133" customWidth="1"/>
    <col min="5" max="5" width="10.81640625" style="133" customWidth="1"/>
    <col min="6" max="6" width="19.81640625" style="133" customWidth="1"/>
    <col min="7" max="16384" width="8.81640625" style="133"/>
  </cols>
  <sheetData>
    <row r="1" spans="1:6" x14ac:dyDescent="0.75">
      <c r="B1" s="601" t="s">
        <v>355</v>
      </c>
      <c r="C1" s="601"/>
      <c r="D1" s="601"/>
      <c r="E1" s="601"/>
      <c r="F1" s="601"/>
    </row>
    <row r="2" spans="1:6" x14ac:dyDescent="0.75">
      <c r="B2" s="600" t="s">
        <v>502</v>
      </c>
      <c r="C2" s="600"/>
      <c r="D2" s="600"/>
      <c r="E2" s="600"/>
      <c r="F2" s="600"/>
    </row>
    <row r="3" spans="1:6" ht="15" customHeight="1" x14ac:dyDescent="0.75">
      <c r="A3" s="132"/>
      <c r="B3" s="602" t="s">
        <v>208</v>
      </c>
      <c r="C3" s="602"/>
      <c r="D3" s="602"/>
      <c r="E3" s="602"/>
      <c r="F3" s="603"/>
    </row>
    <row r="4" spans="1:6" ht="15.5" thickBot="1" x14ac:dyDescent="0.9">
      <c r="A4" s="134"/>
      <c r="B4" s="135"/>
      <c r="C4" s="136"/>
      <c r="D4" s="136"/>
      <c r="E4" s="137"/>
      <c r="F4" s="138"/>
    </row>
    <row r="5" spans="1:6" ht="15" customHeight="1" x14ac:dyDescent="0.75">
      <c r="A5" s="139" t="s">
        <v>1</v>
      </c>
      <c r="B5" s="604" t="s">
        <v>2</v>
      </c>
      <c r="C5" s="606" t="s">
        <v>3</v>
      </c>
      <c r="D5" s="606" t="s">
        <v>4</v>
      </c>
      <c r="E5" s="140" t="s">
        <v>5</v>
      </c>
      <c r="F5" s="141" t="s">
        <v>6</v>
      </c>
    </row>
    <row r="6" spans="1:6" ht="15.5" thickBot="1" x14ac:dyDescent="0.9">
      <c r="A6" s="142" t="s">
        <v>7</v>
      </c>
      <c r="B6" s="605"/>
      <c r="C6" s="607"/>
      <c r="D6" s="607"/>
      <c r="E6" s="143" t="s">
        <v>8</v>
      </c>
      <c r="F6" s="144" t="s">
        <v>8</v>
      </c>
    </row>
    <row r="7" spans="1:6" x14ac:dyDescent="0.75">
      <c r="A7" s="145"/>
      <c r="B7" s="146"/>
      <c r="C7" s="147"/>
      <c r="D7" s="147"/>
      <c r="E7" s="148"/>
      <c r="F7" s="149"/>
    </row>
    <row r="8" spans="1:6" x14ac:dyDescent="0.75">
      <c r="A8" s="150"/>
      <c r="B8" s="151" t="s">
        <v>209</v>
      </c>
      <c r="C8" s="152"/>
      <c r="D8" s="153"/>
      <c r="E8" s="154"/>
      <c r="F8" s="155"/>
    </row>
    <row r="9" spans="1:6" ht="52" x14ac:dyDescent="0.75">
      <c r="A9" s="156"/>
      <c r="B9" s="157" t="s">
        <v>479</v>
      </c>
      <c r="C9" s="158"/>
      <c r="D9" s="159"/>
      <c r="E9" s="160"/>
      <c r="F9" s="161"/>
    </row>
    <row r="10" spans="1:6" x14ac:dyDescent="0.75">
      <c r="A10" s="162"/>
      <c r="B10" s="163"/>
      <c r="C10" s="164"/>
      <c r="D10" s="165"/>
      <c r="E10" s="166"/>
      <c r="F10" s="167"/>
    </row>
    <row r="11" spans="1:6" x14ac:dyDescent="0.75">
      <c r="A11" s="168">
        <v>1</v>
      </c>
      <c r="B11" s="169" t="s">
        <v>210</v>
      </c>
      <c r="C11" s="170"/>
      <c r="D11" s="171"/>
      <c r="E11" s="172"/>
      <c r="F11" s="173"/>
    </row>
    <row r="12" spans="1:6" x14ac:dyDescent="0.75">
      <c r="A12" s="162"/>
      <c r="B12" s="163"/>
      <c r="C12" s="164"/>
      <c r="D12" s="165"/>
      <c r="E12" s="166"/>
      <c r="F12" s="167"/>
    </row>
    <row r="13" spans="1:6" ht="145.5" customHeight="1" x14ac:dyDescent="0.75">
      <c r="A13" s="162"/>
      <c r="B13" s="174" t="s">
        <v>211</v>
      </c>
      <c r="C13" s="164"/>
      <c r="D13" s="165"/>
      <c r="E13" s="166"/>
      <c r="F13" s="167"/>
    </row>
    <row r="14" spans="1:6" x14ac:dyDescent="0.75">
      <c r="A14" s="162"/>
      <c r="B14" s="163"/>
      <c r="C14" s="164"/>
      <c r="D14" s="165"/>
      <c r="E14" s="166"/>
      <c r="F14" s="167"/>
    </row>
    <row r="15" spans="1:6" ht="195" x14ac:dyDescent="0.75">
      <c r="A15" s="162"/>
      <c r="B15" s="175" t="s">
        <v>212</v>
      </c>
      <c r="C15" s="164"/>
      <c r="D15" s="165"/>
      <c r="E15" s="166"/>
      <c r="F15" s="167"/>
    </row>
    <row r="16" spans="1:6" x14ac:dyDescent="0.75">
      <c r="A16" s="162"/>
      <c r="B16" s="163"/>
      <c r="C16" s="164"/>
      <c r="D16" s="165"/>
      <c r="E16" s="166"/>
      <c r="F16" s="167"/>
    </row>
    <row r="17" spans="1:6" x14ac:dyDescent="0.75">
      <c r="A17" s="176">
        <v>1.1000000000000001</v>
      </c>
      <c r="B17" s="177" t="s">
        <v>213</v>
      </c>
      <c r="C17" s="178" t="s">
        <v>14</v>
      </c>
      <c r="D17" s="179" t="s">
        <v>214</v>
      </c>
      <c r="E17" s="172"/>
      <c r="F17" s="173">
        <f>E17</f>
        <v>0</v>
      </c>
    </row>
    <row r="18" spans="1:6" x14ac:dyDescent="0.75">
      <c r="A18" s="162"/>
      <c r="B18" s="163"/>
      <c r="C18" s="164"/>
      <c r="D18" s="165"/>
      <c r="E18" s="166"/>
      <c r="F18" s="167"/>
    </row>
    <row r="19" spans="1:6" ht="26" x14ac:dyDescent="0.75">
      <c r="A19" s="180"/>
      <c r="B19" s="175" t="s">
        <v>215</v>
      </c>
      <c r="C19" s="181"/>
      <c r="D19" s="182"/>
      <c r="E19" s="166"/>
      <c r="F19" s="167"/>
    </row>
    <row r="20" spans="1:6" x14ac:dyDescent="0.75">
      <c r="A20" s="162"/>
      <c r="B20" s="163"/>
      <c r="C20" s="164"/>
      <c r="D20" s="165"/>
      <c r="E20" s="166"/>
      <c r="F20" s="167"/>
    </row>
    <row r="21" spans="1:6" ht="39" x14ac:dyDescent="0.75">
      <c r="A21" s="180">
        <v>1.2</v>
      </c>
      <c r="B21" s="175" t="s">
        <v>216</v>
      </c>
      <c r="C21" s="181" t="s">
        <v>14</v>
      </c>
      <c r="D21" s="183" t="s">
        <v>214</v>
      </c>
      <c r="E21" s="166"/>
      <c r="F21" s="167">
        <f>E21</f>
        <v>0</v>
      </c>
    </row>
    <row r="22" spans="1:6" x14ac:dyDescent="0.75">
      <c r="A22" s="162"/>
      <c r="B22" s="163"/>
      <c r="C22" s="164"/>
      <c r="D22" s="165"/>
      <c r="E22" s="166"/>
      <c r="F22" s="167"/>
    </row>
    <row r="23" spans="1:6" x14ac:dyDescent="0.75">
      <c r="A23" s="162"/>
      <c r="B23" s="163"/>
      <c r="C23" s="164"/>
      <c r="D23" s="165"/>
      <c r="E23" s="166"/>
      <c r="F23" s="167"/>
    </row>
    <row r="24" spans="1:6" ht="15.75" customHeight="1" thickBot="1" x14ac:dyDescent="0.9">
      <c r="A24" s="608" t="s">
        <v>217</v>
      </c>
      <c r="B24" s="609"/>
      <c r="C24" s="609"/>
      <c r="D24" s="184"/>
      <c r="E24" s="185"/>
      <c r="F24" s="186">
        <f>SUM(F7:F23)</f>
        <v>0</v>
      </c>
    </row>
    <row r="25" spans="1:6" x14ac:dyDescent="0.75">
      <c r="A25" s="168">
        <v>2</v>
      </c>
      <c r="B25" s="169" t="s">
        <v>218</v>
      </c>
      <c r="C25" s="170"/>
      <c r="D25" s="171"/>
      <c r="E25" s="172"/>
      <c r="F25" s="173"/>
    </row>
    <row r="26" spans="1:6" x14ac:dyDescent="0.75">
      <c r="A26" s="162"/>
      <c r="B26" s="163"/>
      <c r="C26" s="164"/>
      <c r="D26" s="165"/>
      <c r="E26" s="166"/>
      <c r="F26" s="167"/>
    </row>
    <row r="27" spans="1:6" ht="26" x14ac:dyDescent="0.75">
      <c r="A27" s="162"/>
      <c r="B27" s="525" t="s">
        <v>464</v>
      </c>
      <c r="C27" s="164"/>
      <c r="D27" s="187"/>
      <c r="E27" s="166"/>
      <c r="F27" s="167"/>
    </row>
    <row r="28" spans="1:6" x14ac:dyDescent="0.75">
      <c r="A28" s="162"/>
      <c r="B28" s="163"/>
      <c r="C28" s="164"/>
      <c r="D28" s="165"/>
      <c r="E28" s="166"/>
      <c r="F28" s="167"/>
    </row>
    <row r="29" spans="1:6" x14ac:dyDescent="0.75">
      <c r="A29" s="188">
        <v>2.1</v>
      </c>
      <c r="B29" s="189" t="s">
        <v>219</v>
      </c>
      <c r="C29" s="170" t="s">
        <v>22</v>
      </c>
      <c r="D29" s="190">
        <v>5</v>
      </c>
      <c r="E29" s="172"/>
      <c r="F29" s="173"/>
    </row>
    <row r="30" spans="1:6" x14ac:dyDescent="0.75">
      <c r="A30" s="162"/>
      <c r="B30" s="163"/>
      <c r="C30" s="164"/>
      <c r="D30" s="165"/>
      <c r="E30" s="166"/>
      <c r="F30" s="167"/>
    </row>
    <row r="31" spans="1:6" x14ac:dyDescent="0.75">
      <c r="A31" s="188">
        <v>2.2000000000000002</v>
      </c>
      <c r="B31" s="189" t="s">
        <v>220</v>
      </c>
      <c r="C31" s="170" t="s">
        <v>22</v>
      </c>
      <c r="D31" s="190">
        <v>10</v>
      </c>
      <c r="E31" s="172"/>
      <c r="F31" s="173"/>
    </row>
    <row r="32" spans="1:6" x14ac:dyDescent="0.75">
      <c r="A32" s="162"/>
      <c r="B32" s="163"/>
      <c r="C32" s="164"/>
      <c r="D32" s="165"/>
      <c r="E32" s="166"/>
      <c r="F32" s="167"/>
    </row>
    <row r="33" spans="1:6" x14ac:dyDescent="0.75">
      <c r="A33" s="188">
        <v>2.2999999999999998</v>
      </c>
      <c r="B33" s="189" t="s">
        <v>221</v>
      </c>
      <c r="C33" s="170" t="s">
        <v>22</v>
      </c>
      <c r="D33" s="190">
        <v>5</v>
      </c>
      <c r="E33" s="172"/>
      <c r="F33" s="173"/>
    </row>
    <row r="34" spans="1:6" x14ac:dyDescent="0.75">
      <c r="A34" s="162"/>
      <c r="B34" s="163"/>
      <c r="C34" s="164"/>
      <c r="D34" s="165"/>
      <c r="E34" s="166"/>
      <c r="F34" s="167"/>
    </row>
    <row r="35" spans="1:6" x14ac:dyDescent="0.75">
      <c r="A35" s="168">
        <v>3</v>
      </c>
      <c r="B35" s="169" t="s">
        <v>222</v>
      </c>
      <c r="C35" s="170"/>
      <c r="D35" s="171"/>
      <c r="E35" s="172"/>
      <c r="F35" s="173"/>
    </row>
    <row r="36" spans="1:6" x14ac:dyDescent="0.75">
      <c r="A36" s="162"/>
      <c r="B36" s="163"/>
      <c r="C36" s="164"/>
      <c r="D36" s="165"/>
      <c r="E36" s="166"/>
      <c r="F36" s="167"/>
    </row>
    <row r="37" spans="1:6" x14ac:dyDescent="0.75">
      <c r="A37" s="191"/>
      <c r="B37" s="192" t="s">
        <v>223</v>
      </c>
      <c r="C37" s="164"/>
      <c r="D37" s="164"/>
      <c r="E37" s="166"/>
      <c r="F37" s="193"/>
    </row>
    <row r="38" spans="1:6" x14ac:dyDescent="0.75">
      <c r="A38" s="162"/>
      <c r="B38" s="163"/>
      <c r="C38" s="164"/>
      <c r="D38" s="165"/>
      <c r="E38" s="166"/>
      <c r="F38" s="167"/>
    </row>
    <row r="39" spans="1:6" ht="26" x14ac:dyDescent="0.75">
      <c r="A39" s="194"/>
      <c r="B39" s="195" t="s">
        <v>224</v>
      </c>
      <c r="C39" s="164"/>
      <c r="D39" s="187"/>
      <c r="E39" s="166"/>
      <c r="F39" s="167"/>
    </row>
    <row r="40" spans="1:6" x14ac:dyDescent="0.75">
      <c r="A40" s="194"/>
      <c r="B40" s="196"/>
      <c r="C40" s="164"/>
      <c r="D40" s="187"/>
      <c r="E40" s="166"/>
      <c r="F40" s="167"/>
    </row>
    <row r="41" spans="1:6" ht="52" x14ac:dyDescent="0.75">
      <c r="A41" s="162"/>
      <c r="B41" s="197" t="s">
        <v>225</v>
      </c>
      <c r="C41" s="164"/>
      <c r="D41" s="165"/>
      <c r="E41" s="166"/>
      <c r="F41" s="167"/>
    </row>
    <row r="42" spans="1:6" x14ac:dyDescent="0.75">
      <c r="A42" s="162"/>
      <c r="B42" s="163"/>
      <c r="C42" s="164"/>
      <c r="D42" s="165"/>
      <c r="E42" s="166"/>
      <c r="F42" s="167"/>
    </row>
    <row r="43" spans="1:6" ht="26" x14ac:dyDescent="0.75">
      <c r="A43" s="194">
        <v>3</v>
      </c>
      <c r="B43" s="198" t="s">
        <v>226</v>
      </c>
      <c r="C43" s="164"/>
      <c r="D43" s="187"/>
      <c r="E43" s="166"/>
      <c r="F43" s="167"/>
    </row>
    <row r="44" spans="1:6" x14ac:dyDescent="0.75">
      <c r="A44" s="194"/>
      <c r="B44" s="199"/>
      <c r="C44" s="164"/>
      <c r="D44" s="187"/>
      <c r="E44" s="166"/>
      <c r="F44" s="167"/>
    </row>
    <row r="45" spans="1:6" x14ac:dyDescent="0.75">
      <c r="A45" s="162"/>
      <c r="B45" s="192" t="s">
        <v>227</v>
      </c>
      <c r="C45" s="164"/>
      <c r="D45" s="165"/>
      <c r="E45" s="166"/>
      <c r="F45" s="167"/>
    </row>
    <row r="46" spans="1:6" s="204" customFormat="1" x14ac:dyDescent="0.75">
      <c r="A46" s="200">
        <v>3.1</v>
      </c>
      <c r="B46" s="201" t="s">
        <v>228</v>
      </c>
      <c r="C46" s="202"/>
      <c r="D46" s="190"/>
      <c r="E46" s="172"/>
      <c r="F46" s="203"/>
    </row>
    <row r="47" spans="1:6" s="204" customFormat="1" x14ac:dyDescent="0.75">
      <c r="A47" s="205"/>
      <c r="B47" s="206"/>
      <c r="C47" s="207"/>
      <c r="D47" s="208"/>
      <c r="E47" s="166"/>
      <c r="F47" s="167"/>
    </row>
    <row r="48" spans="1:6" s="204" customFormat="1" x14ac:dyDescent="0.75">
      <c r="A48" s="209" t="s">
        <v>229</v>
      </c>
      <c r="B48" s="454" t="s">
        <v>252</v>
      </c>
      <c r="C48" s="202" t="s">
        <v>22</v>
      </c>
      <c r="D48" s="190">
        <v>10</v>
      </c>
      <c r="E48" s="172"/>
      <c r="F48" s="173"/>
    </row>
    <row r="49" spans="1:6" x14ac:dyDescent="0.75">
      <c r="A49" s="211"/>
      <c r="B49" s="212"/>
      <c r="C49" s="213"/>
      <c r="D49" s="214"/>
      <c r="E49" s="215"/>
      <c r="F49" s="216"/>
    </row>
    <row r="50" spans="1:6" ht="15.75" customHeight="1" thickBot="1" x14ac:dyDescent="0.9">
      <c r="A50" s="597" t="s">
        <v>217</v>
      </c>
      <c r="B50" s="598"/>
      <c r="C50" s="598"/>
      <c r="D50" s="184"/>
      <c r="E50" s="185"/>
      <c r="F50" s="186"/>
    </row>
    <row r="51" spans="1:6" s="204" customFormat="1" x14ac:dyDescent="0.75">
      <c r="A51" s="209" t="s">
        <v>230</v>
      </c>
      <c r="B51" s="210" t="s">
        <v>231</v>
      </c>
      <c r="C51" s="202" t="s">
        <v>22</v>
      </c>
      <c r="D51" s="190">
        <v>6</v>
      </c>
      <c r="E51" s="172"/>
      <c r="F51" s="173"/>
    </row>
    <row r="52" spans="1:6" s="204" customFormat="1" x14ac:dyDescent="0.75">
      <c r="A52" s="209"/>
      <c r="B52" s="210"/>
      <c r="C52" s="202"/>
      <c r="D52" s="190"/>
      <c r="E52" s="172"/>
      <c r="F52" s="173"/>
    </row>
    <row r="53" spans="1:6" s="204" customFormat="1" x14ac:dyDescent="0.75">
      <c r="A53" s="209" t="s">
        <v>232</v>
      </c>
      <c r="B53" s="454" t="s">
        <v>253</v>
      </c>
      <c r="C53" s="202" t="s">
        <v>22</v>
      </c>
      <c r="D53" s="190">
        <v>6</v>
      </c>
      <c r="E53" s="172"/>
      <c r="F53" s="173"/>
    </row>
    <row r="54" spans="1:6" s="204" customFormat="1" x14ac:dyDescent="0.75">
      <c r="A54" s="209"/>
      <c r="B54" s="210"/>
      <c r="C54" s="202"/>
      <c r="D54" s="190"/>
      <c r="E54" s="172"/>
      <c r="F54" s="173"/>
    </row>
    <row r="55" spans="1:6" x14ac:dyDescent="0.75">
      <c r="A55" s="188"/>
      <c r="B55" s="189"/>
      <c r="C55" s="170"/>
      <c r="D55" s="190"/>
      <c r="E55" s="172"/>
      <c r="F55" s="173"/>
    </row>
    <row r="56" spans="1:6" x14ac:dyDescent="0.75">
      <c r="A56" s="168">
        <v>3.2</v>
      </c>
      <c r="B56" s="198" t="s">
        <v>233</v>
      </c>
      <c r="C56" s="170"/>
      <c r="D56" s="190"/>
      <c r="E56" s="172"/>
      <c r="F56" s="217"/>
    </row>
    <row r="57" spans="1:6" x14ac:dyDescent="0.75">
      <c r="A57" s="162"/>
      <c r="B57" s="163"/>
      <c r="C57" s="164"/>
      <c r="D57" s="165"/>
      <c r="E57" s="166"/>
      <c r="F57" s="167"/>
    </row>
    <row r="58" spans="1:6" x14ac:dyDescent="0.75">
      <c r="A58" s="188" t="s">
        <v>234</v>
      </c>
      <c r="B58" s="189" t="s">
        <v>235</v>
      </c>
      <c r="C58" s="170" t="s">
        <v>22</v>
      </c>
      <c r="D58" s="190">
        <v>10</v>
      </c>
      <c r="E58" s="172"/>
      <c r="F58" s="173"/>
    </row>
    <row r="59" spans="1:6" x14ac:dyDescent="0.75">
      <c r="A59" s="188"/>
      <c r="B59" s="189"/>
      <c r="C59" s="170"/>
      <c r="D59" s="190"/>
      <c r="E59" s="172"/>
      <c r="F59" s="173"/>
    </row>
    <row r="60" spans="1:6" x14ac:dyDescent="0.75">
      <c r="A60" s="188" t="s">
        <v>234</v>
      </c>
      <c r="B60" s="189" t="s">
        <v>236</v>
      </c>
      <c r="C60" s="170" t="s">
        <v>22</v>
      </c>
      <c r="D60" s="190">
        <v>6</v>
      </c>
      <c r="E60" s="172"/>
      <c r="F60" s="173"/>
    </row>
    <row r="61" spans="1:6" x14ac:dyDescent="0.75">
      <c r="A61" s="188"/>
      <c r="B61" s="189"/>
      <c r="C61" s="170"/>
      <c r="D61" s="190"/>
      <c r="E61" s="172"/>
      <c r="F61" s="173"/>
    </row>
    <row r="62" spans="1:6" x14ac:dyDescent="0.75">
      <c r="A62" s="188" t="s">
        <v>234</v>
      </c>
      <c r="B62" s="189" t="s">
        <v>237</v>
      </c>
      <c r="C62" s="170" t="s">
        <v>22</v>
      </c>
      <c r="D62" s="190">
        <v>6</v>
      </c>
      <c r="E62" s="172"/>
      <c r="F62" s="173"/>
    </row>
    <row r="63" spans="1:6" x14ac:dyDescent="0.75">
      <c r="A63" s="162"/>
      <c r="B63" s="163"/>
      <c r="C63" s="164"/>
      <c r="D63" s="165"/>
      <c r="E63" s="166"/>
      <c r="F63" s="167"/>
    </row>
    <row r="64" spans="1:6" x14ac:dyDescent="0.75">
      <c r="A64" s="168">
        <v>3.3</v>
      </c>
      <c r="B64" s="198" t="s">
        <v>238</v>
      </c>
      <c r="C64" s="170"/>
      <c r="D64" s="190"/>
      <c r="E64" s="172"/>
      <c r="F64" s="217"/>
    </row>
    <row r="65" spans="1:6" x14ac:dyDescent="0.75">
      <c r="A65" s="162"/>
      <c r="B65" s="163"/>
      <c r="C65" s="164"/>
      <c r="D65" s="165"/>
      <c r="E65" s="166"/>
      <c r="F65" s="167"/>
    </row>
    <row r="66" spans="1:6" x14ac:dyDescent="0.75">
      <c r="A66" s="188" t="s">
        <v>239</v>
      </c>
      <c r="B66" s="189" t="s">
        <v>240</v>
      </c>
      <c r="C66" s="170" t="s">
        <v>22</v>
      </c>
      <c r="D66" s="190">
        <v>5</v>
      </c>
      <c r="E66" s="172"/>
      <c r="F66" s="173"/>
    </row>
    <row r="67" spans="1:6" x14ac:dyDescent="0.75">
      <c r="A67" s="188"/>
      <c r="B67" s="189"/>
      <c r="C67" s="170"/>
      <c r="D67" s="190"/>
      <c r="E67" s="172"/>
      <c r="F67" s="173"/>
    </row>
    <row r="68" spans="1:6" x14ac:dyDescent="0.75">
      <c r="A68" s="188" t="s">
        <v>239</v>
      </c>
      <c r="B68" s="189" t="s">
        <v>241</v>
      </c>
      <c r="C68" s="170" t="s">
        <v>22</v>
      </c>
      <c r="D68" s="190">
        <v>3</v>
      </c>
      <c r="E68" s="172"/>
      <c r="F68" s="173"/>
    </row>
    <row r="69" spans="1:6" x14ac:dyDescent="0.75">
      <c r="A69" s="188"/>
      <c r="B69" s="189"/>
      <c r="C69" s="170"/>
      <c r="D69" s="190"/>
      <c r="E69" s="172"/>
      <c r="F69" s="173"/>
    </row>
    <row r="70" spans="1:6" x14ac:dyDescent="0.75">
      <c r="A70" s="188" t="s">
        <v>239</v>
      </c>
      <c r="B70" s="189" t="s">
        <v>242</v>
      </c>
      <c r="C70" s="170" t="s">
        <v>22</v>
      </c>
      <c r="D70" s="190">
        <v>3</v>
      </c>
      <c r="E70" s="172"/>
      <c r="F70" s="173"/>
    </row>
    <row r="71" spans="1:6" x14ac:dyDescent="0.75">
      <c r="A71" s="162"/>
      <c r="B71" s="163"/>
      <c r="C71" s="164"/>
      <c r="D71" s="165"/>
      <c r="E71" s="166"/>
      <c r="F71" s="167"/>
    </row>
    <row r="72" spans="1:6" x14ac:dyDescent="0.75">
      <c r="A72" s="168">
        <v>3.3</v>
      </c>
      <c r="B72" s="198" t="s">
        <v>243</v>
      </c>
      <c r="C72" s="170"/>
      <c r="D72" s="190"/>
      <c r="E72" s="172"/>
      <c r="F72" s="217"/>
    </row>
    <row r="73" spans="1:6" x14ac:dyDescent="0.75">
      <c r="A73" s="162"/>
      <c r="B73" s="163"/>
      <c r="C73" s="164"/>
      <c r="D73" s="165"/>
      <c r="E73" s="166"/>
      <c r="F73" s="167"/>
    </row>
    <row r="74" spans="1:6" x14ac:dyDescent="0.75">
      <c r="A74" s="188" t="s">
        <v>239</v>
      </c>
      <c r="B74" s="189" t="s">
        <v>241</v>
      </c>
      <c r="C74" s="170" t="s">
        <v>22</v>
      </c>
      <c r="D74" s="190">
        <v>5</v>
      </c>
      <c r="E74" s="172"/>
      <c r="F74" s="173"/>
    </row>
    <row r="75" spans="1:6" x14ac:dyDescent="0.75">
      <c r="A75" s="188"/>
      <c r="B75" s="189"/>
      <c r="C75" s="170"/>
      <c r="D75" s="190"/>
      <c r="E75" s="172"/>
      <c r="F75" s="173"/>
    </row>
    <row r="76" spans="1:6" x14ac:dyDescent="0.75">
      <c r="A76" s="162"/>
      <c r="B76" s="163"/>
      <c r="C76" s="164"/>
      <c r="D76" s="165"/>
      <c r="E76" s="166"/>
      <c r="F76" s="167"/>
    </row>
    <row r="77" spans="1:6" x14ac:dyDescent="0.75">
      <c r="A77" s="162"/>
      <c r="B77" s="163"/>
      <c r="C77" s="164"/>
      <c r="D77" s="165"/>
      <c r="E77" s="166"/>
      <c r="F77" s="167"/>
    </row>
    <row r="78" spans="1:6" x14ac:dyDescent="0.75">
      <c r="A78" s="168">
        <v>3.6</v>
      </c>
      <c r="B78" s="198" t="s">
        <v>244</v>
      </c>
      <c r="C78" s="170"/>
      <c r="D78" s="190"/>
      <c r="E78" s="172"/>
      <c r="F78" s="217"/>
    </row>
    <row r="79" spans="1:6" x14ac:dyDescent="0.75">
      <c r="A79" s="162"/>
      <c r="B79" s="163"/>
      <c r="C79" s="164"/>
      <c r="D79" s="165"/>
      <c r="E79" s="166"/>
      <c r="F79" s="167"/>
    </row>
    <row r="80" spans="1:6" x14ac:dyDescent="0.75">
      <c r="A80" s="188" t="s">
        <v>245</v>
      </c>
      <c r="B80" s="189" t="s">
        <v>246</v>
      </c>
      <c r="C80" s="170" t="s">
        <v>22</v>
      </c>
      <c r="D80" s="190">
        <v>5</v>
      </c>
      <c r="E80" s="172"/>
      <c r="F80" s="173"/>
    </row>
    <row r="81" spans="1:6" x14ac:dyDescent="0.75">
      <c r="A81" s="162"/>
      <c r="B81" s="163"/>
      <c r="C81" s="164"/>
      <c r="D81" s="165"/>
      <c r="E81" s="166"/>
      <c r="F81" s="167"/>
    </row>
    <row r="82" spans="1:6" x14ac:dyDescent="0.75">
      <c r="A82" s="188" t="s">
        <v>247</v>
      </c>
      <c r="B82" s="189" t="s">
        <v>248</v>
      </c>
      <c r="C82" s="170" t="s">
        <v>22</v>
      </c>
      <c r="D82" s="190">
        <v>3</v>
      </c>
      <c r="E82" s="172"/>
      <c r="F82" s="173"/>
    </row>
    <row r="83" spans="1:6" x14ac:dyDescent="0.75">
      <c r="A83" s="188"/>
      <c r="B83" s="189"/>
      <c r="C83" s="170"/>
      <c r="D83" s="190"/>
      <c r="E83" s="172"/>
      <c r="F83" s="173"/>
    </row>
    <row r="84" spans="1:6" x14ac:dyDescent="0.75">
      <c r="A84" s="188" t="s">
        <v>247</v>
      </c>
      <c r="B84" s="189" t="s">
        <v>170</v>
      </c>
      <c r="C84" s="170" t="s">
        <v>22</v>
      </c>
      <c r="D84" s="190">
        <v>3</v>
      </c>
      <c r="E84" s="172"/>
      <c r="F84" s="173"/>
    </row>
    <row r="85" spans="1:6" x14ac:dyDescent="0.75">
      <c r="A85" s="162"/>
      <c r="B85" s="163"/>
      <c r="C85" s="164"/>
      <c r="D85" s="165"/>
      <c r="E85" s="166"/>
      <c r="F85" s="167"/>
    </row>
    <row r="86" spans="1:6" x14ac:dyDescent="0.75">
      <c r="A86" s="168">
        <v>3.7</v>
      </c>
      <c r="B86" s="198" t="s">
        <v>249</v>
      </c>
      <c r="C86" s="170"/>
      <c r="D86" s="190"/>
      <c r="E86" s="172"/>
      <c r="F86" s="217"/>
    </row>
    <row r="87" spans="1:6" x14ac:dyDescent="0.75">
      <c r="A87" s="162"/>
      <c r="B87" s="163"/>
      <c r="C87" s="164"/>
      <c r="D87" s="165"/>
      <c r="E87" s="166"/>
      <c r="F87" s="167"/>
    </row>
    <row r="88" spans="1:6" x14ac:dyDescent="0.75">
      <c r="A88" s="188" t="s">
        <v>250</v>
      </c>
      <c r="B88" s="450" t="s">
        <v>506</v>
      </c>
      <c r="C88" s="170" t="s">
        <v>22</v>
      </c>
      <c r="D88" s="190">
        <v>11</v>
      </c>
      <c r="E88" s="172"/>
      <c r="F88" s="173"/>
    </row>
    <row r="89" spans="1:6" x14ac:dyDescent="0.75">
      <c r="A89" s="162"/>
      <c r="B89" s="163"/>
      <c r="C89" s="164"/>
      <c r="D89" s="165"/>
      <c r="E89" s="166"/>
      <c r="F89" s="167"/>
    </row>
    <row r="90" spans="1:6" x14ac:dyDescent="0.75">
      <c r="A90" s="218"/>
      <c r="B90" s="219"/>
      <c r="C90" s="220"/>
      <c r="D90" s="221"/>
      <c r="E90" s="222"/>
      <c r="F90" s="223"/>
    </row>
    <row r="91" spans="1:6" x14ac:dyDescent="0.75">
      <c r="A91" s="218"/>
      <c r="B91" s="224" t="s">
        <v>251</v>
      </c>
      <c r="C91" s="220"/>
      <c r="D91" s="221"/>
      <c r="E91" s="222"/>
      <c r="F91" s="223"/>
    </row>
    <row r="92" spans="1:6" s="204" customFormat="1" x14ac:dyDescent="0.75">
      <c r="A92" s="200">
        <v>3.1</v>
      </c>
      <c r="B92" s="201" t="s">
        <v>228</v>
      </c>
      <c r="C92" s="202"/>
      <c r="D92" s="190"/>
      <c r="E92" s="172"/>
      <c r="F92" s="203"/>
    </row>
    <row r="93" spans="1:6" s="204" customFormat="1" x14ac:dyDescent="0.75">
      <c r="A93" s="205"/>
      <c r="B93" s="206"/>
      <c r="C93" s="207"/>
      <c r="D93" s="208"/>
      <c r="E93" s="166"/>
      <c r="F93" s="167"/>
    </row>
    <row r="94" spans="1:6" s="204" customFormat="1" x14ac:dyDescent="0.75">
      <c r="A94" s="209" t="s">
        <v>229</v>
      </c>
      <c r="B94" s="210" t="s">
        <v>252</v>
      </c>
      <c r="C94" s="202" t="s">
        <v>22</v>
      </c>
      <c r="D94" s="190">
        <v>8</v>
      </c>
      <c r="E94" s="172">
        <f>E48</f>
        <v>0</v>
      </c>
      <c r="F94" s="173">
        <f>D94*E94</f>
        <v>0</v>
      </c>
    </row>
    <row r="95" spans="1:6" x14ac:dyDescent="0.75">
      <c r="A95" s="211"/>
      <c r="B95" s="212"/>
      <c r="C95" s="213"/>
      <c r="D95" s="214"/>
      <c r="E95" s="215"/>
      <c r="F95" s="216"/>
    </row>
    <row r="96" spans="1:6" s="204" customFormat="1" x14ac:dyDescent="0.75">
      <c r="A96" s="209" t="s">
        <v>230</v>
      </c>
      <c r="B96" s="210" t="s">
        <v>231</v>
      </c>
      <c r="C96" s="202" t="s">
        <v>22</v>
      </c>
      <c r="D96" s="190">
        <v>4</v>
      </c>
      <c r="E96" s="172">
        <f>E51</f>
        <v>0</v>
      </c>
      <c r="F96" s="173">
        <f>D96*E96</f>
        <v>0</v>
      </c>
    </row>
    <row r="97" spans="1:6" s="204" customFormat="1" x14ac:dyDescent="0.75">
      <c r="A97" s="209"/>
      <c r="B97" s="210"/>
      <c r="C97" s="202"/>
      <c r="D97" s="190"/>
      <c r="E97" s="172"/>
      <c r="F97" s="173"/>
    </row>
    <row r="98" spans="1:6" s="204" customFormat="1" x14ac:dyDescent="0.75">
      <c r="A98" s="209" t="s">
        <v>232</v>
      </c>
      <c r="B98" s="210" t="s">
        <v>253</v>
      </c>
      <c r="C98" s="202" t="s">
        <v>22</v>
      </c>
      <c r="D98" s="190">
        <v>4</v>
      </c>
      <c r="E98" s="172">
        <f>E53</f>
        <v>0</v>
      </c>
      <c r="F98" s="173">
        <f>D98*E98</f>
        <v>0</v>
      </c>
    </row>
    <row r="99" spans="1:6" s="204" customFormat="1" x14ac:dyDescent="0.75">
      <c r="A99" s="209"/>
      <c r="B99" s="210"/>
      <c r="C99" s="202"/>
      <c r="D99" s="190"/>
      <c r="E99" s="172"/>
      <c r="F99" s="173"/>
    </row>
    <row r="100" spans="1:6" x14ac:dyDescent="0.75">
      <c r="A100" s="188"/>
      <c r="B100" s="189"/>
      <c r="C100" s="170"/>
      <c r="D100" s="190"/>
      <c r="E100" s="172"/>
      <c r="F100" s="173"/>
    </row>
    <row r="101" spans="1:6" x14ac:dyDescent="0.75">
      <c r="A101" s="168">
        <v>3.2</v>
      </c>
      <c r="B101" s="198" t="s">
        <v>254</v>
      </c>
      <c r="C101" s="170"/>
      <c r="D101" s="190"/>
      <c r="E101" s="172"/>
      <c r="F101" s="217"/>
    </row>
    <row r="102" spans="1:6" x14ac:dyDescent="0.75">
      <c r="A102" s="162"/>
      <c r="B102" s="163"/>
      <c r="C102" s="164"/>
      <c r="D102" s="165"/>
      <c r="E102" s="166"/>
      <c r="F102" s="167"/>
    </row>
    <row r="103" spans="1:6" x14ac:dyDescent="0.75">
      <c r="A103" s="188" t="s">
        <v>234</v>
      </c>
      <c r="B103" s="189" t="s">
        <v>235</v>
      </c>
      <c r="C103" s="170" t="s">
        <v>22</v>
      </c>
      <c r="D103" s="190">
        <v>8</v>
      </c>
      <c r="E103" s="172">
        <f>E58</f>
        <v>0</v>
      </c>
      <c r="F103" s="173">
        <f>D103*E103</f>
        <v>0</v>
      </c>
    </row>
    <row r="104" spans="1:6" x14ac:dyDescent="0.75">
      <c r="A104" s="188"/>
      <c r="B104" s="189"/>
      <c r="C104" s="170"/>
      <c r="D104" s="190"/>
      <c r="E104" s="172"/>
      <c r="F104" s="173"/>
    </row>
    <row r="105" spans="1:6" x14ac:dyDescent="0.75">
      <c r="A105" s="188" t="s">
        <v>234</v>
      </c>
      <c r="B105" s="189" t="s">
        <v>236</v>
      </c>
      <c r="C105" s="170" t="s">
        <v>22</v>
      </c>
      <c r="D105" s="190">
        <v>4</v>
      </c>
      <c r="E105" s="172">
        <f>E60</f>
        <v>0</v>
      </c>
      <c r="F105" s="173">
        <f>D105*E105</f>
        <v>0</v>
      </c>
    </row>
    <row r="106" spans="1:6" x14ac:dyDescent="0.75">
      <c r="A106" s="188"/>
      <c r="B106" s="189"/>
      <c r="C106" s="170"/>
      <c r="D106" s="190"/>
      <c r="E106" s="172"/>
      <c r="F106" s="173"/>
    </row>
    <row r="107" spans="1:6" x14ac:dyDescent="0.75">
      <c r="A107" s="188" t="s">
        <v>234</v>
      </c>
      <c r="B107" s="189" t="s">
        <v>237</v>
      </c>
      <c r="C107" s="170" t="s">
        <v>22</v>
      </c>
      <c r="D107" s="190">
        <v>4</v>
      </c>
      <c r="E107" s="172">
        <f>E62</f>
        <v>0</v>
      </c>
      <c r="F107" s="173">
        <f>D107*E107</f>
        <v>0</v>
      </c>
    </row>
    <row r="108" spans="1:6" x14ac:dyDescent="0.75">
      <c r="A108" s="218"/>
      <c r="B108" s="224"/>
      <c r="C108" s="220"/>
      <c r="D108" s="221"/>
      <c r="E108" s="222"/>
      <c r="F108" s="223"/>
    </row>
    <row r="109" spans="1:6" x14ac:dyDescent="0.75">
      <c r="A109" s="225">
        <v>3.4</v>
      </c>
      <c r="B109" s="226" t="s">
        <v>255</v>
      </c>
      <c r="C109" s="220"/>
      <c r="D109" s="221"/>
      <c r="E109" s="222"/>
      <c r="F109" s="227"/>
    </row>
    <row r="110" spans="1:6" x14ac:dyDescent="0.75">
      <c r="A110" s="162"/>
      <c r="B110" s="163"/>
      <c r="C110" s="164"/>
      <c r="D110" s="165"/>
      <c r="E110" s="166"/>
      <c r="F110" s="167"/>
    </row>
    <row r="111" spans="1:6" x14ac:dyDescent="0.75">
      <c r="A111" s="188" t="s">
        <v>256</v>
      </c>
      <c r="B111" s="189" t="s">
        <v>240</v>
      </c>
      <c r="C111" s="170" t="s">
        <v>22</v>
      </c>
      <c r="D111" s="190">
        <v>4</v>
      </c>
      <c r="E111" s="172">
        <f>E66</f>
        <v>0</v>
      </c>
      <c r="F111" s="173">
        <f>D111*E111</f>
        <v>0</v>
      </c>
    </row>
    <row r="112" spans="1:6" x14ac:dyDescent="0.75">
      <c r="A112" s="188"/>
      <c r="B112" s="189"/>
      <c r="C112" s="170"/>
      <c r="D112" s="190"/>
      <c r="E112" s="172"/>
      <c r="F112" s="173"/>
    </row>
    <row r="113" spans="1:6" x14ac:dyDescent="0.75">
      <c r="A113" s="188" t="s">
        <v>256</v>
      </c>
      <c r="B113" s="189" t="s">
        <v>241</v>
      </c>
      <c r="C113" s="170" t="s">
        <v>22</v>
      </c>
      <c r="D113" s="190">
        <v>2</v>
      </c>
      <c r="E113" s="172">
        <f>E68</f>
        <v>0</v>
      </c>
      <c r="F113" s="173">
        <f>D113*E113</f>
        <v>0</v>
      </c>
    </row>
    <row r="114" spans="1:6" x14ac:dyDescent="0.75">
      <c r="A114" s="188"/>
      <c r="B114" s="189"/>
      <c r="C114" s="170"/>
      <c r="D114" s="190"/>
      <c r="E114" s="172"/>
      <c r="F114" s="173"/>
    </row>
    <row r="115" spans="1:6" x14ac:dyDescent="0.75">
      <c r="A115" s="188" t="s">
        <v>256</v>
      </c>
      <c r="B115" s="189" t="s">
        <v>242</v>
      </c>
      <c r="C115" s="170" t="s">
        <v>22</v>
      </c>
      <c r="D115" s="190">
        <v>2</v>
      </c>
      <c r="E115" s="172">
        <f>E70</f>
        <v>0</v>
      </c>
      <c r="F115" s="173">
        <f>D115*E115</f>
        <v>0</v>
      </c>
    </row>
    <row r="116" spans="1:6" x14ac:dyDescent="0.75">
      <c r="A116" s="188"/>
      <c r="B116" s="189"/>
      <c r="C116" s="170"/>
      <c r="D116" s="190"/>
      <c r="E116" s="172"/>
      <c r="F116" s="173"/>
    </row>
    <row r="117" spans="1:6" x14ac:dyDescent="0.75">
      <c r="A117" s="168">
        <v>3.5</v>
      </c>
      <c r="B117" s="198" t="s">
        <v>243</v>
      </c>
      <c r="C117" s="170"/>
      <c r="D117" s="190"/>
      <c r="E117" s="172"/>
      <c r="F117" s="217"/>
    </row>
    <row r="118" spans="1:6" x14ac:dyDescent="0.75">
      <c r="A118" s="162"/>
      <c r="B118" s="163"/>
      <c r="C118" s="164"/>
      <c r="D118" s="165"/>
      <c r="E118" s="166"/>
      <c r="F118" s="167"/>
    </row>
    <row r="119" spans="1:6" x14ac:dyDescent="0.75">
      <c r="A119" s="188" t="s">
        <v>257</v>
      </c>
      <c r="B119" s="450" t="s">
        <v>350</v>
      </c>
      <c r="C119" s="170" t="s">
        <v>22</v>
      </c>
      <c r="D119" s="190">
        <v>5</v>
      </c>
      <c r="E119" s="172">
        <f>E74</f>
        <v>0</v>
      </c>
      <c r="F119" s="173">
        <f>D119*E119</f>
        <v>0</v>
      </c>
    </row>
    <row r="120" spans="1:6" x14ac:dyDescent="0.75">
      <c r="A120" s="162"/>
      <c r="B120" s="163"/>
      <c r="C120" s="164"/>
      <c r="D120" s="165"/>
      <c r="E120" s="166"/>
      <c r="F120" s="167"/>
    </row>
    <row r="121" spans="1:6" x14ac:dyDescent="0.75">
      <c r="A121" s="168">
        <v>3.6</v>
      </c>
      <c r="B121" s="198" t="s">
        <v>244</v>
      </c>
      <c r="C121" s="170"/>
      <c r="D121" s="190"/>
      <c r="E121" s="172"/>
      <c r="F121" s="217"/>
    </row>
    <row r="122" spans="1:6" x14ac:dyDescent="0.75">
      <c r="A122" s="162"/>
      <c r="B122" s="163"/>
      <c r="C122" s="164"/>
      <c r="D122" s="165"/>
      <c r="E122" s="166"/>
      <c r="F122" s="167"/>
    </row>
    <row r="123" spans="1:6" x14ac:dyDescent="0.75">
      <c r="A123" s="188" t="s">
        <v>245</v>
      </c>
      <c r="B123" s="189" t="s">
        <v>246</v>
      </c>
      <c r="C123" s="170" t="s">
        <v>22</v>
      </c>
      <c r="D123" s="190">
        <v>4</v>
      </c>
      <c r="E123" s="172"/>
      <c r="F123" s="173"/>
    </row>
    <row r="124" spans="1:6" x14ac:dyDescent="0.75">
      <c r="A124" s="162"/>
      <c r="B124" s="163"/>
      <c r="C124" s="164"/>
      <c r="D124" s="165"/>
      <c r="E124" s="166"/>
      <c r="F124" s="167"/>
    </row>
    <row r="125" spans="1:6" x14ac:dyDescent="0.75">
      <c r="A125" s="188" t="s">
        <v>247</v>
      </c>
      <c r="B125" s="189" t="s">
        <v>248</v>
      </c>
      <c r="C125" s="170" t="s">
        <v>22</v>
      </c>
      <c r="D125" s="190">
        <v>2</v>
      </c>
      <c r="E125" s="172"/>
      <c r="F125" s="173"/>
    </row>
    <row r="126" spans="1:6" x14ac:dyDescent="0.75">
      <c r="A126" s="188"/>
      <c r="B126" s="189"/>
      <c r="C126" s="170"/>
      <c r="D126" s="190"/>
      <c r="E126" s="172"/>
      <c r="F126" s="173"/>
    </row>
    <row r="127" spans="1:6" x14ac:dyDescent="0.75">
      <c r="A127" s="188" t="s">
        <v>247</v>
      </c>
      <c r="B127" s="189" t="s">
        <v>170</v>
      </c>
      <c r="C127" s="170" t="s">
        <v>22</v>
      </c>
      <c r="D127" s="190">
        <v>2</v>
      </c>
      <c r="E127" s="172"/>
      <c r="F127" s="173"/>
    </row>
    <row r="128" spans="1:6" x14ac:dyDescent="0.75">
      <c r="A128" s="188"/>
      <c r="B128" s="189"/>
      <c r="C128" s="170"/>
      <c r="D128" s="190"/>
      <c r="E128" s="172"/>
      <c r="F128" s="173"/>
    </row>
    <row r="129" spans="1:6" x14ac:dyDescent="0.75">
      <c r="A129" s="188" t="s">
        <v>247</v>
      </c>
      <c r="B129" s="189" t="s">
        <v>258</v>
      </c>
      <c r="C129" s="170" t="s">
        <v>22</v>
      </c>
      <c r="D129" s="190">
        <v>8</v>
      </c>
      <c r="E129" s="172"/>
      <c r="F129" s="173"/>
    </row>
    <row r="130" spans="1:6" x14ac:dyDescent="0.75">
      <c r="A130" s="162"/>
      <c r="B130" s="163"/>
      <c r="C130" s="164"/>
      <c r="D130" s="165"/>
      <c r="E130" s="166"/>
      <c r="F130" s="167"/>
    </row>
    <row r="131" spans="1:6" x14ac:dyDescent="0.75">
      <c r="A131" s="168"/>
      <c r="B131" s="198" t="s">
        <v>259</v>
      </c>
      <c r="C131" s="170"/>
      <c r="D131" s="190"/>
      <c r="E131" s="172"/>
      <c r="F131" s="217"/>
    </row>
    <row r="132" spans="1:6" x14ac:dyDescent="0.75">
      <c r="A132" s="162"/>
      <c r="B132" s="163"/>
      <c r="C132" s="164"/>
      <c r="D132" s="165"/>
      <c r="E132" s="166"/>
      <c r="F132" s="167"/>
    </row>
    <row r="133" spans="1:6" x14ac:dyDescent="0.75">
      <c r="A133" s="168">
        <v>3.7</v>
      </c>
      <c r="B133" s="198" t="s">
        <v>260</v>
      </c>
      <c r="C133" s="170"/>
      <c r="D133" s="190"/>
      <c r="E133" s="172"/>
      <c r="F133" s="217"/>
    </row>
    <row r="134" spans="1:6" x14ac:dyDescent="0.75">
      <c r="A134" s="162"/>
      <c r="B134" s="163"/>
      <c r="C134" s="164"/>
      <c r="D134" s="165"/>
      <c r="E134" s="166"/>
      <c r="F134" s="167"/>
    </row>
    <row r="135" spans="1:6" x14ac:dyDescent="0.75">
      <c r="A135" s="529" t="s">
        <v>250</v>
      </c>
      <c r="B135" s="450" t="s">
        <v>351</v>
      </c>
      <c r="C135" s="170" t="s">
        <v>22</v>
      </c>
      <c r="D135" s="190">
        <v>2</v>
      </c>
      <c r="E135" s="172"/>
      <c r="F135" s="173"/>
    </row>
    <row r="136" spans="1:6" x14ac:dyDescent="0.75">
      <c r="A136" s="529" t="s">
        <v>480</v>
      </c>
      <c r="B136" s="450" t="s">
        <v>352</v>
      </c>
      <c r="C136" s="170" t="s">
        <v>22</v>
      </c>
      <c r="D136" s="190">
        <v>2</v>
      </c>
      <c r="E136" s="172"/>
      <c r="F136" s="173"/>
    </row>
    <row r="138" spans="1:6" x14ac:dyDescent="0.75">
      <c r="A138" s="530">
        <v>4</v>
      </c>
      <c r="B138" s="530" t="s">
        <v>481</v>
      </c>
    </row>
    <row r="139" spans="1:6" ht="29.5" x14ac:dyDescent="0.75">
      <c r="B139" s="531" t="s">
        <v>482</v>
      </c>
    </row>
    <row r="140" spans="1:6" x14ac:dyDescent="0.75">
      <c r="A140" s="530">
        <v>5.0999999999999996</v>
      </c>
      <c r="B140" s="530" t="s">
        <v>422</v>
      </c>
    </row>
    <row r="141" spans="1:6" x14ac:dyDescent="0.75">
      <c r="B141" s="530" t="s">
        <v>423</v>
      </c>
    </row>
    <row r="142" spans="1:6" x14ac:dyDescent="0.75">
      <c r="A142" s="530" t="s">
        <v>424</v>
      </c>
      <c r="B142" s="133" t="s">
        <v>483</v>
      </c>
      <c r="C142" s="133" t="s">
        <v>22</v>
      </c>
      <c r="D142" s="133">
        <v>11</v>
      </c>
    </row>
    <row r="144" spans="1:6" x14ac:dyDescent="0.75">
      <c r="A144" s="530" t="s">
        <v>426</v>
      </c>
      <c r="B144" s="133" t="s">
        <v>484</v>
      </c>
      <c r="C144" s="133" t="s">
        <v>22</v>
      </c>
      <c r="D144" s="133">
        <v>8</v>
      </c>
    </row>
    <row r="147" spans="1:6" x14ac:dyDescent="0.75">
      <c r="A147" s="162"/>
      <c r="B147" s="163"/>
      <c r="C147" s="164"/>
      <c r="D147" s="165"/>
      <c r="E147" s="166"/>
      <c r="F147" s="167"/>
    </row>
    <row r="148" spans="1:6" ht="15.75" customHeight="1" thickBot="1" x14ac:dyDescent="0.9">
      <c r="A148" s="597" t="s">
        <v>217</v>
      </c>
      <c r="B148" s="598"/>
      <c r="C148" s="598"/>
      <c r="D148" s="228"/>
      <c r="E148" s="229"/>
      <c r="F148" s="230">
        <f>SUM(F51:F147)</f>
        <v>0</v>
      </c>
    </row>
    <row r="149" spans="1:6" x14ac:dyDescent="0.75">
      <c r="A149" s="168">
        <v>5</v>
      </c>
      <c r="B149" s="169" t="s">
        <v>261</v>
      </c>
      <c r="C149" s="170"/>
      <c r="D149" s="171"/>
      <c r="E149" s="172"/>
      <c r="F149" s="173"/>
    </row>
    <row r="150" spans="1:6" x14ac:dyDescent="0.75">
      <c r="A150" s="162"/>
      <c r="B150" s="163"/>
      <c r="C150" s="164"/>
      <c r="D150" s="165"/>
      <c r="E150" s="166"/>
      <c r="F150" s="167"/>
    </row>
    <row r="151" spans="1:6" ht="65" x14ac:dyDescent="0.75">
      <c r="A151" s="162">
        <v>5.0999999999999996</v>
      </c>
      <c r="B151" s="231" t="s">
        <v>508</v>
      </c>
      <c r="C151" s="164" t="s">
        <v>139</v>
      </c>
      <c r="D151" s="164">
        <v>300</v>
      </c>
      <c r="E151" s="166"/>
      <c r="F151" s="173"/>
    </row>
    <row r="152" spans="1:6" x14ac:dyDescent="0.75">
      <c r="A152" s="162"/>
      <c r="B152" s="163"/>
      <c r="C152" s="164"/>
      <c r="D152" s="165"/>
      <c r="E152" s="166"/>
      <c r="F152" s="167"/>
    </row>
    <row r="153" spans="1:6" x14ac:dyDescent="0.75">
      <c r="A153" s="162"/>
      <c r="B153" s="163"/>
      <c r="C153" s="164"/>
      <c r="D153" s="165"/>
      <c r="E153" s="166"/>
      <c r="F153" s="167"/>
    </row>
    <row r="154" spans="1:6" x14ac:dyDescent="0.75">
      <c r="A154" s="168" t="s">
        <v>262</v>
      </c>
      <c r="B154" s="169" t="s">
        <v>263</v>
      </c>
      <c r="C154" s="170"/>
      <c r="D154" s="171"/>
      <c r="E154" s="172"/>
      <c r="F154" s="173"/>
    </row>
    <row r="155" spans="1:6" x14ac:dyDescent="0.75">
      <c r="A155" s="162"/>
      <c r="B155" s="163"/>
      <c r="C155" s="164"/>
      <c r="D155" s="165"/>
      <c r="E155" s="166"/>
      <c r="F155" s="167"/>
    </row>
    <row r="156" spans="1:6" x14ac:dyDescent="0.75">
      <c r="A156" s="232"/>
      <c r="B156" s="151" t="s">
        <v>209</v>
      </c>
      <c r="C156" s="233"/>
      <c r="D156" s="153"/>
      <c r="E156" s="154"/>
      <c r="F156" s="155"/>
    </row>
    <row r="157" spans="1:6" ht="26" x14ac:dyDescent="0.75">
      <c r="A157" s="234"/>
      <c r="B157" s="157" t="s">
        <v>485</v>
      </c>
      <c r="C157" s="235"/>
      <c r="D157" s="159"/>
      <c r="E157" s="160"/>
      <c r="F157" s="161"/>
    </row>
    <row r="158" spans="1:6" x14ac:dyDescent="0.75">
      <c r="A158" s="236"/>
      <c r="B158" s="237"/>
      <c r="C158" s="238"/>
      <c r="D158" s="165"/>
      <c r="E158" s="166"/>
      <c r="F158" s="167"/>
    </row>
    <row r="159" spans="1:6" x14ac:dyDescent="0.75">
      <c r="A159" s="168">
        <v>1</v>
      </c>
      <c r="B159" s="239" t="s">
        <v>264</v>
      </c>
      <c r="C159" s="240"/>
      <c r="D159" s="190"/>
      <c r="E159" s="172"/>
      <c r="F159" s="173"/>
    </row>
    <row r="160" spans="1:6" x14ac:dyDescent="0.75">
      <c r="A160" s="236"/>
      <c r="B160" s="237"/>
      <c r="C160" s="238"/>
      <c r="D160" s="165"/>
      <c r="E160" s="166"/>
      <c r="F160" s="167"/>
    </row>
    <row r="161" spans="1:6" x14ac:dyDescent="0.75">
      <c r="A161" s="168">
        <v>1.1000000000000001</v>
      </c>
      <c r="B161" s="239" t="s">
        <v>265</v>
      </c>
      <c r="C161" s="240"/>
      <c r="D161" s="190"/>
      <c r="E161" s="172"/>
      <c r="F161" s="173"/>
    </row>
    <row r="162" spans="1:6" x14ac:dyDescent="0.75">
      <c r="A162" s="236"/>
      <c r="B162" s="237"/>
      <c r="C162" s="238"/>
      <c r="D162" s="165"/>
      <c r="E162" s="166"/>
      <c r="F162" s="167"/>
    </row>
    <row r="163" spans="1:6" ht="39" x14ac:dyDescent="0.75">
      <c r="A163" s="234" t="s">
        <v>266</v>
      </c>
      <c r="B163" s="241" t="s">
        <v>267</v>
      </c>
      <c r="C163" s="242" t="s">
        <v>67</v>
      </c>
      <c r="D163" s="243">
        <v>300</v>
      </c>
      <c r="E163" s="244"/>
      <c r="F163" s="245"/>
    </row>
    <row r="164" spans="1:6" x14ac:dyDescent="0.75">
      <c r="A164" s="236"/>
      <c r="B164" s="237"/>
      <c r="C164" s="238"/>
      <c r="D164" s="165"/>
      <c r="E164" s="166"/>
      <c r="F164" s="167"/>
    </row>
    <row r="165" spans="1:6" x14ac:dyDescent="0.75">
      <c r="A165" s="168">
        <v>2</v>
      </c>
      <c r="B165" s="239" t="s">
        <v>268</v>
      </c>
      <c r="C165" s="240"/>
      <c r="D165" s="190"/>
      <c r="E165" s="172"/>
      <c r="F165" s="173"/>
    </row>
    <row r="166" spans="1:6" x14ac:dyDescent="0.75">
      <c r="A166" s="236"/>
      <c r="B166" s="237"/>
      <c r="C166" s="238"/>
      <c r="D166" s="165"/>
      <c r="E166" s="166"/>
      <c r="F166" s="167"/>
    </row>
    <row r="167" spans="1:6" x14ac:dyDescent="0.75">
      <c r="A167" s="168">
        <v>2.1</v>
      </c>
      <c r="B167" s="239" t="s">
        <v>269</v>
      </c>
      <c r="C167" s="240"/>
      <c r="D167" s="190"/>
      <c r="E167" s="172"/>
      <c r="F167" s="173"/>
    </row>
    <row r="168" spans="1:6" x14ac:dyDescent="0.75">
      <c r="A168" s="236"/>
      <c r="B168" s="237"/>
      <c r="C168" s="238"/>
      <c r="D168" s="165"/>
      <c r="E168" s="166"/>
      <c r="F168" s="167"/>
    </row>
    <row r="169" spans="1:6" ht="78" x14ac:dyDescent="0.75">
      <c r="A169" s="236"/>
      <c r="B169" s="241" t="s">
        <v>270</v>
      </c>
      <c r="C169" s="238"/>
      <c r="D169" s="187"/>
      <c r="E169" s="166"/>
      <c r="F169" s="167"/>
    </row>
    <row r="170" spans="1:6" x14ac:dyDescent="0.75">
      <c r="A170" s="236"/>
      <c r="B170" s="237"/>
      <c r="C170" s="238"/>
      <c r="D170" s="165"/>
      <c r="E170" s="166"/>
      <c r="F170" s="167"/>
    </row>
    <row r="171" spans="1:6" x14ac:dyDescent="0.75">
      <c r="A171" s="246" t="s">
        <v>271</v>
      </c>
      <c r="B171" s="247" t="s">
        <v>272</v>
      </c>
      <c r="C171" s="240" t="s">
        <v>22</v>
      </c>
      <c r="D171" s="190">
        <v>1</v>
      </c>
      <c r="E171" s="172"/>
      <c r="F171" s="173"/>
    </row>
    <row r="172" spans="1:6" x14ac:dyDescent="0.75">
      <c r="A172" s="236"/>
      <c r="B172" s="237"/>
      <c r="C172" s="238"/>
      <c r="D172" s="165"/>
      <c r="E172" s="166"/>
      <c r="F172" s="167"/>
    </row>
    <row r="173" spans="1:6" x14ac:dyDescent="0.75">
      <c r="A173" s="246" t="s">
        <v>273</v>
      </c>
      <c r="B173" s="247" t="s">
        <v>274</v>
      </c>
      <c r="C173" s="240" t="s">
        <v>22</v>
      </c>
      <c r="D173" s="190">
        <v>1</v>
      </c>
      <c r="E173" s="172"/>
      <c r="F173" s="173"/>
    </row>
    <row r="174" spans="1:6" x14ac:dyDescent="0.75">
      <c r="A174" s="236"/>
      <c r="B174" s="237"/>
      <c r="C174" s="238"/>
      <c r="D174" s="165"/>
      <c r="E174" s="166"/>
      <c r="F174" s="167"/>
    </row>
    <row r="175" spans="1:6" x14ac:dyDescent="0.75">
      <c r="A175" s="168">
        <v>3</v>
      </c>
      <c r="B175" s="239" t="s">
        <v>275</v>
      </c>
      <c r="C175" s="240"/>
      <c r="D175" s="190"/>
      <c r="E175" s="172"/>
      <c r="F175" s="173"/>
    </row>
    <row r="176" spans="1:6" x14ac:dyDescent="0.75">
      <c r="A176" s="236"/>
      <c r="B176" s="237"/>
      <c r="C176" s="238"/>
      <c r="D176" s="165"/>
      <c r="E176" s="166"/>
      <c r="F176" s="167"/>
    </row>
    <row r="177" spans="1:6" x14ac:dyDescent="0.75">
      <c r="A177" s="168">
        <v>3.1</v>
      </c>
      <c r="B177" s="239" t="s">
        <v>223</v>
      </c>
      <c r="C177" s="240"/>
      <c r="D177" s="190"/>
      <c r="E177" s="172"/>
      <c r="F177" s="173"/>
    </row>
    <row r="178" spans="1:6" x14ac:dyDescent="0.75">
      <c r="A178" s="236"/>
      <c r="B178" s="237"/>
      <c r="C178" s="238"/>
      <c r="D178" s="165"/>
      <c r="E178" s="166"/>
      <c r="F178" s="167"/>
    </row>
    <row r="179" spans="1:6" ht="26" x14ac:dyDescent="0.75">
      <c r="A179" s="236"/>
      <c r="B179" s="198" t="s">
        <v>276</v>
      </c>
      <c r="C179" s="238"/>
      <c r="D179" s="238"/>
      <c r="E179" s="166"/>
      <c r="F179" s="248"/>
    </row>
    <row r="180" spans="1:6" x14ac:dyDescent="0.75">
      <c r="A180" s="236"/>
      <c r="B180" s="237"/>
      <c r="C180" s="238"/>
      <c r="D180" s="165"/>
      <c r="E180" s="166"/>
      <c r="F180" s="167"/>
    </row>
    <row r="181" spans="1:6" ht="26" x14ac:dyDescent="0.75">
      <c r="A181" s="194"/>
      <c r="B181" s="197" t="s">
        <v>224</v>
      </c>
      <c r="C181" s="238"/>
      <c r="D181" s="187"/>
      <c r="E181" s="166"/>
      <c r="F181" s="167"/>
    </row>
    <row r="182" spans="1:6" x14ac:dyDescent="0.75">
      <c r="A182" s="194"/>
      <c r="B182" s="249"/>
      <c r="C182" s="238"/>
      <c r="D182" s="187"/>
      <c r="E182" s="166"/>
      <c r="F182" s="167"/>
    </row>
    <row r="183" spans="1:6" ht="39" x14ac:dyDescent="0.75">
      <c r="A183" s="194"/>
      <c r="B183" s="197" t="s">
        <v>277</v>
      </c>
      <c r="C183" s="238"/>
      <c r="D183" s="187"/>
      <c r="E183" s="166"/>
      <c r="F183" s="167"/>
    </row>
    <row r="184" spans="1:6" x14ac:dyDescent="0.75">
      <c r="A184" s="194"/>
      <c r="B184" s="249"/>
      <c r="C184" s="238"/>
      <c r="D184" s="187"/>
      <c r="E184" s="166"/>
      <c r="F184" s="167"/>
    </row>
    <row r="185" spans="1:6" x14ac:dyDescent="0.75">
      <c r="A185" s="194"/>
      <c r="B185" s="250" t="s">
        <v>278</v>
      </c>
      <c r="C185" s="238"/>
      <c r="D185" s="187"/>
      <c r="E185" s="166"/>
      <c r="F185" s="167"/>
    </row>
    <row r="186" spans="1:6" x14ac:dyDescent="0.75">
      <c r="A186" s="236"/>
      <c r="B186" s="237"/>
      <c r="C186" s="238"/>
      <c r="D186" s="165"/>
      <c r="E186" s="166"/>
      <c r="F186" s="167"/>
    </row>
    <row r="187" spans="1:6" x14ac:dyDescent="0.75">
      <c r="A187" s="246" t="s">
        <v>229</v>
      </c>
      <c r="B187" s="247" t="s">
        <v>279</v>
      </c>
      <c r="C187" s="240" t="s">
        <v>22</v>
      </c>
      <c r="D187" s="190">
        <v>1</v>
      </c>
      <c r="E187" s="172"/>
      <c r="F187" s="173"/>
    </row>
    <row r="188" spans="1:6" x14ac:dyDescent="0.75">
      <c r="A188" s="236"/>
      <c r="B188" s="237"/>
      <c r="C188" s="238"/>
      <c r="D188" s="165"/>
      <c r="E188" s="166"/>
      <c r="F188" s="167"/>
    </row>
    <row r="189" spans="1:6" x14ac:dyDescent="0.75">
      <c r="A189" s="236"/>
      <c r="B189" s="237"/>
      <c r="C189" s="238"/>
      <c r="D189" s="165"/>
      <c r="E189" s="166"/>
      <c r="F189" s="167"/>
    </row>
    <row r="190" spans="1:6" x14ac:dyDescent="0.75">
      <c r="A190" s="246" t="s">
        <v>232</v>
      </c>
      <c r="B190" s="247" t="s">
        <v>280</v>
      </c>
      <c r="C190" s="240" t="s">
        <v>22</v>
      </c>
      <c r="D190" s="190">
        <v>1</v>
      </c>
      <c r="E190" s="172"/>
      <c r="F190" s="173"/>
    </row>
    <row r="191" spans="1:6" x14ac:dyDescent="0.75">
      <c r="A191" s="236"/>
      <c r="B191" s="237"/>
      <c r="C191" s="238"/>
      <c r="D191" s="165"/>
      <c r="E191" s="166"/>
      <c r="F191" s="173"/>
    </row>
    <row r="192" spans="1:6" x14ac:dyDescent="0.75">
      <c r="A192" s="194"/>
      <c r="B192" s="250" t="s">
        <v>281</v>
      </c>
      <c r="C192" s="238"/>
      <c r="D192" s="187"/>
      <c r="E192" s="166"/>
      <c r="F192" s="248"/>
    </row>
    <row r="193" spans="1:6" x14ac:dyDescent="0.75">
      <c r="A193" s="236"/>
      <c r="B193" s="237"/>
      <c r="C193" s="238"/>
      <c r="D193" s="165"/>
      <c r="E193" s="166"/>
      <c r="F193" s="167"/>
    </row>
    <row r="194" spans="1:6" x14ac:dyDescent="0.75">
      <c r="A194" s="236" t="s">
        <v>282</v>
      </c>
      <c r="B194" s="251" t="s">
        <v>283</v>
      </c>
      <c r="C194" s="238" t="s">
        <v>22</v>
      </c>
      <c r="D194" s="187">
        <v>1</v>
      </c>
      <c r="E194" s="166"/>
      <c r="F194" s="173"/>
    </row>
    <row r="195" spans="1:6" x14ac:dyDescent="0.75">
      <c r="A195" s="252"/>
      <c r="B195" s="253"/>
      <c r="C195" s="254"/>
      <c r="D195" s="255"/>
      <c r="E195" s="256"/>
      <c r="F195" s="257"/>
    </row>
    <row r="196" spans="1:6" x14ac:dyDescent="0.75">
      <c r="A196" s="232"/>
      <c r="B196" s="151" t="s">
        <v>209</v>
      </c>
      <c r="C196" s="233"/>
      <c r="D196" s="153"/>
      <c r="E196" s="154"/>
      <c r="F196" s="155"/>
    </row>
    <row r="197" spans="1:6" ht="39" x14ac:dyDescent="0.75">
      <c r="A197" s="234"/>
      <c r="B197" s="157" t="s">
        <v>486</v>
      </c>
      <c r="C197" s="235"/>
      <c r="D197" s="159"/>
      <c r="E197" s="160"/>
      <c r="F197" s="161"/>
    </row>
    <row r="198" spans="1:6" x14ac:dyDescent="0.75">
      <c r="A198" s="236"/>
      <c r="B198" s="237"/>
      <c r="C198" s="238"/>
      <c r="D198" s="165"/>
      <c r="E198" s="166"/>
      <c r="F198" s="167"/>
    </row>
    <row r="199" spans="1:6" x14ac:dyDescent="0.75">
      <c r="A199" s="168">
        <v>1</v>
      </c>
      <c r="B199" s="239" t="s">
        <v>264</v>
      </c>
      <c r="C199" s="240"/>
      <c r="D199" s="190"/>
      <c r="E199" s="172"/>
      <c r="F199" s="173"/>
    </row>
    <row r="200" spans="1:6" x14ac:dyDescent="0.75">
      <c r="A200" s="236"/>
      <c r="B200" s="237"/>
      <c r="C200" s="238"/>
      <c r="D200" s="165"/>
      <c r="E200" s="166"/>
      <c r="F200" s="167"/>
    </row>
    <row r="201" spans="1:6" x14ac:dyDescent="0.75">
      <c r="A201" s="168">
        <v>1.1000000000000001</v>
      </c>
      <c r="B201" s="239" t="s">
        <v>265</v>
      </c>
      <c r="C201" s="240"/>
      <c r="D201" s="190"/>
      <c r="E201" s="172"/>
      <c r="F201" s="173"/>
    </row>
    <row r="202" spans="1:6" x14ac:dyDescent="0.75">
      <c r="A202" s="236"/>
      <c r="B202" s="237"/>
      <c r="C202" s="238"/>
      <c r="D202" s="165"/>
      <c r="E202" s="166"/>
      <c r="F202" s="167"/>
    </row>
    <row r="203" spans="1:6" ht="39" x14ac:dyDescent="0.75">
      <c r="A203" s="234" t="s">
        <v>266</v>
      </c>
      <c r="B203" s="241" t="s">
        <v>267</v>
      </c>
      <c r="C203" s="242" t="s">
        <v>67</v>
      </c>
      <c r="D203" s="243">
        <v>100</v>
      </c>
      <c r="E203" s="244"/>
      <c r="F203" s="245"/>
    </row>
    <row r="204" spans="1:6" x14ac:dyDescent="0.75">
      <c r="A204" s="236"/>
      <c r="B204" s="237"/>
      <c r="C204" s="238"/>
      <c r="D204" s="165"/>
      <c r="E204" s="166"/>
      <c r="F204" s="167"/>
    </row>
    <row r="205" spans="1:6" x14ac:dyDescent="0.75">
      <c r="A205" s="168">
        <v>2</v>
      </c>
      <c r="B205" s="239" t="s">
        <v>268</v>
      </c>
      <c r="C205" s="240"/>
      <c r="D205" s="190"/>
      <c r="E205" s="172"/>
      <c r="F205" s="173"/>
    </row>
    <row r="206" spans="1:6" x14ac:dyDescent="0.75">
      <c r="A206" s="236"/>
      <c r="B206" s="237"/>
      <c r="C206" s="238"/>
      <c r="D206" s="165"/>
      <c r="E206" s="166"/>
      <c r="F206" s="167"/>
    </row>
    <row r="207" spans="1:6" x14ac:dyDescent="0.75">
      <c r="A207" s="168">
        <v>2.1</v>
      </c>
      <c r="B207" s="239" t="s">
        <v>269</v>
      </c>
      <c r="C207" s="240"/>
      <c r="D207" s="190"/>
      <c r="E207" s="172"/>
      <c r="F207" s="173"/>
    </row>
    <row r="208" spans="1:6" x14ac:dyDescent="0.75">
      <c r="A208" s="236"/>
      <c r="B208" s="237"/>
      <c r="C208" s="238"/>
      <c r="D208" s="165"/>
      <c r="E208" s="166"/>
      <c r="F208" s="167"/>
    </row>
    <row r="209" spans="1:6" ht="78" x14ac:dyDescent="0.75">
      <c r="A209" s="236"/>
      <c r="B209" s="241" t="s">
        <v>270</v>
      </c>
      <c r="C209" s="238"/>
      <c r="D209" s="187"/>
      <c r="E209" s="166"/>
      <c r="F209" s="167"/>
    </row>
    <row r="210" spans="1:6" x14ac:dyDescent="0.75">
      <c r="A210" s="236"/>
      <c r="B210" s="237"/>
      <c r="C210" s="238"/>
      <c r="D210" s="165"/>
      <c r="E210" s="166"/>
      <c r="F210" s="167"/>
    </row>
    <row r="211" spans="1:6" x14ac:dyDescent="0.75">
      <c r="A211" s="246" t="s">
        <v>271</v>
      </c>
      <c r="B211" s="247" t="s">
        <v>272</v>
      </c>
      <c r="C211" s="240" t="s">
        <v>22</v>
      </c>
      <c r="D211" s="190">
        <v>1</v>
      </c>
      <c r="E211" s="172"/>
      <c r="F211" s="173"/>
    </row>
    <row r="212" spans="1:6" x14ac:dyDescent="0.75">
      <c r="A212" s="236"/>
      <c r="B212" s="237"/>
      <c r="C212" s="238"/>
      <c r="D212" s="165"/>
      <c r="E212" s="166"/>
      <c r="F212" s="167"/>
    </row>
    <row r="213" spans="1:6" x14ac:dyDescent="0.75">
      <c r="A213" s="246" t="s">
        <v>273</v>
      </c>
      <c r="B213" s="247" t="s">
        <v>274</v>
      </c>
      <c r="C213" s="240" t="s">
        <v>22</v>
      </c>
      <c r="D213" s="190">
        <v>1</v>
      </c>
      <c r="E213" s="172"/>
      <c r="F213" s="173"/>
    </row>
    <row r="214" spans="1:6" x14ac:dyDescent="0.75">
      <c r="A214" s="236"/>
      <c r="B214" s="237"/>
      <c r="C214" s="238"/>
      <c r="D214" s="165"/>
      <c r="E214" s="166"/>
      <c r="F214" s="167"/>
    </row>
    <row r="215" spans="1:6" x14ac:dyDescent="0.75">
      <c r="A215" s="168">
        <v>3</v>
      </c>
      <c r="B215" s="239" t="s">
        <v>275</v>
      </c>
      <c r="C215" s="240"/>
      <c r="D215" s="190"/>
      <c r="E215" s="172"/>
      <c r="F215" s="173"/>
    </row>
    <row r="216" spans="1:6" x14ac:dyDescent="0.75">
      <c r="A216" s="236"/>
      <c r="B216" s="237"/>
      <c r="C216" s="238"/>
      <c r="D216" s="165"/>
      <c r="E216" s="166"/>
      <c r="F216" s="167"/>
    </row>
    <row r="217" spans="1:6" x14ac:dyDescent="0.75">
      <c r="A217" s="168">
        <v>3.1</v>
      </c>
      <c r="B217" s="239" t="s">
        <v>223</v>
      </c>
      <c r="C217" s="240"/>
      <c r="D217" s="190"/>
      <c r="E217" s="172"/>
      <c r="F217" s="173"/>
    </row>
    <row r="218" spans="1:6" x14ac:dyDescent="0.75">
      <c r="A218" s="236"/>
      <c r="B218" s="237"/>
      <c r="C218" s="238"/>
      <c r="D218" s="165"/>
      <c r="E218" s="166"/>
      <c r="F218" s="167"/>
    </row>
    <row r="219" spans="1:6" ht="26" x14ac:dyDescent="0.75">
      <c r="A219" s="236"/>
      <c r="B219" s="198" t="s">
        <v>276</v>
      </c>
      <c r="C219" s="238"/>
      <c r="D219" s="238"/>
      <c r="E219" s="166"/>
      <c r="F219" s="248"/>
    </row>
    <row r="220" spans="1:6" x14ac:dyDescent="0.75">
      <c r="A220" s="236"/>
      <c r="B220" s="237"/>
      <c r="C220" s="238"/>
      <c r="D220" s="165"/>
      <c r="E220" s="166"/>
      <c r="F220" s="167"/>
    </row>
    <row r="221" spans="1:6" ht="26" x14ac:dyDescent="0.75">
      <c r="A221" s="194"/>
      <c r="B221" s="197" t="s">
        <v>224</v>
      </c>
      <c r="C221" s="238"/>
      <c r="D221" s="187"/>
      <c r="E221" s="166"/>
      <c r="F221" s="167"/>
    </row>
    <row r="222" spans="1:6" x14ac:dyDescent="0.75">
      <c r="A222" s="194"/>
      <c r="B222" s="249"/>
      <c r="C222" s="238"/>
      <c r="D222" s="187"/>
      <c r="E222" s="166"/>
      <c r="F222" s="167"/>
    </row>
    <row r="223" spans="1:6" ht="39" x14ac:dyDescent="0.75">
      <c r="A223" s="194"/>
      <c r="B223" s="197" t="s">
        <v>277</v>
      </c>
      <c r="C223" s="238"/>
      <c r="D223" s="187"/>
      <c r="E223" s="166"/>
      <c r="F223" s="167"/>
    </row>
    <row r="224" spans="1:6" x14ac:dyDescent="0.75">
      <c r="A224" s="194"/>
      <c r="B224" s="249"/>
      <c r="C224" s="238"/>
      <c r="D224" s="187"/>
      <c r="E224" s="166"/>
      <c r="F224" s="167"/>
    </row>
    <row r="225" spans="1:6" x14ac:dyDescent="0.75">
      <c r="A225" s="194"/>
      <c r="B225" s="250" t="s">
        <v>278</v>
      </c>
      <c r="C225" s="238"/>
      <c r="D225" s="187"/>
      <c r="E225" s="166"/>
      <c r="F225" s="167"/>
    </row>
    <row r="226" spans="1:6" x14ac:dyDescent="0.75">
      <c r="A226" s="236"/>
      <c r="B226" s="237"/>
      <c r="C226" s="238"/>
      <c r="D226" s="165"/>
      <c r="E226" s="166"/>
      <c r="F226" s="167"/>
    </row>
    <row r="227" spans="1:6" x14ac:dyDescent="0.75">
      <c r="A227" s="246" t="s">
        <v>229</v>
      </c>
      <c r="B227" s="247" t="s">
        <v>279</v>
      </c>
      <c r="C227" s="240" t="s">
        <v>22</v>
      </c>
      <c r="D227" s="190">
        <v>1</v>
      </c>
      <c r="E227" s="172"/>
      <c r="F227" s="173"/>
    </row>
    <row r="228" spans="1:6" x14ac:dyDescent="0.75">
      <c r="A228" s="236"/>
      <c r="B228" s="237"/>
      <c r="C228" s="238"/>
      <c r="D228" s="165"/>
      <c r="E228" s="166"/>
      <c r="F228" s="167"/>
    </row>
    <row r="229" spans="1:6" x14ac:dyDescent="0.75">
      <c r="A229" s="246" t="s">
        <v>232</v>
      </c>
      <c r="B229" s="247" t="s">
        <v>280</v>
      </c>
      <c r="C229" s="240" t="s">
        <v>22</v>
      </c>
      <c r="D229" s="190">
        <v>1</v>
      </c>
      <c r="E229" s="172"/>
      <c r="F229" s="173"/>
    </row>
    <row r="230" spans="1:6" x14ac:dyDescent="0.75">
      <c r="A230" s="236"/>
      <c r="B230" s="237"/>
      <c r="C230" s="238"/>
      <c r="D230" s="165"/>
      <c r="E230" s="166"/>
      <c r="F230" s="173"/>
    </row>
    <row r="231" spans="1:6" x14ac:dyDescent="0.75">
      <c r="A231" s="194"/>
      <c r="B231" s="250" t="s">
        <v>281</v>
      </c>
      <c r="C231" s="238"/>
      <c r="D231" s="187"/>
      <c r="E231" s="166"/>
      <c r="F231" s="248"/>
    </row>
    <row r="232" spans="1:6" x14ac:dyDescent="0.75">
      <c r="A232" s="236"/>
      <c r="B232" s="237"/>
      <c r="C232" s="238"/>
      <c r="D232" s="165"/>
      <c r="E232" s="166"/>
      <c r="F232" s="167"/>
    </row>
    <row r="233" spans="1:6" x14ac:dyDescent="0.75">
      <c r="A233" s="236" t="s">
        <v>282</v>
      </c>
      <c r="B233" s="251" t="s">
        <v>283</v>
      </c>
      <c r="C233" s="238" t="s">
        <v>22</v>
      </c>
      <c r="D233" s="187">
        <v>1</v>
      </c>
      <c r="E233" s="166"/>
      <c r="F233" s="173"/>
    </row>
    <row r="234" spans="1:6" x14ac:dyDescent="0.75">
      <c r="A234" s="252"/>
      <c r="B234" s="253"/>
      <c r="C234" s="254"/>
      <c r="D234" s="255"/>
      <c r="E234" s="256"/>
      <c r="F234" s="257"/>
    </row>
    <row r="235" spans="1:6" x14ac:dyDescent="0.75">
      <c r="A235" s="162"/>
      <c r="B235" s="163"/>
      <c r="C235" s="164"/>
      <c r="D235" s="165"/>
      <c r="E235" s="166"/>
      <c r="F235" s="167"/>
    </row>
    <row r="236" spans="1:6" ht="15.75" customHeight="1" thickBot="1" x14ac:dyDescent="0.9">
      <c r="A236" s="597" t="s">
        <v>217</v>
      </c>
      <c r="B236" s="598"/>
      <c r="C236" s="598"/>
      <c r="D236" s="598"/>
      <c r="E236" s="599"/>
      <c r="F236" s="230">
        <f>SUM(F149:F235)</f>
        <v>0</v>
      </c>
    </row>
  </sheetData>
  <mergeCells count="10">
    <mergeCell ref="A148:C148"/>
    <mergeCell ref="A236:E236"/>
    <mergeCell ref="B2:F2"/>
    <mergeCell ref="B1:F1"/>
    <mergeCell ref="B3:F3"/>
    <mergeCell ref="B5:B6"/>
    <mergeCell ref="C5:C6"/>
    <mergeCell ref="D5:D6"/>
    <mergeCell ref="A24:C24"/>
    <mergeCell ref="A50:C50"/>
  </mergeCells>
  <pageMargins left="0.7" right="0.7" top="0.75" bottom="0.75" header="0.3" footer="0.3"/>
  <pageSetup scale="72" orientation="portrait" r:id="rId1"/>
  <rowBreaks count="3" manualBreakCount="3">
    <brk id="24" max="16383" man="1"/>
    <brk id="83" max="5" man="1"/>
    <brk id="1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34" zoomScaleSheetLayoutView="100" workbookViewId="0">
      <selection activeCell="J62" sqref="J62"/>
    </sheetView>
  </sheetViews>
  <sheetFormatPr defaultRowHeight="13.25" x14ac:dyDescent="0.65"/>
  <cols>
    <col min="1" max="1" width="8.81640625" style="366" customWidth="1"/>
    <col min="2" max="2" width="52.81640625" style="367" customWidth="1"/>
    <col min="3" max="3" width="6.1796875" style="368" customWidth="1"/>
    <col min="4" max="4" width="12.26953125" style="368" bestFit="1" customWidth="1"/>
    <col min="5" max="5" width="13.7265625" style="301" customWidth="1"/>
    <col min="6" max="6" width="15.81640625" style="369" customWidth="1"/>
    <col min="7" max="7" width="8.81640625" style="301"/>
    <col min="8" max="8" width="12.54296875" style="302" bestFit="1" customWidth="1"/>
    <col min="9" max="256" width="8.81640625" style="301"/>
    <col min="257" max="257" width="10.1796875" style="301" customWidth="1"/>
    <col min="258" max="258" width="56.26953125" style="301" customWidth="1"/>
    <col min="259" max="259" width="6.1796875" style="301" customWidth="1"/>
    <col min="260" max="260" width="10.26953125" style="301" bestFit="1" customWidth="1"/>
    <col min="261" max="261" width="7.1796875" style="301" customWidth="1"/>
    <col min="262" max="262" width="13.26953125" style="301" customWidth="1"/>
    <col min="263" max="263" width="8.81640625" style="301"/>
    <col min="264" max="264" width="12.54296875" style="301" bestFit="1" customWidth="1"/>
    <col min="265" max="512" width="8.81640625" style="301"/>
    <col min="513" max="513" width="10.1796875" style="301" customWidth="1"/>
    <col min="514" max="514" width="56.26953125" style="301" customWidth="1"/>
    <col min="515" max="515" width="6.1796875" style="301" customWidth="1"/>
    <col min="516" max="516" width="10.26953125" style="301" bestFit="1" customWidth="1"/>
    <col min="517" max="517" width="7.1796875" style="301" customWidth="1"/>
    <col min="518" max="518" width="13.26953125" style="301" customWidth="1"/>
    <col min="519" max="519" width="8.81640625" style="301"/>
    <col min="520" max="520" width="12.54296875" style="301" bestFit="1" customWidth="1"/>
    <col min="521" max="768" width="8.81640625" style="301"/>
    <col min="769" max="769" width="10.1796875" style="301" customWidth="1"/>
    <col min="770" max="770" width="56.26953125" style="301" customWidth="1"/>
    <col min="771" max="771" width="6.1796875" style="301" customWidth="1"/>
    <col min="772" max="772" width="10.26953125" style="301" bestFit="1" customWidth="1"/>
    <col min="773" max="773" width="7.1796875" style="301" customWidth="1"/>
    <col min="774" max="774" width="13.26953125" style="301" customWidth="1"/>
    <col min="775" max="775" width="8.81640625" style="301"/>
    <col min="776" max="776" width="12.54296875" style="301" bestFit="1" customWidth="1"/>
    <col min="777" max="1024" width="8.81640625" style="301"/>
    <col min="1025" max="1025" width="10.1796875" style="301" customWidth="1"/>
    <col min="1026" max="1026" width="56.26953125" style="301" customWidth="1"/>
    <col min="1027" max="1027" width="6.1796875" style="301" customWidth="1"/>
    <col min="1028" max="1028" width="10.26953125" style="301" bestFit="1" customWidth="1"/>
    <col min="1029" max="1029" width="7.1796875" style="301" customWidth="1"/>
    <col min="1030" max="1030" width="13.26953125" style="301" customWidth="1"/>
    <col min="1031" max="1031" width="8.81640625" style="301"/>
    <col min="1032" max="1032" width="12.54296875" style="301" bestFit="1" customWidth="1"/>
    <col min="1033" max="1280" width="8.81640625" style="301"/>
    <col min="1281" max="1281" width="10.1796875" style="301" customWidth="1"/>
    <col min="1282" max="1282" width="56.26953125" style="301" customWidth="1"/>
    <col min="1283" max="1283" width="6.1796875" style="301" customWidth="1"/>
    <col min="1284" max="1284" width="10.26953125" style="301" bestFit="1" customWidth="1"/>
    <col min="1285" max="1285" width="7.1796875" style="301" customWidth="1"/>
    <col min="1286" max="1286" width="13.26953125" style="301" customWidth="1"/>
    <col min="1287" max="1287" width="8.81640625" style="301"/>
    <col min="1288" max="1288" width="12.54296875" style="301" bestFit="1" customWidth="1"/>
    <col min="1289" max="1536" width="8.81640625" style="301"/>
    <col min="1537" max="1537" width="10.1796875" style="301" customWidth="1"/>
    <col min="1538" max="1538" width="56.26953125" style="301" customWidth="1"/>
    <col min="1539" max="1539" width="6.1796875" style="301" customWidth="1"/>
    <col min="1540" max="1540" width="10.26953125" style="301" bestFit="1" customWidth="1"/>
    <col min="1541" max="1541" width="7.1796875" style="301" customWidth="1"/>
    <col min="1542" max="1542" width="13.26953125" style="301" customWidth="1"/>
    <col min="1543" max="1543" width="8.81640625" style="301"/>
    <col min="1544" max="1544" width="12.54296875" style="301" bestFit="1" customWidth="1"/>
    <col min="1545" max="1792" width="8.81640625" style="301"/>
    <col min="1793" max="1793" width="10.1796875" style="301" customWidth="1"/>
    <col min="1794" max="1794" width="56.26953125" style="301" customWidth="1"/>
    <col min="1795" max="1795" width="6.1796875" style="301" customWidth="1"/>
    <col min="1796" max="1796" width="10.26953125" style="301" bestFit="1" customWidth="1"/>
    <col min="1797" max="1797" width="7.1796875" style="301" customWidth="1"/>
    <col min="1798" max="1798" width="13.26953125" style="301" customWidth="1"/>
    <col min="1799" max="1799" width="8.81640625" style="301"/>
    <col min="1800" max="1800" width="12.54296875" style="301" bestFit="1" customWidth="1"/>
    <col min="1801" max="2048" width="8.81640625" style="301"/>
    <col min="2049" max="2049" width="10.1796875" style="301" customWidth="1"/>
    <col min="2050" max="2050" width="56.26953125" style="301" customWidth="1"/>
    <col min="2051" max="2051" width="6.1796875" style="301" customWidth="1"/>
    <col min="2052" max="2052" width="10.26953125" style="301" bestFit="1" customWidth="1"/>
    <col min="2053" max="2053" width="7.1796875" style="301" customWidth="1"/>
    <col min="2054" max="2054" width="13.26953125" style="301" customWidth="1"/>
    <col min="2055" max="2055" width="8.81640625" style="301"/>
    <col min="2056" max="2056" width="12.54296875" style="301" bestFit="1" customWidth="1"/>
    <col min="2057" max="2304" width="8.81640625" style="301"/>
    <col min="2305" max="2305" width="10.1796875" style="301" customWidth="1"/>
    <col min="2306" max="2306" width="56.26953125" style="301" customWidth="1"/>
    <col min="2307" max="2307" width="6.1796875" style="301" customWidth="1"/>
    <col min="2308" max="2308" width="10.26953125" style="301" bestFit="1" customWidth="1"/>
    <col min="2309" max="2309" width="7.1796875" style="301" customWidth="1"/>
    <col min="2310" max="2310" width="13.26953125" style="301" customWidth="1"/>
    <col min="2311" max="2311" width="8.81640625" style="301"/>
    <col min="2312" max="2312" width="12.54296875" style="301" bestFit="1" customWidth="1"/>
    <col min="2313" max="2560" width="8.81640625" style="301"/>
    <col min="2561" max="2561" width="10.1796875" style="301" customWidth="1"/>
    <col min="2562" max="2562" width="56.26953125" style="301" customWidth="1"/>
    <col min="2563" max="2563" width="6.1796875" style="301" customWidth="1"/>
    <col min="2564" max="2564" width="10.26953125" style="301" bestFit="1" customWidth="1"/>
    <col min="2565" max="2565" width="7.1796875" style="301" customWidth="1"/>
    <col min="2566" max="2566" width="13.26953125" style="301" customWidth="1"/>
    <col min="2567" max="2567" width="8.81640625" style="301"/>
    <col min="2568" max="2568" width="12.54296875" style="301" bestFit="1" customWidth="1"/>
    <col min="2569" max="2816" width="8.81640625" style="301"/>
    <col min="2817" max="2817" width="10.1796875" style="301" customWidth="1"/>
    <col min="2818" max="2818" width="56.26953125" style="301" customWidth="1"/>
    <col min="2819" max="2819" width="6.1796875" style="301" customWidth="1"/>
    <col min="2820" max="2820" width="10.26953125" style="301" bestFit="1" customWidth="1"/>
    <col min="2821" max="2821" width="7.1796875" style="301" customWidth="1"/>
    <col min="2822" max="2822" width="13.26953125" style="301" customWidth="1"/>
    <col min="2823" max="2823" width="8.81640625" style="301"/>
    <col min="2824" max="2824" width="12.54296875" style="301" bestFit="1" customWidth="1"/>
    <col min="2825" max="3072" width="8.81640625" style="301"/>
    <col min="3073" max="3073" width="10.1796875" style="301" customWidth="1"/>
    <col min="3074" max="3074" width="56.26953125" style="301" customWidth="1"/>
    <col min="3075" max="3075" width="6.1796875" style="301" customWidth="1"/>
    <col min="3076" max="3076" width="10.26953125" style="301" bestFit="1" customWidth="1"/>
    <col min="3077" max="3077" width="7.1796875" style="301" customWidth="1"/>
    <col min="3078" max="3078" width="13.26953125" style="301" customWidth="1"/>
    <col min="3079" max="3079" width="8.81640625" style="301"/>
    <col min="3080" max="3080" width="12.54296875" style="301" bestFit="1" customWidth="1"/>
    <col min="3081" max="3328" width="8.81640625" style="301"/>
    <col min="3329" max="3329" width="10.1796875" style="301" customWidth="1"/>
    <col min="3330" max="3330" width="56.26953125" style="301" customWidth="1"/>
    <col min="3331" max="3331" width="6.1796875" style="301" customWidth="1"/>
    <col min="3332" max="3332" width="10.26953125" style="301" bestFit="1" customWidth="1"/>
    <col min="3333" max="3333" width="7.1796875" style="301" customWidth="1"/>
    <col min="3334" max="3334" width="13.26953125" style="301" customWidth="1"/>
    <col min="3335" max="3335" width="8.81640625" style="301"/>
    <col min="3336" max="3336" width="12.54296875" style="301" bestFit="1" customWidth="1"/>
    <col min="3337" max="3584" width="8.81640625" style="301"/>
    <col min="3585" max="3585" width="10.1796875" style="301" customWidth="1"/>
    <col min="3586" max="3586" width="56.26953125" style="301" customWidth="1"/>
    <col min="3587" max="3587" width="6.1796875" style="301" customWidth="1"/>
    <col min="3588" max="3588" width="10.26953125" style="301" bestFit="1" customWidth="1"/>
    <col min="3589" max="3589" width="7.1796875" style="301" customWidth="1"/>
    <col min="3590" max="3590" width="13.26953125" style="301" customWidth="1"/>
    <col min="3591" max="3591" width="8.81640625" style="301"/>
    <col min="3592" max="3592" width="12.54296875" style="301" bestFit="1" customWidth="1"/>
    <col min="3593" max="3840" width="8.81640625" style="301"/>
    <col min="3841" max="3841" width="10.1796875" style="301" customWidth="1"/>
    <col min="3842" max="3842" width="56.26953125" style="301" customWidth="1"/>
    <col min="3843" max="3843" width="6.1796875" style="301" customWidth="1"/>
    <col min="3844" max="3844" width="10.26953125" style="301" bestFit="1" customWidth="1"/>
    <col min="3845" max="3845" width="7.1796875" style="301" customWidth="1"/>
    <col min="3846" max="3846" width="13.26953125" style="301" customWidth="1"/>
    <col min="3847" max="3847" width="8.81640625" style="301"/>
    <col min="3848" max="3848" width="12.54296875" style="301" bestFit="1" customWidth="1"/>
    <col min="3849" max="4096" width="8.81640625" style="301"/>
    <col min="4097" max="4097" width="10.1796875" style="301" customWidth="1"/>
    <col min="4098" max="4098" width="56.26953125" style="301" customWidth="1"/>
    <col min="4099" max="4099" width="6.1796875" style="301" customWidth="1"/>
    <col min="4100" max="4100" width="10.26953125" style="301" bestFit="1" customWidth="1"/>
    <col min="4101" max="4101" width="7.1796875" style="301" customWidth="1"/>
    <col min="4102" max="4102" width="13.26953125" style="301" customWidth="1"/>
    <col min="4103" max="4103" width="8.81640625" style="301"/>
    <col min="4104" max="4104" width="12.54296875" style="301" bestFit="1" customWidth="1"/>
    <col min="4105" max="4352" width="8.81640625" style="301"/>
    <col min="4353" max="4353" width="10.1796875" style="301" customWidth="1"/>
    <col min="4354" max="4354" width="56.26953125" style="301" customWidth="1"/>
    <col min="4355" max="4355" width="6.1796875" style="301" customWidth="1"/>
    <col min="4356" max="4356" width="10.26953125" style="301" bestFit="1" customWidth="1"/>
    <col min="4357" max="4357" width="7.1796875" style="301" customWidth="1"/>
    <col min="4358" max="4358" width="13.26953125" style="301" customWidth="1"/>
    <col min="4359" max="4359" width="8.81640625" style="301"/>
    <col min="4360" max="4360" width="12.54296875" style="301" bestFit="1" customWidth="1"/>
    <col min="4361" max="4608" width="8.81640625" style="301"/>
    <col min="4609" max="4609" width="10.1796875" style="301" customWidth="1"/>
    <col min="4610" max="4610" width="56.26953125" style="301" customWidth="1"/>
    <col min="4611" max="4611" width="6.1796875" style="301" customWidth="1"/>
    <col min="4612" max="4612" width="10.26953125" style="301" bestFit="1" customWidth="1"/>
    <col min="4613" max="4613" width="7.1796875" style="301" customWidth="1"/>
    <col min="4614" max="4614" width="13.26953125" style="301" customWidth="1"/>
    <col min="4615" max="4615" width="8.81640625" style="301"/>
    <col min="4616" max="4616" width="12.54296875" style="301" bestFit="1" customWidth="1"/>
    <col min="4617" max="4864" width="8.81640625" style="301"/>
    <col min="4865" max="4865" width="10.1796875" style="301" customWidth="1"/>
    <col min="4866" max="4866" width="56.26953125" style="301" customWidth="1"/>
    <col min="4867" max="4867" width="6.1796875" style="301" customWidth="1"/>
    <col min="4868" max="4868" width="10.26953125" style="301" bestFit="1" customWidth="1"/>
    <col min="4869" max="4869" width="7.1796875" style="301" customWidth="1"/>
    <col min="4870" max="4870" width="13.26953125" style="301" customWidth="1"/>
    <col min="4871" max="4871" width="8.81640625" style="301"/>
    <col min="4872" max="4872" width="12.54296875" style="301" bestFit="1" customWidth="1"/>
    <col min="4873" max="5120" width="8.81640625" style="301"/>
    <col min="5121" max="5121" width="10.1796875" style="301" customWidth="1"/>
    <col min="5122" max="5122" width="56.26953125" style="301" customWidth="1"/>
    <col min="5123" max="5123" width="6.1796875" style="301" customWidth="1"/>
    <col min="5124" max="5124" width="10.26953125" style="301" bestFit="1" customWidth="1"/>
    <col min="5125" max="5125" width="7.1796875" style="301" customWidth="1"/>
    <col min="5126" max="5126" width="13.26953125" style="301" customWidth="1"/>
    <col min="5127" max="5127" width="8.81640625" style="301"/>
    <col min="5128" max="5128" width="12.54296875" style="301" bestFit="1" customWidth="1"/>
    <col min="5129" max="5376" width="8.81640625" style="301"/>
    <col min="5377" max="5377" width="10.1796875" style="301" customWidth="1"/>
    <col min="5378" max="5378" width="56.26953125" style="301" customWidth="1"/>
    <col min="5379" max="5379" width="6.1796875" style="301" customWidth="1"/>
    <col min="5380" max="5380" width="10.26953125" style="301" bestFit="1" customWidth="1"/>
    <col min="5381" max="5381" width="7.1796875" style="301" customWidth="1"/>
    <col min="5382" max="5382" width="13.26953125" style="301" customWidth="1"/>
    <col min="5383" max="5383" width="8.81640625" style="301"/>
    <col min="5384" max="5384" width="12.54296875" style="301" bestFit="1" customWidth="1"/>
    <col min="5385" max="5632" width="8.81640625" style="301"/>
    <col min="5633" max="5633" width="10.1796875" style="301" customWidth="1"/>
    <col min="5634" max="5634" width="56.26953125" style="301" customWidth="1"/>
    <col min="5635" max="5635" width="6.1796875" style="301" customWidth="1"/>
    <col min="5636" max="5636" width="10.26953125" style="301" bestFit="1" customWidth="1"/>
    <col min="5637" max="5637" width="7.1796875" style="301" customWidth="1"/>
    <col min="5638" max="5638" width="13.26953125" style="301" customWidth="1"/>
    <col min="5639" max="5639" width="8.81640625" style="301"/>
    <col min="5640" max="5640" width="12.54296875" style="301" bestFit="1" customWidth="1"/>
    <col min="5641" max="5888" width="8.81640625" style="301"/>
    <col min="5889" max="5889" width="10.1796875" style="301" customWidth="1"/>
    <col min="5890" max="5890" width="56.26953125" style="301" customWidth="1"/>
    <col min="5891" max="5891" width="6.1796875" style="301" customWidth="1"/>
    <col min="5892" max="5892" width="10.26953125" style="301" bestFit="1" customWidth="1"/>
    <col min="5893" max="5893" width="7.1796875" style="301" customWidth="1"/>
    <col min="5894" max="5894" width="13.26953125" style="301" customWidth="1"/>
    <col min="5895" max="5895" width="8.81640625" style="301"/>
    <col min="5896" max="5896" width="12.54296875" style="301" bestFit="1" customWidth="1"/>
    <col min="5897" max="6144" width="8.81640625" style="301"/>
    <col min="6145" max="6145" width="10.1796875" style="301" customWidth="1"/>
    <col min="6146" max="6146" width="56.26953125" style="301" customWidth="1"/>
    <col min="6147" max="6147" width="6.1796875" style="301" customWidth="1"/>
    <col min="6148" max="6148" width="10.26953125" style="301" bestFit="1" customWidth="1"/>
    <col min="6149" max="6149" width="7.1796875" style="301" customWidth="1"/>
    <col min="6150" max="6150" width="13.26953125" style="301" customWidth="1"/>
    <col min="6151" max="6151" width="8.81640625" style="301"/>
    <col min="6152" max="6152" width="12.54296875" style="301" bestFit="1" customWidth="1"/>
    <col min="6153" max="6400" width="8.81640625" style="301"/>
    <col min="6401" max="6401" width="10.1796875" style="301" customWidth="1"/>
    <col min="6402" max="6402" width="56.26953125" style="301" customWidth="1"/>
    <col min="6403" max="6403" width="6.1796875" style="301" customWidth="1"/>
    <col min="6404" max="6404" width="10.26953125" style="301" bestFit="1" customWidth="1"/>
    <col min="6405" max="6405" width="7.1796875" style="301" customWidth="1"/>
    <col min="6406" max="6406" width="13.26953125" style="301" customWidth="1"/>
    <col min="6407" max="6407" width="8.81640625" style="301"/>
    <col min="6408" max="6408" width="12.54296875" style="301" bestFit="1" customWidth="1"/>
    <col min="6409" max="6656" width="8.81640625" style="301"/>
    <col min="6657" max="6657" width="10.1796875" style="301" customWidth="1"/>
    <col min="6658" max="6658" width="56.26953125" style="301" customWidth="1"/>
    <col min="6659" max="6659" width="6.1796875" style="301" customWidth="1"/>
    <col min="6660" max="6660" width="10.26953125" style="301" bestFit="1" customWidth="1"/>
    <col min="6661" max="6661" width="7.1796875" style="301" customWidth="1"/>
    <col min="6662" max="6662" width="13.26953125" style="301" customWidth="1"/>
    <col min="6663" max="6663" width="8.81640625" style="301"/>
    <col min="6664" max="6664" width="12.54296875" style="301" bestFit="1" customWidth="1"/>
    <col min="6665" max="6912" width="8.81640625" style="301"/>
    <col min="6913" max="6913" width="10.1796875" style="301" customWidth="1"/>
    <col min="6914" max="6914" width="56.26953125" style="301" customWidth="1"/>
    <col min="6915" max="6915" width="6.1796875" style="301" customWidth="1"/>
    <col min="6916" max="6916" width="10.26953125" style="301" bestFit="1" customWidth="1"/>
    <col min="6917" max="6917" width="7.1796875" style="301" customWidth="1"/>
    <col min="6918" max="6918" width="13.26953125" style="301" customWidth="1"/>
    <col min="6919" max="6919" width="8.81640625" style="301"/>
    <col min="6920" max="6920" width="12.54296875" style="301" bestFit="1" customWidth="1"/>
    <col min="6921" max="7168" width="8.81640625" style="301"/>
    <col min="7169" max="7169" width="10.1796875" style="301" customWidth="1"/>
    <col min="7170" max="7170" width="56.26953125" style="301" customWidth="1"/>
    <col min="7171" max="7171" width="6.1796875" style="301" customWidth="1"/>
    <col min="7172" max="7172" width="10.26953125" style="301" bestFit="1" customWidth="1"/>
    <col min="7173" max="7173" width="7.1796875" style="301" customWidth="1"/>
    <col min="7174" max="7174" width="13.26953125" style="301" customWidth="1"/>
    <col min="7175" max="7175" width="8.81640625" style="301"/>
    <col min="7176" max="7176" width="12.54296875" style="301" bestFit="1" customWidth="1"/>
    <col min="7177" max="7424" width="8.81640625" style="301"/>
    <col min="7425" max="7425" width="10.1796875" style="301" customWidth="1"/>
    <col min="7426" max="7426" width="56.26953125" style="301" customWidth="1"/>
    <col min="7427" max="7427" width="6.1796875" style="301" customWidth="1"/>
    <col min="7428" max="7428" width="10.26953125" style="301" bestFit="1" customWidth="1"/>
    <col min="7429" max="7429" width="7.1796875" style="301" customWidth="1"/>
    <col min="7430" max="7430" width="13.26953125" style="301" customWidth="1"/>
    <col min="7431" max="7431" width="8.81640625" style="301"/>
    <col min="7432" max="7432" width="12.54296875" style="301" bestFit="1" customWidth="1"/>
    <col min="7433" max="7680" width="8.81640625" style="301"/>
    <col min="7681" max="7681" width="10.1796875" style="301" customWidth="1"/>
    <col min="7682" max="7682" width="56.26953125" style="301" customWidth="1"/>
    <col min="7683" max="7683" width="6.1796875" style="301" customWidth="1"/>
    <col min="7684" max="7684" width="10.26953125" style="301" bestFit="1" customWidth="1"/>
    <col min="7685" max="7685" width="7.1796875" style="301" customWidth="1"/>
    <col min="7686" max="7686" width="13.26953125" style="301" customWidth="1"/>
    <col min="7687" max="7687" width="8.81640625" style="301"/>
    <col min="7688" max="7688" width="12.54296875" style="301" bestFit="1" customWidth="1"/>
    <col min="7689" max="7936" width="8.81640625" style="301"/>
    <col min="7937" max="7937" width="10.1796875" style="301" customWidth="1"/>
    <col min="7938" max="7938" width="56.26953125" style="301" customWidth="1"/>
    <col min="7939" max="7939" width="6.1796875" style="301" customWidth="1"/>
    <col min="7940" max="7940" width="10.26953125" style="301" bestFit="1" customWidth="1"/>
    <col min="7941" max="7941" width="7.1796875" style="301" customWidth="1"/>
    <col min="7942" max="7942" width="13.26953125" style="301" customWidth="1"/>
    <col min="7943" max="7943" width="8.81640625" style="301"/>
    <col min="7944" max="7944" width="12.54296875" style="301" bestFit="1" customWidth="1"/>
    <col min="7945" max="8192" width="8.81640625" style="301"/>
    <col min="8193" max="8193" width="10.1796875" style="301" customWidth="1"/>
    <col min="8194" max="8194" width="56.26953125" style="301" customWidth="1"/>
    <col min="8195" max="8195" width="6.1796875" style="301" customWidth="1"/>
    <col min="8196" max="8196" width="10.26953125" style="301" bestFit="1" customWidth="1"/>
    <col min="8197" max="8197" width="7.1796875" style="301" customWidth="1"/>
    <col min="8198" max="8198" width="13.26953125" style="301" customWidth="1"/>
    <col min="8199" max="8199" width="8.81640625" style="301"/>
    <col min="8200" max="8200" width="12.54296875" style="301" bestFit="1" customWidth="1"/>
    <col min="8201" max="8448" width="8.81640625" style="301"/>
    <col min="8449" max="8449" width="10.1796875" style="301" customWidth="1"/>
    <col min="8450" max="8450" width="56.26953125" style="301" customWidth="1"/>
    <col min="8451" max="8451" width="6.1796875" style="301" customWidth="1"/>
    <col min="8452" max="8452" width="10.26953125" style="301" bestFit="1" customWidth="1"/>
    <col min="8453" max="8453" width="7.1796875" style="301" customWidth="1"/>
    <col min="8454" max="8454" width="13.26953125" style="301" customWidth="1"/>
    <col min="8455" max="8455" width="8.81640625" style="301"/>
    <col min="8456" max="8456" width="12.54296875" style="301" bestFit="1" customWidth="1"/>
    <col min="8457" max="8704" width="8.81640625" style="301"/>
    <col min="8705" max="8705" width="10.1796875" style="301" customWidth="1"/>
    <col min="8706" max="8706" width="56.26953125" style="301" customWidth="1"/>
    <col min="8707" max="8707" width="6.1796875" style="301" customWidth="1"/>
    <col min="8708" max="8708" width="10.26953125" style="301" bestFit="1" customWidth="1"/>
    <col min="8709" max="8709" width="7.1796875" style="301" customWidth="1"/>
    <col min="8710" max="8710" width="13.26953125" style="301" customWidth="1"/>
    <col min="8711" max="8711" width="8.81640625" style="301"/>
    <col min="8712" max="8712" width="12.54296875" style="301" bestFit="1" customWidth="1"/>
    <col min="8713" max="8960" width="8.81640625" style="301"/>
    <col min="8961" max="8961" width="10.1796875" style="301" customWidth="1"/>
    <col min="8962" max="8962" width="56.26953125" style="301" customWidth="1"/>
    <col min="8963" max="8963" width="6.1796875" style="301" customWidth="1"/>
    <col min="8964" max="8964" width="10.26953125" style="301" bestFit="1" customWidth="1"/>
    <col min="8965" max="8965" width="7.1796875" style="301" customWidth="1"/>
    <col min="8966" max="8966" width="13.26953125" style="301" customWidth="1"/>
    <col min="8967" max="8967" width="8.81640625" style="301"/>
    <col min="8968" max="8968" width="12.54296875" style="301" bestFit="1" customWidth="1"/>
    <col min="8969" max="9216" width="8.81640625" style="301"/>
    <col min="9217" max="9217" width="10.1796875" style="301" customWidth="1"/>
    <col min="9218" max="9218" width="56.26953125" style="301" customWidth="1"/>
    <col min="9219" max="9219" width="6.1796875" style="301" customWidth="1"/>
    <col min="9220" max="9220" width="10.26953125" style="301" bestFit="1" customWidth="1"/>
    <col min="9221" max="9221" width="7.1796875" style="301" customWidth="1"/>
    <col min="9222" max="9222" width="13.26953125" style="301" customWidth="1"/>
    <col min="9223" max="9223" width="8.81640625" style="301"/>
    <col min="9224" max="9224" width="12.54296875" style="301" bestFit="1" customWidth="1"/>
    <col min="9225" max="9472" width="8.81640625" style="301"/>
    <col min="9473" max="9473" width="10.1796875" style="301" customWidth="1"/>
    <col min="9474" max="9474" width="56.26953125" style="301" customWidth="1"/>
    <col min="9475" max="9475" width="6.1796875" style="301" customWidth="1"/>
    <col min="9476" max="9476" width="10.26953125" style="301" bestFit="1" customWidth="1"/>
    <col min="9477" max="9477" width="7.1796875" style="301" customWidth="1"/>
    <col min="9478" max="9478" width="13.26953125" style="301" customWidth="1"/>
    <col min="9479" max="9479" width="8.81640625" style="301"/>
    <col min="9480" max="9480" width="12.54296875" style="301" bestFit="1" customWidth="1"/>
    <col min="9481" max="9728" width="8.81640625" style="301"/>
    <col min="9729" max="9729" width="10.1796875" style="301" customWidth="1"/>
    <col min="9730" max="9730" width="56.26953125" style="301" customWidth="1"/>
    <col min="9731" max="9731" width="6.1796875" style="301" customWidth="1"/>
    <col min="9732" max="9732" width="10.26953125" style="301" bestFit="1" customWidth="1"/>
    <col min="9733" max="9733" width="7.1796875" style="301" customWidth="1"/>
    <col min="9734" max="9734" width="13.26953125" style="301" customWidth="1"/>
    <col min="9735" max="9735" width="8.81640625" style="301"/>
    <col min="9736" max="9736" width="12.54296875" style="301" bestFit="1" customWidth="1"/>
    <col min="9737" max="9984" width="8.81640625" style="301"/>
    <col min="9985" max="9985" width="10.1796875" style="301" customWidth="1"/>
    <col min="9986" max="9986" width="56.26953125" style="301" customWidth="1"/>
    <col min="9987" max="9987" width="6.1796875" style="301" customWidth="1"/>
    <col min="9988" max="9988" width="10.26953125" style="301" bestFit="1" customWidth="1"/>
    <col min="9989" max="9989" width="7.1796875" style="301" customWidth="1"/>
    <col min="9990" max="9990" width="13.26953125" style="301" customWidth="1"/>
    <col min="9991" max="9991" width="8.81640625" style="301"/>
    <col min="9992" max="9992" width="12.54296875" style="301" bestFit="1" customWidth="1"/>
    <col min="9993" max="10240" width="8.81640625" style="301"/>
    <col min="10241" max="10241" width="10.1796875" style="301" customWidth="1"/>
    <col min="10242" max="10242" width="56.26953125" style="301" customWidth="1"/>
    <col min="10243" max="10243" width="6.1796875" style="301" customWidth="1"/>
    <col min="10244" max="10244" width="10.26953125" style="301" bestFit="1" customWidth="1"/>
    <col min="10245" max="10245" width="7.1796875" style="301" customWidth="1"/>
    <col min="10246" max="10246" width="13.26953125" style="301" customWidth="1"/>
    <col min="10247" max="10247" width="8.81640625" style="301"/>
    <col min="10248" max="10248" width="12.54296875" style="301" bestFit="1" customWidth="1"/>
    <col min="10249" max="10496" width="8.81640625" style="301"/>
    <col min="10497" max="10497" width="10.1796875" style="301" customWidth="1"/>
    <col min="10498" max="10498" width="56.26953125" style="301" customWidth="1"/>
    <col min="10499" max="10499" width="6.1796875" style="301" customWidth="1"/>
    <col min="10500" max="10500" width="10.26953125" style="301" bestFit="1" customWidth="1"/>
    <col min="10501" max="10501" width="7.1796875" style="301" customWidth="1"/>
    <col min="10502" max="10502" width="13.26953125" style="301" customWidth="1"/>
    <col min="10503" max="10503" width="8.81640625" style="301"/>
    <col min="10504" max="10504" width="12.54296875" style="301" bestFit="1" customWidth="1"/>
    <col min="10505" max="10752" width="8.81640625" style="301"/>
    <col min="10753" max="10753" width="10.1796875" style="301" customWidth="1"/>
    <col min="10754" max="10754" width="56.26953125" style="301" customWidth="1"/>
    <col min="10755" max="10755" width="6.1796875" style="301" customWidth="1"/>
    <col min="10756" max="10756" width="10.26953125" style="301" bestFit="1" customWidth="1"/>
    <col min="10757" max="10757" width="7.1796875" style="301" customWidth="1"/>
    <col min="10758" max="10758" width="13.26953125" style="301" customWidth="1"/>
    <col min="10759" max="10759" width="8.81640625" style="301"/>
    <col min="10760" max="10760" width="12.54296875" style="301" bestFit="1" customWidth="1"/>
    <col min="10761" max="11008" width="8.81640625" style="301"/>
    <col min="11009" max="11009" width="10.1796875" style="301" customWidth="1"/>
    <col min="11010" max="11010" width="56.26953125" style="301" customWidth="1"/>
    <col min="11011" max="11011" width="6.1796875" style="301" customWidth="1"/>
    <col min="11012" max="11012" width="10.26953125" style="301" bestFit="1" customWidth="1"/>
    <col min="11013" max="11013" width="7.1796875" style="301" customWidth="1"/>
    <col min="11014" max="11014" width="13.26953125" style="301" customWidth="1"/>
    <col min="11015" max="11015" width="8.81640625" style="301"/>
    <col min="11016" max="11016" width="12.54296875" style="301" bestFit="1" customWidth="1"/>
    <col min="11017" max="11264" width="8.81640625" style="301"/>
    <col min="11265" max="11265" width="10.1796875" style="301" customWidth="1"/>
    <col min="11266" max="11266" width="56.26953125" style="301" customWidth="1"/>
    <col min="11267" max="11267" width="6.1796875" style="301" customWidth="1"/>
    <col min="11268" max="11268" width="10.26953125" style="301" bestFit="1" customWidth="1"/>
    <col min="11269" max="11269" width="7.1796875" style="301" customWidth="1"/>
    <col min="11270" max="11270" width="13.26953125" style="301" customWidth="1"/>
    <col min="11271" max="11271" width="8.81640625" style="301"/>
    <col min="11272" max="11272" width="12.54296875" style="301" bestFit="1" customWidth="1"/>
    <col min="11273" max="11520" width="8.81640625" style="301"/>
    <col min="11521" max="11521" width="10.1796875" style="301" customWidth="1"/>
    <col min="11522" max="11522" width="56.26953125" style="301" customWidth="1"/>
    <col min="11523" max="11523" width="6.1796875" style="301" customWidth="1"/>
    <col min="11524" max="11524" width="10.26953125" style="301" bestFit="1" customWidth="1"/>
    <col min="11525" max="11525" width="7.1796875" style="301" customWidth="1"/>
    <col min="11526" max="11526" width="13.26953125" style="301" customWidth="1"/>
    <col min="11527" max="11527" width="8.81640625" style="301"/>
    <col min="11528" max="11528" width="12.54296875" style="301" bestFit="1" customWidth="1"/>
    <col min="11529" max="11776" width="8.81640625" style="301"/>
    <col min="11777" max="11777" width="10.1796875" style="301" customWidth="1"/>
    <col min="11778" max="11778" width="56.26953125" style="301" customWidth="1"/>
    <col min="11779" max="11779" width="6.1796875" style="301" customWidth="1"/>
    <col min="11780" max="11780" width="10.26953125" style="301" bestFit="1" customWidth="1"/>
    <col min="11781" max="11781" width="7.1796875" style="301" customWidth="1"/>
    <col min="11782" max="11782" width="13.26953125" style="301" customWidth="1"/>
    <col min="11783" max="11783" width="8.81640625" style="301"/>
    <col min="11784" max="11784" width="12.54296875" style="301" bestFit="1" customWidth="1"/>
    <col min="11785" max="12032" width="8.81640625" style="301"/>
    <col min="12033" max="12033" width="10.1796875" style="301" customWidth="1"/>
    <col min="12034" max="12034" width="56.26953125" style="301" customWidth="1"/>
    <col min="12035" max="12035" width="6.1796875" style="301" customWidth="1"/>
    <col min="12036" max="12036" width="10.26953125" style="301" bestFit="1" customWidth="1"/>
    <col min="12037" max="12037" width="7.1796875" style="301" customWidth="1"/>
    <col min="12038" max="12038" width="13.26953125" style="301" customWidth="1"/>
    <col min="12039" max="12039" width="8.81640625" style="301"/>
    <col min="12040" max="12040" width="12.54296875" style="301" bestFit="1" customWidth="1"/>
    <col min="12041" max="12288" width="8.81640625" style="301"/>
    <col min="12289" max="12289" width="10.1796875" style="301" customWidth="1"/>
    <col min="12290" max="12290" width="56.26953125" style="301" customWidth="1"/>
    <col min="12291" max="12291" width="6.1796875" style="301" customWidth="1"/>
    <col min="12292" max="12292" width="10.26953125" style="301" bestFit="1" customWidth="1"/>
    <col min="12293" max="12293" width="7.1796875" style="301" customWidth="1"/>
    <col min="12294" max="12294" width="13.26953125" style="301" customWidth="1"/>
    <col min="12295" max="12295" width="8.81640625" style="301"/>
    <col min="12296" max="12296" width="12.54296875" style="301" bestFit="1" customWidth="1"/>
    <col min="12297" max="12544" width="8.81640625" style="301"/>
    <col min="12545" max="12545" width="10.1796875" style="301" customWidth="1"/>
    <col min="12546" max="12546" width="56.26953125" style="301" customWidth="1"/>
    <col min="12547" max="12547" width="6.1796875" style="301" customWidth="1"/>
    <col min="12548" max="12548" width="10.26953125" style="301" bestFit="1" customWidth="1"/>
    <col min="12549" max="12549" width="7.1796875" style="301" customWidth="1"/>
    <col min="12550" max="12550" width="13.26953125" style="301" customWidth="1"/>
    <col min="12551" max="12551" width="8.81640625" style="301"/>
    <col min="12552" max="12552" width="12.54296875" style="301" bestFit="1" customWidth="1"/>
    <col min="12553" max="12800" width="8.81640625" style="301"/>
    <col min="12801" max="12801" width="10.1796875" style="301" customWidth="1"/>
    <col min="12802" max="12802" width="56.26953125" style="301" customWidth="1"/>
    <col min="12803" max="12803" width="6.1796875" style="301" customWidth="1"/>
    <col min="12804" max="12804" width="10.26953125" style="301" bestFit="1" customWidth="1"/>
    <col min="12805" max="12805" width="7.1796875" style="301" customWidth="1"/>
    <col min="12806" max="12806" width="13.26953125" style="301" customWidth="1"/>
    <col min="12807" max="12807" width="8.81640625" style="301"/>
    <col min="12808" max="12808" width="12.54296875" style="301" bestFit="1" customWidth="1"/>
    <col min="12809" max="13056" width="8.81640625" style="301"/>
    <col min="13057" max="13057" width="10.1796875" style="301" customWidth="1"/>
    <col min="13058" max="13058" width="56.26953125" style="301" customWidth="1"/>
    <col min="13059" max="13059" width="6.1796875" style="301" customWidth="1"/>
    <col min="13060" max="13060" width="10.26953125" style="301" bestFit="1" customWidth="1"/>
    <col min="13061" max="13061" width="7.1796875" style="301" customWidth="1"/>
    <col min="13062" max="13062" width="13.26953125" style="301" customWidth="1"/>
    <col min="13063" max="13063" width="8.81640625" style="301"/>
    <col min="13064" max="13064" width="12.54296875" style="301" bestFit="1" customWidth="1"/>
    <col min="13065" max="13312" width="8.81640625" style="301"/>
    <col min="13313" max="13313" width="10.1796875" style="301" customWidth="1"/>
    <col min="13314" max="13314" width="56.26953125" style="301" customWidth="1"/>
    <col min="13315" max="13315" width="6.1796875" style="301" customWidth="1"/>
    <col min="13316" max="13316" width="10.26953125" style="301" bestFit="1" customWidth="1"/>
    <col min="13317" max="13317" width="7.1796875" style="301" customWidth="1"/>
    <col min="13318" max="13318" width="13.26953125" style="301" customWidth="1"/>
    <col min="13319" max="13319" width="8.81640625" style="301"/>
    <col min="13320" max="13320" width="12.54296875" style="301" bestFit="1" customWidth="1"/>
    <col min="13321" max="13568" width="8.81640625" style="301"/>
    <col min="13569" max="13569" width="10.1796875" style="301" customWidth="1"/>
    <col min="13570" max="13570" width="56.26953125" style="301" customWidth="1"/>
    <col min="13571" max="13571" width="6.1796875" style="301" customWidth="1"/>
    <col min="13572" max="13572" width="10.26953125" style="301" bestFit="1" customWidth="1"/>
    <col min="13573" max="13573" width="7.1796875" style="301" customWidth="1"/>
    <col min="13574" max="13574" width="13.26953125" style="301" customWidth="1"/>
    <col min="13575" max="13575" width="8.81640625" style="301"/>
    <col min="13576" max="13576" width="12.54296875" style="301" bestFit="1" customWidth="1"/>
    <col min="13577" max="13824" width="8.81640625" style="301"/>
    <col min="13825" max="13825" width="10.1796875" style="301" customWidth="1"/>
    <col min="13826" max="13826" width="56.26953125" style="301" customWidth="1"/>
    <col min="13827" max="13827" width="6.1796875" style="301" customWidth="1"/>
    <col min="13828" max="13828" width="10.26953125" style="301" bestFit="1" customWidth="1"/>
    <col min="13829" max="13829" width="7.1796875" style="301" customWidth="1"/>
    <col min="13830" max="13830" width="13.26953125" style="301" customWidth="1"/>
    <col min="13831" max="13831" width="8.81640625" style="301"/>
    <col min="13832" max="13832" width="12.54296875" style="301" bestFit="1" customWidth="1"/>
    <col min="13833" max="14080" width="8.81640625" style="301"/>
    <col min="14081" max="14081" width="10.1796875" style="301" customWidth="1"/>
    <col min="14082" max="14082" width="56.26953125" style="301" customWidth="1"/>
    <col min="14083" max="14083" width="6.1796875" style="301" customWidth="1"/>
    <col min="14084" max="14084" width="10.26953125" style="301" bestFit="1" customWidth="1"/>
    <col min="14085" max="14085" width="7.1796875" style="301" customWidth="1"/>
    <col min="14086" max="14086" width="13.26953125" style="301" customWidth="1"/>
    <col min="14087" max="14087" width="8.81640625" style="301"/>
    <col min="14088" max="14088" width="12.54296875" style="301" bestFit="1" customWidth="1"/>
    <col min="14089" max="14336" width="8.81640625" style="301"/>
    <col min="14337" max="14337" width="10.1796875" style="301" customWidth="1"/>
    <col min="14338" max="14338" width="56.26953125" style="301" customWidth="1"/>
    <col min="14339" max="14339" width="6.1796875" style="301" customWidth="1"/>
    <col min="14340" max="14340" width="10.26953125" style="301" bestFit="1" customWidth="1"/>
    <col min="14341" max="14341" width="7.1796875" style="301" customWidth="1"/>
    <col min="14342" max="14342" width="13.26953125" style="301" customWidth="1"/>
    <col min="14343" max="14343" width="8.81640625" style="301"/>
    <col min="14344" max="14344" width="12.54296875" style="301" bestFit="1" customWidth="1"/>
    <col min="14345" max="14592" width="8.81640625" style="301"/>
    <col min="14593" max="14593" width="10.1796875" style="301" customWidth="1"/>
    <col min="14594" max="14594" width="56.26953125" style="301" customWidth="1"/>
    <col min="14595" max="14595" width="6.1796875" style="301" customWidth="1"/>
    <col min="14596" max="14596" width="10.26953125" style="301" bestFit="1" customWidth="1"/>
    <col min="14597" max="14597" width="7.1796875" style="301" customWidth="1"/>
    <col min="14598" max="14598" width="13.26953125" style="301" customWidth="1"/>
    <col min="14599" max="14599" width="8.81640625" style="301"/>
    <col min="14600" max="14600" width="12.54296875" style="301" bestFit="1" customWidth="1"/>
    <col min="14601" max="14848" width="8.81640625" style="301"/>
    <col min="14849" max="14849" width="10.1796875" style="301" customWidth="1"/>
    <col min="14850" max="14850" width="56.26953125" style="301" customWidth="1"/>
    <col min="14851" max="14851" width="6.1796875" style="301" customWidth="1"/>
    <col min="14852" max="14852" width="10.26953125" style="301" bestFit="1" customWidth="1"/>
    <col min="14853" max="14853" width="7.1796875" style="301" customWidth="1"/>
    <col min="14854" max="14854" width="13.26953125" style="301" customWidth="1"/>
    <col min="14855" max="14855" width="8.81640625" style="301"/>
    <col min="14856" max="14856" width="12.54296875" style="301" bestFit="1" customWidth="1"/>
    <col min="14857" max="15104" width="8.81640625" style="301"/>
    <col min="15105" max="15105" width="10.1796875" style="301" customWidth="1"/>
    <col min="15106" max="15106" width="56.26953125" style="301" customWidth="1"/>
    <col min="15107" max="15107" width="6.1796875" style="301" customWidth="1"/>
    <col min="15108" max="15108" width="10.26953125" style="301" bestFit="1" customWidth="1"/>
    <col min="15109" max="15109" width="7.1796875" style="301" customWidth="1"/>
    <col min="15110" max="15110" width="13.26953125" style="301" customWidth="1"/>
    <col min="15111" max="15111" width="8.81640625" style="301"/>
    <col min="15112" max="15112" width="12.54296875" style="301" bestFit="1" customWidth="1"/>
    <col min="15113" max="15360" width="8.81640625" style="301"/>
    <col min="15361" max="15361" width="10.1796875" style="301" customWidth="1"/>
    <col min="15362" max="15362" width="56.26953125" style="301" customWidth="1"/>
    <col min="15363" max="15363" width="6.1796875" style="301" customWidth="1"/>
    <col min="15364" max="15364" width="10.26953125" style="301" bestFit="1" customWidth="1"/>
    <col min="15365" max="15365" width="7.1796875" style="301" customWidth="1"/>
    <col min="15366" max="15366" width="13.26953125" style="301" customWidth="1"/>
    <col min="15367" max="15367" width="8.81640625" style="301"/>
    <col min="15368" max="15368" width="12.54296875" style="301" bestFit="1" customWidth="1"/>
    <col min="15369" max="15616" width="8.81640625" style="301"/>
    <col min="15617" max="15617" width="10.1796875" style="301" customWidth="1"/>
    <col min="15618" max="15618" width="56.26953125" style="301" customWidth="1"/>
    <col min="15619" max="15619" width="6.1796875" style="301" customWidth="1"/>
    <col min="15620" max="15620" width="10.26953125" style="301" bestFit="1" customWidth="1"/>
    <col min="15621" max="15621" width="7.1796875" style="301" customWidth="1"/>
    <col min="15622" max="15622" width="13.26953125" style="301" customWidth="1"/>
    <col min="15623" max="15623" width="8.81640625" style="301"/>
    <col min="15624" max="15624" width="12.54296875" style="301" bestFit="1" customWidth="1"/>
    <col min="15625" max="15872" width="8.81640625" style="301"/>
    <col min="15873" max="15873" width="10.1796875" style="301" customWidth="1"/>
    <col min="15874" max="15874" width="56.26953125" style="301" customWidth="1"/>
    <col min="15875" max="15875" width="6.1796875" style="301" customWidth="1"/>
    <col min="15876" max="15876" width="10.26953125" style="301" bestFit="1" customWidth="1"/>
    <col min="15877" max="15877" width="7.1796875" style="301" customWidth="1"/>
    <col min="15878" max="15878" width="13.26953125" style="301" customWidth="1"/>
    <col min="15879" max="15879" width="8.81640625" style="301"/>
    <col min="15880" max="15880" width="12.54296875" style="301" bestFit="1" customWidth="1"/>
    <col min="15881" max="16128" width="8.81640625" style="301"/>
    <col min="16129" max="16129" width="10.1796875" style="301" customWidth="1"/>
    <col min="16130" max="16130" width="56.26953125" style="301" customWidth="1"/>
    <col min="16131" max="16131" width="6.1796875" style="301" customWidth="1"/>
    <col min="16132" max="16132" width="10.26953125" style="301" bestFit="1" customWidth="1"/>
    <col min="16133" max="16133" width="7.1796875" style="301" customWidth="1"/>
    <col min="16134" max="16134" width="13.26953125" style="301" customWidth="1"/>
    <col min="16135" max="16135" width="8.81640625" style="301"/>
    <col min="16136" max="16136" width="12.54296875" style="301" bestFit="1" customWidth="1"/>
    <col min="16137" max="16384" width="8.81640625" style="301"/>
  </cols>
  <sheetData>
    <row r="1" spans="1:8" x14ac:dyDescent="0.65">
      <c r="A1" s="549" t="s">
        <v>355</v>
      </c>
      <c r="B1" s="549"/>
      <c r="C1" s="549"/>
      <c r="D1" s="549"/>
      <c r="E1" s="549"/>
      <c r="F1" s="549"/>
    </row>
    <row r="2" spans="1:8" x14ac:dyDescent="0.65">
      <c r="A2" s="303"/>
      <c r="B2" s="304"/>
      <c r="C2" s="305"/>
      <c r="D2" s="306"/>
      <c r="E2" s="307"/>
      <c r="F2" s="308"/>
    </row>
    <row r="3" spans="1:8" x14ac:dyDescent="0.65">
      <c r="A3" s="550" t="s">
        <v>298</v>
      </c>
      <c r="B3" s="551"/>
      <c r="C3" s="551"/>
      <c r="D3" s="551"/>
      <c r="E3" s="551"/>
      <c r="F3" s="552"/>
    </row>
    <row r="4" spans="1:8" x14ac:dyDescent="0.65">
      <c r="A4" s="309"/>
      <c r="B4" s="305"/>
      <c r="C4" s="305"/>
      <c r="D4" s="306"/>
      <c r="E4" s="307"/>
      <c r="F4" s="308"/>
    </row>
    <row r="5" spans="1:8" x14ac:dyDescent="0.65">
      <c r="A5" s="550" t="s">
        <v>299</v>
      </c>
      <c r="B5" s="551"/>
      <c r="C5" s="551"/>
      <c r="D5" s="551"/>
      <c r="E5" s="551"/>
      <c r="F5" s="552"/>
    </row>
    <row r="6" spans="1:8" ht="14" thickBot="1" x14ac:dyDescent="0.8">
      <c r="A6" s="310"/>
      <c r="B6" s="311"/>
      <c r="C6" s="311"/>
      <c r="D6" s="306"/>
      <c r="E6" s="312"/>
      <c r="F6" s="313"/>
    </row>
    <row r="7" spans="1:8" x14ac:dyDescent="0.65">
      <c r="A7" s="314" t="s">
        <v>1</v>
      </c>
      <c r="B7" s="315" t="s">
        <v>2</v>
      </c>
      <c r="C7" s="316" t="s">
        <v>3</v>
      </c>
      <c r="D7" s="316" t="s">
        <v>4</v>
      </c>
      <c r="E7" s="317" t="s">
        <v>5</v>
      </c>
      <c r="F7" s="318" t="s">
        <v>6</v>
      </c>
    </row>
    <row r="8" spans="1:8" ht="14" thickBot="1" x14ac:dyDescent="0.8">
      <c r="A8" s="319" t="s">
        <v>7</v>
      </c>
      <c r="B8" s="320"/>
      <c r="C8" s="321"/>
      <c r="D8" s="321"/>
      <c r="E8" s="322" t="s">
        <v>8</v>
      </c>
      <c r="F8" s="323" t="s">
        <v>8</v>
      </c>
    </row>
    <row r="9" spans="1:8" x14ac:dyDescent="0.65">
      <c r="A9" s="314"/>
      <c r="B9" s="315"/>
      <c r="C9" s="316"/>
      <c r="D9" s="316"/>
      <c r="E9" s="316"/>
      <c r="F9" s="324"/>
    </row>
    <row r="10" spans="1:8" s="329" customFormat="1" x14ac:dyDescent="0.6">
      <c r="A10" s="325">
        <v>1</v>
      </c>
      <c r="B10" s="326" t="s">
        <v>300</v>
      </c>
      <c r="C10" s="327"/>
      <c r="D10" s="327"/>
      <c r="E10" s="327"/>
      <c r="F10" s="328"/>
      <c r="H10" s="330"/>
    </row>
    <row r="11" spans="1:8" x14ac:dyDescent="0.65">
      <c r="A11" s="331"/>
      <c r="B11" s="332"/>
      <c r="C11" s="333"/>
      <c r="D11" s="333"/>
      <c r="E11" s="333"/>
      <c r="F11" s="334"/>
    </row>
    <row r="12" spans="1:8" x14ac:dyDescent="0.65">
      <c r="A12" s="331">
        <v>1.1000000000000001</v>
      </c>
      <c r="B12" s="335" t="s">
        <v>301</v>
      </c>
      <c r="C12" s="336" t="s">
        <v>14</v>
      </c>
      <c r="D12" s="337" t="s">
        <v>15</v>
      </c>
      <c r="E12" s="337"/>
      <c r="F12" s="338"/>
    </row>
    <row r="13" spans="1:8" x14ac:dyDescent="0.65">
      <c r="A13" s="331"/>
      <c r="B13" s="332"/>
      <c r="C13" s="333"/>
      <c r="D13" s="333"/>
      <c r="E13" s="333"/>
      <c r="F13" s="334"/>
    </row>
    <row r="14" spans="1:8" s="340" customFormat="1" x14ac:dyDescent="0.65">
      <c r="A14" s="331">
        <v>1.2</v>
      </c>
      <c r="B14" s="339" t="s">
        <v>302</v>
      </c>
      <c r="C14" s="336" t="s">
        <v>14</v>
      </c>
      <c r="D14" s="337" t="s">
        <v>15</v>
      </c>
      <c r="E14" s="337"/>
      <c r="F14" s="338"/>
      <c r="H14" s="341"/>
    </row>
    <row r="15" spans="1:8" x14ac:dyDescent="0.65">
      <c r="A15" s="331"/>
      <c r="B15" s="332"/>
      <c r="C15" s="333"/>
      <c r="D15" s="333"/>
      <c r="E15" s="333"/>
      <c r="F15" s="334"/>
    </row>
    <row r="16" spans="1:8" s="329" customFormat="1" x14ac:dyDescent="0.6">
      <c r="A16" s="325">
        <v>2</v>
      </c>
      <c r="B16" s="326" t="s">
        <v>303</v>
      </c>
      <c r="C16" s="327"/>
      <c r="D16" s="327"/>
      <c r="E16" s="327"/>
      <c r="F16" s="328"/>
      <c r="H16" s="330"/>
    </row>
    <row r="17" spans="1:8" x14ac:dyDescent="0.65">
      <c r="A17" s="331"/>
      <c r="B17" s="332"/>
      <c r="C17" s="333"/>
      <c r="D17" s="333"/>
      <c r="E17" s="333"/>
      <c r="F17" s="334"/>
    </row>
    <row r="18" spans="1:8" ht="182" x14ac:dyDescent="0.65">
      <c r="A18" s="331">
        <v>2.1</v>
      </c>
      <c r="B18" s="342" t="s">
        <v>304</v>
      </c>
      <c r="C18" s="343" t="s">
        <v>14</v>
      </c>
      <c r="D18" s="327" t="s">
        <v>15</v>
      </c>
      <c r="E18" s="327"/>
      <c r="F18" s="328"/>
    </row>
    <row r="19" spans="1:8" x14ac:dyDescent="0.65">
      <c r="A19" s="331"/>
      <c r="B19" s="332"/>
      <c r="C19" s="333"/>
      <c r="D19" s="333"/>
      <c r="E19" s="333"/>
      <c r="F19" s="334"/>
    </row>
    <row r="20" spans="1:8" x14ac:dyDescent="0.65">
      <c r="A20" s="431"/>
      <c r="B20" s="434"/>
      <c r="C20" s="435"/>
      <c r="D20" s="435"/>
      <c r="E20" s="435"/>
      <c r="F20" s="436"/>
    </row>
    <row r="21" spans="1:8" s="432" customFormat="1" ht="26" x14ac:dyDescent="0.65">
      <c r="A21" s="437">
        <v>2.5</v>
      </c>
      <c r="B21" s="438" t="s">
        <v>306</v>
      </c>
      <c r="C21" s="439" t="s">
        <v>14</v>
      </c>
      <c r="D21" s="439" t="s">
        <v>15</v>
      </c>
      <c r="E21" s="435"/>
      <c r="F21" s="436"/>
      <c r="H21" s="433"/>
    </row>
    <row r="22" spans="1:8" s="432" customFormat="1" x14ac:dyDescent="0.65">
      <c r="A22" s="431"/>
      <c r="B22" s="434"/>
      <c r="C22" s="435"/>
      <c r="D22" s="435"/>
      <c r="E22" s="435"/>
      <c r="F22" s="436"/>
      <c r="H22" s="433"/>
    </row>
    <row r="23" spans="1:8" s="432" customFormat="1" x14ac:dyDescent="0.65">
      <c r="A23" s="437">
        <v>2.6</v>
      </c>
      <c r="B23" s="438" t="s">
        <v>307</v>
      </c>
      <c r="C23" s="439" t="s">
        <v>14</v>
      </c>
      <c r="D23" s="439" t="s">
        <v>15</v>
      </c>
      <c r="E23" s="440"/>
      <c r="F23" s="436"/>
      <c r="H23" s="433"/>
    </row>
    <row r="24" spans="1:8" s="432" customFormat="1" x14ac:dyDescent="0.65">
      <c r="A24" s="431"/>
      <c r="B24" s="434"/>
      <c r="C24" s="435"/>
      <c r="D24" s="435"/>
      <c r="E24" s="435"/>
      <c r="F24" s="436"/>
      <c r="H24" s="433"/>
    </row>
    <row r="25" spans="1:8" s="432" customFormat="1" ht="14" thickBot="1" x14ac:dyDescent="0.8">
      <c r="A25" s="345" t="s">
        <v>308</v>
      </c>
      <c r="B25" s="346"/>
      <c r="C25" s="347"/>
      <c r="D25" s="348"/>
      <c r="E25" s="349"/>
      <c r="F25" s="350">
        <f>SUM(F9:F24)</f>
        <v>0</v>
      </c>
      <c r="H25" s="433"/>
    </row>
    <row r="26" spans="1:8" s="441" customFormat="1" ht="13" x14ac:dyDescent="0.6">
      <c r="A26" s="325">
        <v>3</v>
      </c>
      <c r="B26" s="326" t="s">
        <v>309</v>
      </c>
      <c r="C26" s="327"/>
      <c r="D26" s="327"/>
      <c r="E26" s="327"/>
      <c r="F26" s="328"/>
      <c r="H26" s="442"/>
    </row>
    <row r="27" spans="1:8" s="432" customFormat="1" x14ac:dyDescent="0.65">
      <c r="A27" s="331"/>
      <c r="B27" s="332"/>
      <c r="C27" s="333"/>
      <c r="D27" s="333"/>
      <c r="E27" s="333"/>
      <c r="F27" s="334"/>
      <c r="H27" s="433"/>
    </row>
    <row r="28" spans="1:8" s="329" customFormat="1" x14ac:dyDescent="0.6">
      <c r="A28" s="331"/>
      <c r="B28" s="326" t="s">
        <v>310</v>
      </c>
      <c r="C28" s="333"/>
      <c r="D28" s="333"/>
      <c r="E28" s="333"/>
      <c r="F28" s="334"/>
      <c r="H28" s="330"/>
    </row>
    <row r="29" spans="1:8" s="329" customFormat="1" x14ac:dyDescent="0.6">
      <c r="A29" s="331"/>
      <c r="B29" s="332"/>
      <c r="C29" s="333"/>
      <c r="D29" s="333"/>
      <c r="E29" s="333"/>
      <c r="F29" s="334"/>
      <c r="H29" s="330"/>
    </row>
    <row r="30" spans="1:8" ht="65" x14ac:dyDescent="0.65">
      <c r="A30" s="331">
        <v>3.1</v>
      </c>
      <c r="B30" s="339" t="s">
        <v>311</v>
      </c>
      <c r="C30" s="337" t="s">
        <v>22</v>
      </c>
      <c r="D30" s="337">
        <v>1</v>
      </c>
      <c r="E30" s="351"/>
      <c r="F30" s="338">
        <f>D30*E30</f>
        <v>0</v>
      </c>
    </row>
    <row r="31" spans="1:8" x14ac:dyDescent="0.65">
      <c r="A31" s="331"/>
      <c r="B31" s="332"/>
      <c r="C31" s="337"/>
      <c r="D31" s="337"/>
      <c r="E31" s="337"/>
      <c r="F31" s="338"/>
    </row>
    <row r="32" spans="1:8" x14ac:dyDescent="0.65">
      <c r="A32" s="331"/>
      <c r="B32" s="326" t="s">
        <v>312</v>
      </c>
      <c r="C32" s="337"/>
      <c r="D32" s="337"/>
      <c r="E32" s="337"/>
      <c r="F32" s="338"/>
    </row>
    <row r="33" spans="1:6" x14ac:dyDescent="0.65">
      <c r="A33" s="331"/>
      <c r="B33" s="332"/>
      <c r="C33" s="337"/>
      <c r="D33" s="337"/>
      <c r="E33" s="337"/>
      <c r="F33" s="338"/>
    </row>
    <row r="34" spans="1:6" ht="26" x14ac:dyDescent="0.65">
      <c r="A34" s="331">
        <v>3.2</v>
      </c>
      <c r="B34" s="352" t="s">
        <v>507</v>
      </c>
      <c r="C34" s="336" t="s">
        <v>14</v>
      </c>
      <c r="D34" s="337" t="s">
        <v>16</v>
      </c>
      <c r="E34" s="337"/>
      <c r="F34" s="338"/>
    </row>
    <row r="35" spans="1:6" x14ac:dyDescent="0.65">
      <c r="A35" s="331"/>
      <c r="B35" s="332"/>
      <c r="C35" s="333"/>
      <c r="D35" s="333"/>
      <c r="E35" s="333"/>
      <c r="F35" s="334"/>
    </row>
    <row r="36" spans="1:6" ht="39" x14ac:dyDescent="0.65">
      <c r="A36" s="353"/>
      <c r="B36" s="354" t="s">
        <v>313</v>
      </c>
      <c r="C36" s="355"/>
      <c r="D36" s="355"/>
      <c r="E36" s="355"/>
      <c r="F36" s="356"/>
    </row>
    <row r="37" spans="1:6" x14ac:dyDescent="0.65">
      <c r="A37" s="357"/>
      <c r="B37" s="358"/>
      <c r="C37" s="359"/>
      <c r="D37" s="359"/>
      <c r="E37" s="359"/>
      <c r="F37" s="360"/>
    </row>
    <row r="38" spans="1:6" ht="39" x14ac:dyDescent="0.65">
      <c r="A38" s="357"/>
      <c r="B38" s="361" t="s">
        <v>314</v>
      </c>
      <c r="C38" s="359"/>
      <c r="D38" s="359"/>
      <c r="E38" s="359"/>
      <c r="F38" s="360"/>
    </row>
    <row r="39" spans="1:6" x14ac:dyDescent="0.65">
      <c r="A39" s="357"/>
      <c r="B39" s="358"/>
      <c r="C39" s="359"/>
      <c r="D39" s="359"/>
      <c r="E39" s="359"/>
      <c r="F39" s="360"/>
    </row>
    <row r="40" spans="1:6" ht="39" x14ac:dyDescent="0.65">
      <c r="A40" s="357"/>
      <c r="B40" s="418" t="s">
        <v>324</v>
      </c>
      <c r="C40" s="359"/>
      <c r="D40" s="359"/>
      <c r="E40" s="359"/>
      <c r="F40" s="360"/>
    </row>
    <row r="41" spans="1:6" x14ac:dyDescent="0.65">
      <c r="A41" s="357"/>
      <c r="B41" s="358"/>
      <c r="C41" s="359"/>
      <c r="D41" s="359"/>
      <c r="E41" s="359"/>
      <c r="F41" s="360"/>
    </row>
    <row r="42" spans="1:6" x14ac:dyDescent="0.65">
      <c r="A42" s="331"/>
      <c r="B42" s="332"/>
      <c r="C42" s="333"/>
      <c r="D42" s="333"/>
      <c r="E42" s="333"/>
      <c r="F42" s="334"/>
    </row>
    <row r="43" spans="1:6" ht="26" x14ac:dyDescent="0.65">
      <c r="A43" s="362">
        <v>3.3</v>
      </c>
      <c r="B43" s="344" t="s">
        <v>315</v>
      </c>
      <c r="C43" s="333" t="s">
        <v>305</v>
      </c>
      <c r="D43" s="363">
        <f>F34</f>
        <v>0</v>
      </c>
      <c r="E43" s="364">
        <v>0.1</v>
      </c>
      <c r="F43" s="334">
        <f>D43*E43</f>
        <v>0</v>
      </c>
    </row>
    <row r="44" spans="1:6" x14ac:dyDescent="0.65">
      <c r="A44" s="331"/>
      <c r="B44" s="332"/>
      <c r="C44" s="333"/>
      <c r="D44" s="333"/>
      <c r="E44" s="333"/>
      <c r="F44" s="334"/>
    </row>
    <row r="45" spans="1:6" ht="14" thickBot="1" x14ac:dyDescent="0.8">
      <c r="A45" s="345" t="s">
        <v>308</v>
      </c>
      <c r="B45" s="346"/>
      <c r="C45" s="347"/>
      <c r="D45" s="348"/>
      <c r="E45" s="349"/>
      <c r="F45" s="350">
        <f>SUM(F27:F44)</f>
        <v>0</v>
      </c>
    </row>
    <row r="46" spans="1:6" x14ac:dyDescent="0.65">
      <c r="A46" s="325">
        <v>4</v>
      </c>
      <c r="B46" s="326" t="s">
        <v>340</v>
      </c>
      <c r="C46" s="327"/>
      <c r="D46" s="327"/>
      <c r="E46" s="327"/>
      <c r="F46" s="328"/>
    </row>
    <row r="47" spans="1:6" x14ac:dyDescent="0.65">
      <c r="A47" s="331"/>
      <c r="B47" s="332"/>
      <c r="C47" s="333"/>
      <c r="D47" s="333"/>
      <c r="E47" s="333"/>
      <c r="F47" s="334"/>
    </row>
    <row r="48" spans="1:6" ht="15.75" x14ac:dyDescent="0.65">
      <c r="A48" s="419" t="s">
        <v>325</v>
      </c>
      <c r="B48" s="420" t="s">
        <v>326</v>
      </c>
      <c r="C48" s="421" t="s">
        <v>327</v>
      </c>
      <c r="D48" s="422">
        <v>1</v>
      </c>
      <c r="E48" s="423">
        <v>25000</v>
      </c>
      <c r="F48" s="424">
        <f>D48*E48</f>
        <v>25000</v>
      </c>
    </row>
    <row r="49" spans="1:8" s="329" customFormat="1" ht="15.75" x14ac:dyDescent="0.6">
      <c r="A49" s="419"/>
      <c r="B49" s="420"/>
      <c r="C49" s="421"/>
      <c r="D49" s="422"/>
      <c r="E49" s="423"/>
      <c r="F49" s="424"/>
      <c r="H49" s="330"/>
    </row>
    <row r="50" spans="1:8" ht="15.75" x14ac:dyDescent="0.65">
      <c r="A50" s="419" t="s">
        <v>328</v>
      </c>
      <c r="B50" s="420" t="s">
        <v>329</v>
      </c>
      <c r="C50" s="421" t="s">
        <v>305</v>
      </c>
      <c r="D50" s="423"/>
      <c r="E50" s="426"/>
      <c r="F50" s="424"/>
    </row>
    <row r="51" spans="1:8" s="425" customFormat="1" ht="15.75" x14ac:dyDescent="0.6">
      <c r="A51" s="419"/>
      <c r="B51" s="420"/>
      <c r="C51" s="421"/>
      <c r="D51" s="422"/>
      <c r="E51" s="423"/>
      <c r="F51" s="424"/>
    </row>
    <row r="52" spans="1:8" s="425" customFormat="1" ht="15.75" x14ac:dyDescent="0.6">
      <c r="A52" s="419"/>
      <c r="B52" s="420"/>
      <c r="C52" s="421"/>
      <c r="D52" s="422"/>
      <c r="E52" s="423"/>
      <c r="F52" s="424"/>
    </row>
    <row r="53" spans="1:8" s="425" customFormat="1" ht="15.75" x14ac:dyDescent="0.6">
      <c r="A53" s="419" t="s">
        <v>330</v>
      </c>
      <c r="B53" s="420" t="s">
        <v>331</v>
      </c>
      <c r="C53" s="421" t="s">
        <v>327</v>
      </c>
      <c r="D53" s="422">
        <v>1</v>
      </c>
      <c r="E53" s="423">
        <v>50000</v>
      </c>
      <c r="F53" s="424">
        <f>D53*E53</f>
        <v>50000</v>
      </c>
    </row>
    <row r="54" spans="1:8" s="425" customFormat="1" ht="15.75" x14ac:dyDescent="0.6">
      <c r="A54" s="419"/>
      <c r="B54" s="420"/>
      <c r="C54" s="421"/>
      <c r="D54" s="422"/>
      <c r="E54" s="423"/>
      <c r="F54" s="424"/>
    </row>
    <row r="55" spans="1:8" s="425" customFormat="1" ht="15.75" x14ac:dyDescent="0.6">
      <c r="A55" s="419" t="s">
        <v>332</v>
      </c>
      <c r="B55" s="420" t="s">
        <v>333</v>
      </c>
      <c r="C55" s="421" t="s">
        <v>305</v>
      </c>
      <c r="D55" s="427"/>
      <c r="E55" s="428"/>
      <c r="F55" s="429"/>
    </row>
    <row r="56" spans="1:8" s="425" customFormat="1" ht="15.75" x14ac:dyDescent="0.6">
      <c r="A56" s="419"/>
      <c r="B56" s="420"/>
      <c r="C56" s="421"/>
      <c r="D56" s="422"/>
      <c r="E56" s="423"/>
      <c r="F56" s="424"/>
    </row>
    <row r="57" spans="1:8" s="425" customFormat="1" ht="15.75" x14ac:dyDescent="0.6">
      <c r="A57" s="419" t="s">
        <v>334</v>
      </c>
      <c r="B57" s="420" t="s">
        <v>335</v>
      </c>
      <c r="C57" s="421" t="s">
        <v>327</v>
      </c>
      <c r="D57" s="422">
        <v>1</v>
      </c>
      <c r="E57" s="423">
        <v>50000</v>
      </c>
      <c r="F57" s="424">
        <f>D57*E57</f>
        <v>50000</v>
      </c>
    </row>
    <row r="58" spans="1:8" s="425" customFormat="1" ht="15.75" x14ac:dyDescent="0.6">
      <c r="A58" s="419"/>
      <c r="B58" s="420"/>
      <c r="C58" s="421"/>
      <c r="D58" s="422"/>
      <c r="E58" s="423"/>
      <c r="F58" s="424"/>
    </row>
    <row r="59" spans="1:8" s="425" customFormat="1" ht="15.75" x14ac:dyDescent="0.6">
      <c r="A59" s="419" t="s">
        <v>336</v>
      </c>
      <c r="B59" s="420" t="s">
        <v>337</v>
      </c>
      <c r="C59" s="421" t="s">
        <v>305</v>
      </c>
      <c r="D59" s="427"/>
      <c r="E59" s="428"/>
      <c r="F59" s="429"/>
    </row>
    <row r="60" spans="1:8" s="425" customFormat="1" ht="15.75" x14ac:dyDescent="0.6">
      <c r="A60" s="419"/>
      <c r="B60" s="420"/>
      <c r="C60" s="421"/>
      <c r="D60" s="422"/>
      <c r="E60" s="423"/>
      <c r="F60" s="424"/>
    </row>
    <row r="61" spans="1:8" s="425" customFormat="1" ht="15.75" x14ac:dyDescent="0.6">
      <c r="A61" s="419" t="s">
        <v>338</v>
      </c>
      <c r="B61" s="420" t="s">
        <v>339</v>
      </c>
      <c r="C61" s="421" t="s">
        <v>327</v>
      </c>
      <c r="D61" s="422">
        <v>1</v>
      </c>
      <c r="E61" s="423">
        <v>50000</v>
      </c>
      <c r="F61" s="430">
        <f>D61*E61</f>
        <v>50000</v>
      </c>
    </row>
    <row r="62" spans="1:8" s="425" customFormat="1" ht="15.75" x14ac:dyDescent="0.6">
      <c r="A62" s="331"/>
      <c r="B62" s="332"/>
      <c r="C62" s="333"/>
      <c r="D62" s="333"/>
      <c r="E62" s="333"/>
      <c r="F62" s="334"/>
    </row>
    <row r="63" spans="1:8" s="425" customFormat="1" ht="16.5" thickBot="1" x14ac:dyDescent="0.75">
      <c r="A63" s="345" t="s">
        <v>308</v>
      </c>
      <c r="B63" s="365"/>
      <c r="C63" s="347"/>
      <c r="D63" s="348"/>
      <c r="E63" s="349"/>
      <c r="F63" s="350"/>
    </row>
    <row r="64" spans="1:8" s="425" customFormat="1" ht="39" customHeight="1" x14ac:dyDescent="0.65">
      <c r="A64" s="366"/>
      <c r="B64" s="367"/>
      <c r="C64" s="368"/>
      <c r="D64" s="368"/>
      <c r="E64" s="301"/>
      <c r="F64" s="369"/>
    </row>
    <row r="66" spans="1:8" s="329" customFormat="1" x14ac:dyDescent="0.65">
      <c r="A66" s="366"/>
      <c r="B66" s="367"/>
      <c r="C66" s="368"/>
      <c r="D66" s="368"/>
      <c r="E66" s="301"/>
      <c r="F66" s="369"/>
      <c r="H66" s="330"/>
    </row>
  </sheetData>
  <mergeCells count="3">
    <mergeCell ref="A1:F1"/>
    <mergeCell ref="A3:F3"/>
    <mergeCell ref="A5:F5"/>
  </mergeCells>
  <pageMargins left="0.7" right="0.5" top="0.7" bottom="0.5" header="0.33" footer="0.35"/>
  <pageSetup paperSize="9" scale="57" orientation="portrait" r:id="rId1"/>
  <headerFooter alignWithMargins="0">
    <oddFooter>&amp;CPage &amp;P of &amp;N&amp;R&amp;8Bill No.1</oddFooter>
  </headerFooter>
  <rowBreaks count="1" manualBreakCount="1">
    <brk id="2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8"/>
  <sheetViews>
    <sheetView view="pageBreakPreview" workbookViewId="0">
      <selection activeCell="B17" sqref="B17"/>
    </sheetView>
  </sheetViews>
  <sheetFormatPr defaultColWidth="8" defaultRowHeight="13.25" x14ac:dyDescent="0.65"/>
  <cols>
    <col min="1" max="1" width="8" style="370" customWidth="1"/>
    <col min="2" max="2" width="55" style="370" customWidth="1"/>
    <col min="3" max="3" width="10.1796875" style="370" customWidth="1"/>
    <col min="4" max="4" width="21" style="390" customWidth="1"/>
    <col min="5" max="256" width="8" style="370"/>
    <col min="257" max="257" width="8" style="370" customWidth="1"/>
    <col min="258" max="258" width="55" style="370" customWidth="1"/>
    <col min="259" max="259" width="10.1796875" style="370" customWidth="1"/>
    <col min="260" max="260" width="21" style="370" customWidth="1"/>
    <col min="261" max="512" width="8" style="370"/>
    <col min="513" max="513" width="8" style="370" customWidth="1"/>
    <col min="514" max="514" width="55" style="370" customWidth="1"/>
    <col min="515" max="515" width="10.1796875" style="370" customWidth="1"/>
    <col min="516" max="516" width="21" style="370" customWidth="1"/>
    <col min="517" max="768" width="8" style="370"/>
    <col min="769" max="769" width="8" style="370" customWidth="1"/>
    <col min="770" max="770" width="55" style="370" customWidth="1"/>
    <col min="771" max="771" width="10.1796875" style="370" customWidth="1"/>
    <col min="772" max="772" width="21" style="370" customWidth="1"/>
    <col min="773" max="1024" width="8" style="370"/>
    <col min="1025" max="1025" width="8" style="370" customWidth="1"/>
    <col min="1026" max="1026" width="55" style="370" customWidth="1"/>
    <col min="1027" max="1027" width="10.1796875" style="370" customWidth="1"/>
    <col min="1028" max="1028" width="21" style="370" customWidth="1"/>
    <col min="1029" max="1280" width="8" style="370"/>
    <col min="1281" max="1281" width="8" style="370" customWidth="1"/>
    <col min="1282" max="1282" width="55" style="370" customWidth="1"/>
    <col min="1283" max="1283" width="10.1796875" style="370" customWidth="1"/>
    <col min="1284" max="1284" width="21" style="370" customWidth="1"/>
    <col min="1285" max="1536" width="8" style="370"/>
    <col min="1537" max="1537" width="8" style="370" customWidth="1"/>
    <col min="1538" max="1538" width="55" style="370" customWidth="1"/>
    <col min="1539" max="1539" width="10.1796875" style="370" customWidth="1"/>
    <col min="1540" max="1540" width="21" style="370" customWidth="1"/>
    <col min="1541" max="1792" width="8" style="370"/>
    <col min="1793" max="1793" width="8" style="370" customWidth="1"/>
    <col min="1794" max="1794" width="55" style="370" customWidth="1"/>
    <col min="1795" max="1795" width="10.1796875" style="370" customWidth="1"/>
    <col min="1796" max="1796" width="21" style="370" customWidth="1"/>
    <col min="1797" max="2048" width="8" style="370"/>
    <col min="2049" max="2049" width="8" style="370" customWidth="1"/>
    <col min="2050" max="2050" width="55" style="370" customWidth="1"/>
    <col min="2051" max="2051" width="10.1796875" style="370" customWidth="1"/>
    <col min="2052" max="2052" width="21" style="370" customWidth="1"/>
    <col min="2053" max="2304" width="8" style="370"/>
    <col min="2305" max="2305" width="8" style="370" customWidth="1"/>
    <col min="2306" max="2306" width="55" style="370" customWidth="1"/>
    <col min="2307" max="2307" width="10.1796875" style="370" customWidth="1"/>
    <col min="2308" max="2308" width="21" style="370" customWidth="1"/>
    <col min="2309" max="2560" width="8" style="370"/>
    <col min="2561" max="2561" width="8" style="370" customWidth="1"/>
    <col min="2562" max="2562" width="55" style="370" customWidth="1"/>
    <col min="2563" max="2563" width="10.1796875" style="370" customWidth="1"/>
    <col min="2564" max="2564" width="21" style="370" customWidth="1"/>
    <col min="2565" max="2816" width="8" style="370"/>
    <col min="2817" max="2817" width="8" style="370" customWidth="1"/>
    <col min="2818" max="2818" width="55" style="370" customWidth="1"/>
    <col min="2819" max="2819" width="10.1796875" style="370" customWidth="1"/>
    <col min="2820" max="2820" width="21" style="370" customWidth="1"/>
    <col min="2821" max="3072" width="8" style="370"/>
    <col min="3073" max="3073" width="8" style="370" customWidth="1"/>
    <col min="3074" max="3074" width="55" style="370" customWidth="1"/>
    <col min="3075" max="3075" width="10.1796875" style="370" customWidth="1"/>
    <col min="3076" max="3076" width="21" style="370" customWidth="1"/>
    <col min="3077" max="3328" width="8" style="370"/>
    <col min="3329" max="3329" width="8" style="370" customWidth="1"/>
    <col min="3330" max="3330" width="55" style="370" customWidth="1"/>
    <col min="3331" max="3331" width="10.1796875" style="370" customWidth="1"/>
    <col min="3332" max="3332" width="21" style="370" customWidth="1"/>
    <col min="3333" max="3584" width="8" style="370"/>
    <col min="3585" max="3585" width="8" style="370" customWidth="1"/>
    <col min="3586" max="3586" width="55" style="370" customWidth="1"/>
    <col min="3587" max="3587" width="10.1796875" style="370" customWidth="1"/>
    <col min="3588" max="3588" width="21" style="370" customWidth="1"/>
    <col min="3589" max="3840" width="8" style="370"/>
    <col min="3841" max="3841" width="8" style="370" customWidth="1"/>
    <col min="3842" max="3842" width="55" style="370" customWidth="1"/>
    <col min="3843" max="3843" width="10.1796875" style="370" customWidth="1"/>
    <col min="3844" max="3844" width="21" style="370" customWidth="1"/>
    <col min="3845" max="4096" width="8" style="370"/>
    <col min="4097" max="4097" width="8" style="370" customWidth="1"/>
    <col min="4098" max="4098" width="55" style="370" customWidth="1"/>
    <col min="4099" max="4099" width="10.1796875" style="370" customWidth="1"/>
    <col min="4100" max="4100" width="21" style="370" customWidth="1"/>
    <col min="4101" max="4352" width="8" style="370"/>
    <col min="4353" max="4353" width="8" style="370" customWidth="1"/>
    <col min="4354" max="4354" width="55" style="370" customWidth="1"/>
    <col min="4355" max="4355" width="10.1796875" style="370" customWidth="1"/>
    <col min="4356" max="4356" width="21" style="370" customWidth="1"/>
    <col min="4357" max="4608" width="8" style="370"/>
    <col min="4609" max="4609" width="8" style="370" customWidth="1"/>
    <col min="4610" max="4610" width="55" style="370" customWidth="1"/>
    <col min="4611" max="4611" width="10.1796875" style="370" customWidth="1"/>
    <col min="4612" max="4612" width="21" style="370" customWidth="1"/>
    <col min="4613" max="4864" width="8" style="370"/>
    <col min="4865" max="4865" width="8" style="370" customWidth="1"/>
    <col min="4866" max="4866" width="55" style="370" customWidth="1"/>
    <col min="4867" max="4867" width="10.1796875" style="370" customWidth="1"/>
    <col min="4868" max="4868" width="21" style="370" customWidth="1"/>
    <col min="4869" max="5120" width="8" style="370"/>
    <col min="5121" max="5121" width="8" style="370" customWidth="1"/>
    <col min="5122" max="5122" width="55" style="370" customWidth="1"/>
    <col min="5123" max="5123" width="10.1796875" style="370" customWidth="1"/>
    <col min="5124" max="5124" width="21" style="370" customWidth="1"/>
    <col min="5125" max="5376" width="8" style="370"/>
    <col min="5377" max="5377" width="8" style="370" customWidth="1"/>
    <col min="5378" max="5378" width="55" style="370" customWidth="1"/>
    <col min="5379" max="5379" width="10.1796875" style="370" customWidth="1"/>
    <col min="5380" max="5380" width="21" style="370" customWidth="1"/>
    <col min="5381" max="5632" width="8" style="370"/>
    <col min="5633" max="5633" width="8" style="370" customWidth="1"/>
    <col min="5634" max="5634" width="55" style="370" customWidth="1"/>
    <col min="5635" max="5635" width="10.1796875" style="370" customWidth="1"/>
    <col min="5636" max="5636" width="21" style="370" customWidth="1"/>
    <col min="5637" max="5888" width="8" style="370"/>
    <col min="5889" max="5889" width="8" style="370" customWidth="1"/>
    <col min="5890" max="5890" width="55" style="370" customWidth="1"/>
    <col min="5891" max="5891" width="10.1796875" style="370" customWidth="1"/>
    <col min="5892" max="5892" width="21" style="370" customWidth="1"/>
    <col min="5893" max="6144" width="8" style="370"/>
    <col min="6145" max="6145" width="8" style="370" customWidth="1"/>
    <col min="6146" max="6146" width="55" style="370" customWidth="1"/>
    <col min="6147" max="6147" width="10.1796875" style="370" customWidth="1"/>
    <col min="6148" max="6148" width="21" style="370" customWidth="1"/>
    <col min="6149" max="6400" width="8" style="370"/>
    <col min="6401" max="6401" width="8" style="370" customWidth="1"/>
    <col min="6402" max="6402" width="55" style="370" customWidth="1"/>
    <col min="6403" max="6403" width="10.1796875" style="370" customWidth="1"/>
    <col min="6404" max="6404" width="21" style="370" customWidth="1"/>
    <col min="6405" max="6656" width="8" style="370"/>
    <col min="6657" max="6657" width="8" style="370" customWidth="1"/>
    <col min="6658" max="6658" width="55" style="370" customWidth="1"/>
    <col min="6659" max="6659" width="10.1796875" style="370" customWidth="1"/>
    <col min="6660" max="6660" width="21" style="370" customWidth="1"/>
    <col min="6661" max="6912" width="8" style="370"/>
    <col min="6913" max="6913" width="8" style="370" customWidth="1"/>
    <col min="6914" max="6914" width="55" style="370" customWidth="1"/>
    <col min="6915" max="6915" width="10.1796875" style="370" customWidth="1"/>
    <col min="6916" max="6916" width="21" style="370" customWidth="1"/>
    <col min="6917" max="7168" width="8" style="370"/>
    <col min="7169" max="7169" width="8" style="370" customWidth="1"/>
    <col min="7170" max="7170" width="55" style="370" customWidth="1"/>
    <col min="7171" max="7171" width="10.1796875" style="370" customWidth="1"/>
    <col min="7172" max="7172" width="21" style="370" customWidth="1"/>
    <col min="7173" max="7424" width="8" style="370"/>
    <col min="7425" max="7425" width="8" style="370" customWidth="1"/>
    <col min="7426" max="7426" width="55" style="370" customWidth="1"/>
    <col min="7427" max="7427" width="10.1796875" style="370" customWidth="1"/>
    <col min="7428" max="7428" width="21" style="370" customWidth="1"/>
    <col min="7429" max="7680" width="8" style="370"/>
    <col min="7681" max="7681" width="8" style="370" customWidth="1"/>
    <col min="7682" max="7682" width="55" style="370" customWidth="1"/>
    <col min="7683" max="7683" width="10.1796875" style="370" customWidth="1"/>
    <col min="7684" max="7684" width="21" style="370" customWidth="1"/>
    <col min="7685" max="7936" width="8" style="370"/>
    <col min="7937" max="7937" width="8" style="370" customWidth="1"/>
    <col min="7938" max="7938" width="55" style="370" customWidth="1"/>
    <col min="7939" max="7939" width="10.1796875" style="370" customWidth="1"/>
    <col min="7940" max="7940" width="21" style="370" customWidth="1"/>
    <col min="7941" max="8192" width="8" style="370"/>
    <col min="8193" max="8193" width="8" style="370" customWidth="1"/>
    <col min="8194" max="8194" width="55" style="370" customWidth="1"/>
    <col min="8195" max="8195" width="10.1796875" style="370" customWidth="1"/>
    <col min="8196" max="8196" width="21" style="370" customWidth="1"/>
    <col min="8197" max="8448" width="8" style="370"/>
    <col min="8449" max="8449" width="8" style="370" customWidth="1"/>
    <col min="8450" max="8450" width="55" style="370" customWidth="1"/>
    <col min="8451" max="8451" width="10.1796875" style="370" customWidth="1"/>
    <col min="8452" max="8452" width="21" style="370" customWidth="1"/>
    <col min="8453" max="8704" width="8" style="370"/>
    <col min="8705" max="8705" width="8" style="370" customWidth="1"/>
    <col min="8706" max="8706" width="55" style="370" customWidth="1"/>
    <col min="8707" max="8707" width="10.1796875" style="370" customWidth="1"/>
    <col min="8708" max="8708" width="21" style="370" customWidth="1"/>
    <col min="8709" max="8960" width="8" style="370"/>
    <col min="8961" max="8961" width="8" style="370" customWidth="1"/>
    <col min="8962" max="8962" width="55" style="370" customWidth="1"/>
    <col min="8963" max="8963" width="10.1796875" style="370" customWidth="1"/>
    <col min="8964" max="8964" width="21" style="370" customWidth="1"/>
    <col min="8965" max="9216" width="8" style="370"/>
    <col min="9217" max="9217" width="8" style="370" customWidth="1"/>
    <col min="9218" max="9218" width="55" style="370" customWidth="1"/>
    <col min="9219" max="9219" width="10.1796875" style="370" customWidth="1"/>
    <col min="9220" max="9220" width="21" style="370" customWidth="1"/>
    <col min="9221" max="9472" width="8" style="370"/>
    <col min="9473" max="9473" width="8" style="370" customWidth="1"/>
    <col min="9474" max="9474" width="55" style="370" customWidth="1"/>
    <col min="9475" max="9475" width="10.1796875" style="370" customWidth="1"/>
    <col min="9476" max="9476" width="21" style="370" customWidth="1"/>
    <col min="9477" max="9728" width="8" style="370"/>
    <col min="9729" max="9729" width="8" style="370" customWidth="1"/>
    <col min="9730" max="9730" width="55" style="370" customWidth="1"/>
    <col min="9731" max="9731" width="10.1796875" style="370" customWidth="1"/>
    <col min="9732" max="9732" width="21" style="370" customWidth="1"/>
    <col min="9733" max="9984" width="8" style="370"/>
    <col min="9985" max="9985" width="8" style="370" customWidth="1"/>
    <col min="9986" max="9986" width="55" style="370" customWidth="1"/>
    <col min="9987" max="9987" width="10.1796875" style="370" customWidth="1"/>
    <col min="9988" max="9988" width="21" style="370" customWidth="1"/>
    <col min="9989" max="10240" width="8" style="370"/>
    <col min="10241" max="10241" width="8" style="370" customWidth="1"/>
    <col min="10242" max="10242" width="55" style="370" customWidth="1"/>
    <col min="10243" max="10243" width="10.1796875" style="370" customWidth="1"/>
    <col min="10244" max="10244" width="21" style="370" customWidth="1"/>
    <col min="10245" max="10496" width="8" style="370"/>
    <col min="10497" max="10497" width="8" style="370" customWidth="1"/>
    <col min="10498" max="10498" width="55" style="370" customWidth="1"/>
    <col min="10499" max="10499" width="10.1796875" style="370" customWidth="1"/>
    <col min="10500" max="10500" width="21" style="370" customWidth="1"/>
    <col min="10501" max="10752" width="8" style="370"/>
    <col min="10753" max="10753" width="8" style="370" customWidth="1"/>
    <col min="10754" max="10754" width="55" style="370" customWidth="1"/>
    <col min="10755" max="10755" width="10.1796875" style="370" customWidth="1"/>
    <col min="10756" max="10756" width="21" style="370" customWidth="1"/>
    <col min="10757" max="11008" width="8" style="370"/>
    <col min="11009" max="11009" width="8" style="370" customWidth="1"/>
    <col min="11010" max="11010" width="55" style="370" customWidth="1"/>
    <col min="11011" max="11011" width="10.1796875" style="370" customWidth="1"/>
    <col min="11012" max="11012" width="21" style="370" customWidth="1"/>
    <col min="11013" max="11264" width="8" style="370"/>
    <col min="11265" max="11265" width="8" style="370" customWidth="1"/>
    <col min="11266" max="11266" width="55" style="370" customWidth="1"/>
    <col min="11267" max="11267" width="10.1796875" style="370" customWidth="1"/>
    <col min="11268" max="11268" width="21" style="370" customWidth="1"/>
    <col min="11269" max="11520" width="8" style="370"/>
    <col min="11521" max="11521" width="8" style="370" customWidth="1"/>
    <col min="11522" max="11522" width="55" style="370" customWidth="1"/>
    <col min="11523" max="11523" width="10.1796875" style="370" customWidth="1"/>
    <col min="11524" max="11524" width="21" style="370" customWidth="1"/>
    <col min="11525" max="11776" width="8" style="370"/>
    <col min="11777" max="11777" width="8" style="370" customWidth="1"/>
    <col min="11778" max="11778" width="55" style="370" customWidth="1"/>
    <col min="11779" max="11779" width="10.1796875" style="370" customWidth="1"/>
    <col min="11780" max="11780" width="21" style="370" customWidth="1"/>
    <col min="11781" max="12032" width="8" style="370"/>
    <col min="12033" max="12033" width="8" style="370" customWidth="1"/>
    <col min="12034" max="12034" width="55" style="370" customWidth="1"/>
    <col min="12035" max="12035" width="10.1796875" style="370" customWidth="1"/>
    <col min="12036" max="12036" width="21" style="370" customWidth="1"/>
    <col min="12037" max="12288" width="8" style="370"/>
    <col min="12289" max="12289" width="8" style="370" customWidth="1"/>
    <col min="12290" max="12290" width="55" style="370" customWidth="1"/>
    <col min="12291" max="12291" width="10.1796875" style="370" customWidth="1"/>
    <col min="12292" max="12292" width="21" style="370" customWidth="1"/>
    <col min="12293" max="12544" width="8" style="370"/>
    <col min="12545" max="12545" width="8" style="370" customWidth="1"/>
    <col min="12546" max="12546" width="55" style="370" customWidth="1"/>
    <col min="12547" max="12547" width="10.1796875" style="370" customWidth="1"/>
    <col min="12548" max="12548" width="21" style="370" customWidth="1"/>
    <col min="12549" max="12800" width="8" style="370"/>
    <col min="12801" max="12801" width="8" style="370" customWidth="1"/>
    <col min="12802" max="12802" width="55" style="370" customWidth="1"/>
    <col min="12803" max="12803" width="10.1796875" style="370" customWidth="1"/>
    <col min="12804" max="12804" width="21" style="370" customWidth="1"/>
    <col min="12805" max="13056" width="8" style="370"/>
    <col min="13057" max="13057" width="8" style="370" customWidth="1"/>
    <col min="13058" max="13058" width="55" style="370" customWidth="1"/>
    <col min="13059" max="13059" width="10.1796875" style="370" customWidth="1"/>
    <col min="13060" max="13060" width="21" style="370" customWidth="1"/>
    <col min="13061" max="13312" width="8" style="370"/>
    <col min="13313" max="13313" width="8" style="370" customWidth="1"/>
    <col min="13314" max="13314" width="55" style="370" customWidth="1"/>
    <col min="13315" max="13315" width="10.1796875" style="370" customWidth="1"/>
    <col min="13316" max="13316" width="21" style="370" customWidth="1"/>
    <col min="13317" max="13568" width="8" style="370"/>
    <col min="13569" max="13569" width="8" style="370" customWidth="1"/>
    <col min="13570" max="13570" width="55" style="370" customWidth="1"/>
    <col min="13571" max="13571" width="10.1796875" style="370" customWidth="1"/>
    <col min="13572" max="13572" width="21" style="370" customWidth="1"/>
    <col min="13573" max="13824" width="8" style="370"/>
    <col min="13825" max="13825" width="8" style="370" customWidth="1"/>
    <col min="13826" max="13826" width="55" style="370" customWidth="1"/>
    <col min="13827" max="13827" width="10.1796875" style="370" customWidth="1"/>
    <col min="13828" max="13828" width="21" style="370" customWidth="1"/>
    <col min="13829" max="14080" width="8" style="370"/>
    <col min="14081" max="14081" width="8" style="370" customWidth="1"/>
    <col min="14082" max="14082" width="55" style="370" customWidth="1"/>
    <col min="14083" max="14083" width="10.1796875" style="370" customWidth="1"/>
    <col min="14084" max="14084" width="21" style="370" customWidth="1"/>
    <col min="14085" max="14336" width="8" style="370"/>
    <col min="14337" max="14337" width="8" style="370" customWidth="1"/>
    <col min="14338" max="14338" width="55" style="370" customWidth="1"/>
    <col min="14339" max="14339" width="10.1796875" style="370" customWidth="1"/>
    <col min="14340" max="14340" width="21" style="370" customWidth="1"/>
    <col min="14341" max="14592" width="8" style="370"/>
    <col min="14593" max="14593" width="8" style="370" customWidth="1"/>
    <col min="14594" max="14594" width="55" style="370" customWidth="1"/>
    <col min="14595" max="14595" width="10.1796875" style="370" customWidth="1"/>
    <col min="14596" max="14596" width="21" style="370" customWidth="1"/>
    <col min="14597" max="14848" width="8" style="370"/>
    <col min="14849" max="14849" width="8" style="370" customWidth="1"/>
    <col min="14850" max="14850" width="55" style="370" customWidth="1"/>
    <col min="14851" max="14851" width="10.1796875" style="370" customWidth="1"/>
    <col min="14852" max="14852" width="21" style="370" customWidth="1"/>
    <col min="14853" max="15104" width="8" style="370"/>
    <col min="15105" max="15105" width="8" style="370" customWidth="1"/>
    <col min="15106" max="15106" width="55" style="370" customWidth="1"/>
    <col min="15107" max="15107" width="10.1796875" style="370" customWidth="1"/>
    <col min="15108" max="15108" width="21" style="370" customWidth="1"/>
    <col min="15109" max="15360" width="8" style="370"/>
    <col min="15361" max="15361" width="8" style="370" customWidth="1"/>
    <col min="15362" max="15362" width="55" style="370" customWidth="1"/>
    <col min="15363" max="15363" width="10.1796875" style="370" customWidth="1"/>
    <col min="15364" max="15364" width="21" style="370" customWidth="1"/>
    <col min="15365" max="15616" width="8" style="370"/>
    <col min="15617" max="15617" width="8" style="370" customWidth="1"/>
    <col min="15618" max="15618" width="55" style="370" customWidth="1"/>
    <col min="15619" max="15619" width="10.1796875" style="370" customWidth="1"/>
    <col min="15620" max="15620" width="21" style="370" customWidth="1"/>
    <col min="15621" max="15872" width="8" style="370"/>
    <col min="15873" max="15873" width="8" style="370" customWidth="1"/>
    <col min="15874" max="15874" width="55" style="370" customWidth="1"/>
    <col min="15875" max="15875" width="10.1796875" style="370" customWidth="1"/>
    <col min="15876" max="15876" width="21" style="370" customWidth="1"/>
    <col min="15877" max="16128" width="8" style="370"/>
    <col min="16129" max="16129" width="8" style="370" customWidth="1"/>
    <col min="16130" max="16130" width="55" style="370" customWidth="1"/>
    <col min="16131" max="16131" width="10.1796875" style="370" customWidth="1"/>
    <col min="16132" max="16132" width="21" style="370" customWidth="1"/>
    <col min="16133" max="16384" width="8" style="370"/>
  </cols>
  <sheetData>
    <row r="1" spans="1:4" x14ac:dyDescent="0.65">
      <c r="A1" s="553" t="s">
        <v>355</v>
      </c>
      <c r="B1" s="554"/>
      <c r="C1" s="554"/>
      <c r="D1" s="555"/>
    </row>
    <row r="2" spans="1:4" x14ac:dyDescent="0.65">
      <c r="A2" s="371"/>
      <c r="B2" s="372"/>
      <c r="C2" s="372"/>
      <c r="D2" s="373"/>
    </row>
    <row r="3" spans="1:4" x14ac:dyDescent="0.65">
      <c r="A3" s="556" t="s">
        <v>316</v>
      </c>
      <c r="B3" s="557"/>
      <c r="C3" s="557"/>
      <c r="D3" s="558"/>
    </row>
    <row r="4" spans="1:4" x14ac:dyDescent="0.65">
      <c r="A4" s="371"/>
      <c r="B4" s="372"/>
      <c r="C4" s="372"/>
      <c r="D4" s="373"/>
    </row>
    <row r="5" spans="1:4" ht="14" thickBot="1" x14ac:dyDescent="0.8">
      <c r="A5" s="559" t="s">
        <v>317</v>
      </c>
      <c r="B5" s="560"/>
      <c r="C5" s="560"/>
      <c r="D5" s="561"/>
    </row>
    <row r="6" spans="1:4" x14ac:dyDescent="0.65">
      <c r="A6" s="374"/>
      <c r="B6" s="375"/>
      <c r="C6" s="312"/>
      <c r="D6" s="376" t="s">
        <v>199</v>
      </c>
    </row>
    <row r="7" spans="1:4" ht="14" thickBot="1" x14ac:dyDescent="0.8">
      <c r="A7" s="377"/>
      <c r="B7" s="378"/>
      <c r="C7" s="311"/>
      <c r="D7" s="379" t="s">
        <v>8</v>
      </c>
    </row>
    <row r="8" spans="1:4" x14ac:dyDescent="0.65">
      <c r="A8" s="374"/>
      <c r="B8" s="375"/>
      <c r="C8" s="312"/>
      <c r="D8" s="380"/>
    </row>
    <row r="9" spans="1:4" x14ac:dyDescent="0.65">
      <c r="A9" s="374"/>
      <c r="B9" s="381" t="s">
        <v>487</v>
      </c>
      <c r="C9" s="382"/>
      <c r="D9" s="383">
        <f>'P &amp; G BILL'!F25</f>
        <v>0</v>
      </c>
    </row>
    <row r="10" spans="1:4" x14ac:dyDescent="0.65">
      <c r="A10" s="374"/>
      <c r="B10" s="384"/>
      <c r="C10" s="382"/>
      <c r="D10" s="383"/>
    </row>
    <row r="11" spans="1:4" x14ac:dyDescent="0.65">
      <c r="A11" s="374"/>
      <c r="B11" s="381" t="s">
        <v>488</v>
      </c>
      <c r="C11" s="382"/>
      <c r="D11" s="383">
        <f>'P &amp; G BILL'!F45</f>
        <v>0</v>
      </c>
    </row>
    <row r="12" spans="1:4" x14ac:dyDescent="0.65">
      <c r="A12" s="374"/>
      <c r="B12" s="384"/>
      <c r="C12" s="382"/>
      <c r="D12" s="383"/>
    </row>
    <row r="13" spans="1:4" x14ac:dyDescent="0.65">
      <c r="A13" s="374"/>
      <c r="B13" s="381" t="s">
        <v>489</v>
      </c>
      <c r="C13" s="382"/>
      <c r="D13" s="383">
        <f>'P &amp; G BILL'!F63</f>
        <v>0</v>
      </c>
    </row>
    <row r="14" spans="1:4" x14ac:dyDescent="0.65">
      <c r="A14" s="374"/>
      <c r="B14" s="384"/>
      <c r="C14" s="382"/>
      <c r="D14" s="383"/>
    </row>
    <row r="15" spans="1:4" x14ac:dyDescent="0.65">
      <c r="A15" s="374"/>
      <c r="B15" s="385"/>
      <c r="C15" s="312"/>
      <c r="D15" s="386"/>
    </row>
    <row r="16" spans="1:4" x14ac:dyDescent="0.65">
      <c r="A16" s="374"/>
      <c r="B16" s="385"/>
      <c r="C16" s="312"/>
      <c r="D16" s="386"/>
    </row>
    <row r="17" spans="1:4" x14ac:dyDescent="0.65">
      <c r="A17" s="374"/>
      <c r="B17" s="385"/>
      <c r="C17" s="312"/>
      <c r="D17" s="386"/>
    </row>
    <row r="18" spans="1:4" x14ac:dyDescent="0.65">
      <c r="A18" s="374"/>
      <c r="B18" s="385"/>
      <c r="C18" s="312"/>
      <c r="D18" s="386"/>
    </row>
    <row r="19" spans="1:4" x14ac:dyDescent="0.65">
      <c r="A19" s="374"/>
      <c r="B19" s="385"/>
      <c r="C19" s="312"/>
      <c r="D19" s="386"/>
    </row>
    <row r="20" spans="1:4" x14ac:dyDescent="0.65">
      <c r="A20" s="374"/>
      <c r="B20" s="385"/>
      <c r="C20" s="312"/>
      <c r="D20" s="386"/>
    </row>
    <row r="21" spans="1:4" x14ac:dyDescent="0.65">
      <c r="A21" s="374"/>
      <c r="B21" s="385"/>
      <c r="C21" s="387"/>
      <c r="D21" s="386"/>
    </row>
    <row r="22" spans="1:4" x14ac:dyDescent="0.65">
      <c r="A22" s="374"/>
      <c r="B22" s="385"/>
      <c r="C22" s="387"/>
      <c r="D22" s="386"/>
    </row>
    <row r="23" spans="1:4" ht="14" thickBot="1" x14ac:dyDescent="0.8">
      <c r="A23" s="374"/>
      <c r="B23" s="385"/>
      <c r="C23" s="387"/>
      <c r="D23" s="386"/>
    </row>
    <row r="24" spans="1:4" ht="14" thickBot="1" x14ac:dyDescent="0.8">
      <c r="A24" s="562" t="s">
        <v>318</v>
      </c>
      <c r="B24" s="563"/>
      <c r="C24" s="564"/>
      <c r="D24" s="388">
        <f>SUM(D8:D23)</f>
        <v>0</v>
      </c>
    </row>
    <row r="25" spans="1:4" x14ac:dyDescent="0.65">
      <c r="D25" s="389"/>
    </row>
    <row r="26" spans="1:4" x14ac:dyDescent="0.65">
      <c r="D26" s="389"/>
    </row>
    <row r="27" spans="1:4" x14ac:dyDescent="0.65">
      <c r="D27" s="389"/>
    </row>
    <row r="28" spans="1:4" x14ac:dyDescent="0.65">
      <c r="D28" s="389"/>
    </row>
    <row r="29" spans="1:4" x14ac:dyDescent="0.65">
      <c r="D29" s="389"/>
    </row>
    <row r="30" spans="1:4" x14ac:dyDescent="0.65">
      <c r="D30" s="389"/>
    </row>
    <row r="31" spans="1:4" x14ac:dyDescent="0.65">
      <c r="D31" s="389"/>
    </row>
    <row r="32" spans="1:4" x14ac:dyDescent="0.65">
      <c r="D32" s="389"/>
    </row>
    <row r="33" spans="4:4" x14ac:dyDescent="0.65">
      <c r="D33" s="389"/>
    </row>
    <row r="34" spans="4:4" x14ac:dyDescent="0.65">
      <c r="D34" s="389"/>
    </row>
    <row r="35" spans="4:4" x14ac:dyDescent="0.65">
      <c r="D35" s="389"/>
    </row>
    <row r="36" spans="4:4" x14ac:dyDescent="0.65">
      <c r="D36" s="389"/>
    </row>
    <row r="37" spans="4:4" x14ac:dyDescent="0.65">
      <c r="D37" s="389"/>
    </row>
    <row r="38" spans="4:4" x14ac:dyDescent="0.65">
      <c r="D38" s="389"/>
    </row>
    <row r="39" spans="4:4" x14ac:dyDescent="0.65">
      <c r="D39" s="389"/>
    </row>
    <row r="40" spans="4:4" x14ac:dyDescent="0.65">
      <c r="D40" s="389"/>
    </row>
    <row r="41" spans="4:4" x14ac:dyDescent="0.65">
      <c r="D41" s="389"/>
    </row>
    <row r="42" spans="4:4" x14ac:dyDescent="0.65">
      <c r="D42" s="389"/>
    </row>
    <row r="43" spans="4:4" x14ac:dyDescent="0.65">
      <c r="D43" s="389"/>
    </row>
    <row r="44" spans="4:4" x14ac:dyDescent="0.65">
      <c r="D44" s="389"/>
    </row>
    <row r="45" spans="4:4" x14ac:dyDescent="0.65">
      <c r="D45" s="389"/>
    </row>
    <row r="46" spans="4:4" x14ac:dyDescent="0.65">
      <c r="D46" s="389"/>
    </row>
    <row r="47" spans="4:4" x14ac:dyDescent="0.65">
      <c r="D47" s="389"/>
    </row>
    <row r="48" spans="4:4" x14ac:dyDescent="0.65">
      <c r="D48" s="389"/>
    </row>
    <row r="49" spans="4:4" x14ac:dyDescent="0.65">
      <c r="D49" s="389"/>
    </row>
    <row r="50" spans="4:4" x14ac:dyDescent="0.65">
      <c r="D50" s="389"/>
    </row>
    <row r="51" spans="4:4" x14ac:dyDescent="0.65">
      <c r="D51" s="389"/>
    </row>
    <row r="52" spans="4:4" x14ac:dyDescent="0.65">
      <c r="D52" s="389"/>
    </row>
    <row r="53" spans="4:4" x14ac:dyDescent="0.65">
      <c r="D53" s="389"/>
    </row>
    <row r="54" spans="4:4" x14ac:dyDescent="0.65">
      <c r="D54" s="389"/>
    </row>
    <row r="55" spans="4:4" x14ac:dyDescent="0.65">
      <c r="D55" s="389"/>
    </row>
    <row r="56" spans="4:4" x14ac:dyDescent="0.65">
      <c r="D56" s="389"/>
    </row>
    <row r="57" spans="4:4" x14ac:dyDescent="0.65">
      <c r="D57" s="389"/>
    </row>
    <row r="58" spans="4:4" x14ac:dyDescent="0.65">
      <c r="D58" s="389"/>
    </row>
    <row r="59" spans="4:4" x14ac:dyDescent="0.65">
      <c r="D59" s="389"/>
    </row>
    <row r="60" spans="4:4" x14ac:dyDescent="0.65">
      <c r="D60" s="389"/>
    </row>
    <row r="61" spans="4:4" x14ac:dyDescent="0.65">
      <c r="D61" s="389"/>
    </row>
    <row r="62" spans="4:4" x14ac:dyDescent="0.65">
      <c r="D62" s="389"/>
    </row>
    <row r="63" spans="4:4" x14ac:dyDescent="0.65">
      <c r="D63" s="389"/>
    </row>
    <row r="64" spans="4:4" x14ac:dyDescent="0.65">
      <c r="D64" s="389"/>
    </row>
    <row r="65" spans="4:4" x14ac:dyDescent="0.65">
      <c r="D65" s="389"/>
    </row>
    <row r="66" spans="4:4" x14ac:dyDescent="0.65">
      <c r="D66" s="389"/>
    </row>
    <row r="67" spans="4:4" x14ac:dyDescent="0.65">
      <c r="D67" s="389"/>
    </row>
    <row r="68" spans="4:4" x14ac:dyDescent="0.65">
      <c r="D68" s="389"/>
    </row>
    <row r="69" spans="4:4" x14ac:dyDescent="0.65">
      <c r="D69" s="389"/>
    </row>
    <row r="70" spans="4:4" x14ac:dyDescent="0.65">
      <c r="D70" s="389"/>
    </row>
    <row r="71" spans="4:4" x14ac:dyDescent="0.65">
      <c r="D71" s="389"/>
    </row>
    <row r="72" spans="4:4" x14ac:dyDescent="0.65">
      <c r="D72" s="389"/>
    </row>
    <row r="73" spans="4:4" x14ac:dyDescent="0.65">
      <c r="D73" s="389"/>
    </row>
    <row r="74" spans="4:4" x14ac:dyDescent="0.65">
      <c r="D74" s="389"/>
    </row>
    <row r="75" spans="4:4" x14ac:dyDescent="0.65">
      <c r="D75" s="389"/>
    </row>
    <row r="76" spans="4:4" x14ac:dyDescent="0.65">
      <c r="D76" s="389"/>
    </row>
    <row r="77" spans="4:4" x14ac:dyDescent="0.65">
      <c r="D77" s="389"/>
    </row>
    <row r="78" spans="4:4" x14ac:dyDescent="0.65">
      <c r="D78" s="389"/>
    </row>
    <row r="79" spans="4:4" x14ac:dyDescent="0.65">
      <c r="D79" s="389"/>
    </row>
    <row r="80" spans="4:4" x14ac:dyDescent="0.65">
      <c r="D80" s="389"/>
    </row>
    <row r="81" spans="4:4" x14ac:dyDescent="0.65">
      <c r="D81" s="389"/>
    </row>
    <row r="82" spans="4:4" x14ac:dyDescent="0.65">
      <c r="D82" s="389"/>
    </row>
    <row r="83" spans="4:4" x14ac:dyDescent="0.65">
      <c r="D83" s="389"/>
    </row>
    <row r="84" spans="4:4" x14ac:dyDescent="0.65">
      <c r="D84" s="389"/>
    </row>
    <row r="85" spans="4:4" x14ac:dyDescent="0.65">
      <c r="D85" s="389"/>
    </row>
    <row r="86" spans="4:4" x14ac:dyDescent="0.65">
      <c r="D86" s="389"/>
    </row>
    <row r="87" spans="4:4" x14ac:dyDescent="0.65">
      <c r="D87" s="389"/>
    </row>
    <row r="88" spans="4:4" x14ac:dyDescent="0.65">
      <c r="D88" s="389"/>
    </row>
    <row r="89" spans="4:4" x14ac:dyDescent="0.65">
      <c r="D89" s="389"/>
    </row>
    <row r="90" spans="4:4" x14ac:dyDescent="0.65">
      <c r="D90" s="389"/>
    </row>
    <row r="91" spans="4:4" x14ac:dyDescent="0.65">
      <c r="D91" s="389"/>
    </row>
    <row r="92" spans="4:4" x14ac:dyDescent="0.65">
      <c r="D92" s="389"/>
    </row>
    <row r="93" spans="4:4" x14ac:dyDescent="0.65">
      <c r="D93" s="389"/>
    </row>
    <row r="94" spans="4:4" x14ac:dyDescent="0.65">
      <c r="D94" s="389"/>
    </row>
    <row r="95" spans="4:4" x14ac:dyDescent="0.65">
      <c r="D95" s="389"/>
    </row>
    <row r="96" spans="4:4" x14ac:dyDescent="0.65">
      <c r="D96" s="389"/>
    </row>
    <row r="97" spans="4:4" x14ac:dyDescent="0.65">
      <c r="D97" s="389"/>
    </row>
    <row r="98" spans="4:4" x14ac:dyDescent="0.65">
      <c r="D98" s="389"/>
    </row>
    <row r="99" spans="4:4" x14ac:dyDescent="0.65">
      <c r="D99" s="389"/>
    </row>
    <row r="100" spans="4:4" x14ac:dyDescent="0.65">
      <c r="D100" s="389"/>
    </row>
    <row r="101" spans="4:4" x14ac:dyDescent="0.65">
      <c r="D101" s="389"/>
    </row>
    <row r="102" spans="4:4" x14ac:dyDescent="0.65">
      <c r="D102" s="389"/>
    </row>
    <row r="103" spans="4:4" x14ac:dyDescent="0.65">
      <c r="D103" s="389"/>
    </row>
    <row r="104" spans="4:4" x14ac:dyDescent="0.65">
      <c r="D104" s="389"/>
    </row>
    <row r="105" spans="4:4" x14ac:dyDescent="0.65">
      <c r="D105" s="389"/>
    </row>
    <row r="106" spans="4:4" x14ac:dyDescent="0.65">
      <c r="D106" s="389"/>
    </row>
    <row r="107" spans="4:4" x14ac:dyDescent="0.65">
      <c r="D107" s="389"/>
    </row>
    <row r="108" spans="4:4" x14ac:dyDescent="0.65">
      <c r="D108" s="389"/>
    </row>
    <row r="109" spans="4:4" x14ac:dyDescent="0.65">
      <c r="D109" s="389"/>
    </row>
    <row r="110" spans="4:4" x14ac:dyDescent="0.65">
      <c r="D110" s="389"/>
    </row>
    <row r="111" spans="4:4" x14ac:dyDescent="0.65">
      <c r="D111" s="389"/>
    </row>
    <row r="112" spans="4:4" x14ac:dyDescent="0.65">
      <c r="D112" s="389"/>
    </row>
    <row r="113" spans="4:4" x14ac:dyDescent="0.65">
      <c r="D113" s="389"/>
    </row>
    <row r="114" spans="4:4" x14ac:dyDescent="0.65">
      <c r="D114" s="389"/>
    </row>
    <row r="115" spans="4:4" x14ac:dyDescent="0.65">
      <c r="D115" s="389"/>
    </row>
    <row r="116" spans="4:4" x14ac:dyDescent="0.65">
      <c r="D116" s="389"/>
    </row>
    <row r="117" spans="4:4" x14ac:dyDescent="0.65">
      <c r="D117" s="389"/>
    </row>
    <row r="118" spans="4:4" x14ac:dyDescent="0.65">
      <c r="D118" s="389"/>
    </row>
    <row r="119" spans="4:4" x14ac:dyDescent="0.65">
      <c r="D119" s="389"/>
    </row>
    <row r="120" spans="4:4" x14ac:dyDescent="0.65">
      <c r="D120" s="389"/>
    </row>
    <row r="121" spans="4:4" x14ac:dyDescent="0.65">
      <c r="D121" s="389"/>
    </row>
    <row r="122" spans="4:4" x14ac:dyDescent="0.65">
      <c r="D122" s="389"/>
    </row>
    <row r="123" spans="4:4" x14ac:dyDescent="0.65">
      <c r="D123" s="389"/>
    </row>
    <row r="124" spans="4:4" x14ac:dyDescent="0.65">
      <c r="D124" s="389"/>
    </row>
    <row r="125" spans="4:4" x14ac:dyDescent="0.65">
      <c r="D125" s="389"/>
    </row>
    <row r="126" spans="4:4" x14ac:dyDescent="0.65">
      <c r="D126" s="389"/>
    </row>
    <row r="127" spans="4:4" x14ac:dyDescent="0.65">
      <c r="D127" s="389"/>
    </row>
    <row r="128" spans="4:4" x14ac:dyDescent="0.65">
      <c r="D128" s="389"/>
    </row>
    <row r="129" spans="4:4" x14ac:dyDescent="0.65">
      <c r="D129" s="389"/>
    </row>
    <row r="130" spans="4:4" x14ac:dyDescent="0.65">
      <c r="D130" s="389"/>
    </row>
    <row r="131" spans="4:4" x14ac:dyDescent="0.65">
      <c r="D131" s="389"/>
    </row>
    <row r="132" spans="4:4" x14ac:dyDescent="0.65">
      <c r="D132" s="389"/>
    </row>
    <row r="133" spans="4:4" x14ac:dyDescent="0.65">
      <c r="D133" s="389"/>
    </row>
    <row r="134" spans="4:4" x14ac:dyDescent="0.65">
      <c r="D134" s="389"/>
    </row>
    <row r="135" spans="4:4" x14ac:dyDescent="0.65">
      <c r="D135" s="389"/>
    </row>
    <row r="136" spans="4:4" x14ac:dyDescent="0.65">
      <c r="D136" s="389"/>
    </row>
    <row r="137" spans="4:4" x14ac:dyDescent="0.65">
      <c r="D137" s="389"/>
    </row>
    <row r="138" spans="4:4" x14ac:dyDescent="0.65">
      <c r="D138" s="389"/>
    </row>
    <row r="139" spans="4:4" x14ac:dyDescent="0.65">
      <c r="D139" s="389"/>
    </row>
    <row r="140" spans="4:4" x14ac:dyDescent="0.65">
      <c r="D140" s="389"/>
    </row>
    <row r="141" spans="4:4" x14ac:dyDescent="0.65">
      <c r="D141" s="389"/>
    </row>
    <row r="142" spans="4:4" x14ac:dyDescent="0.65">
      <c r="D142" s="389"/>
    </row>
    <row r="143" spans="4:4" x14ac:dyDescent="0.65">
      <c r="D143" s="389"/>
    </row>
    <row r="144" spans="4:4" x14ac:dyDescent="0.65">
      <c r="D144" s="389"/>
    </row>
    <row r="145" spans="4:4" x14ac:dyDescent="0.65">
      <c r="D145" s="389"/>
    </row>
    <row r="146" spans="4:4" x14ac:dyDescent="0.65">
      <c r="D146" s="389"/>
    </row>
    <row r="147" spans="4:4" x14ac:dyDescent="0.65">
      <c r="D147" s="389"/>
    </row>
    <row r="148" spans="4:4" x14ac:dyDescent="0.65">
      <c r="D148" s="389"/>
    </row>
    <row r="149" spans="4:4" x14ac:dyDescent="0.65">
      <c r="D149" s="389"/>
    </row>
    <row r="150" spans="4:4" x14ac:dyDescent="0.65">
      <c r="D150" s="389"/>
    </row>
    <row r="151" spans="4:4" x14ac:dyDescent="0.65">
      <c r="D151" s="389"/>
    </row>
    <row r="152" spans="4:4" x14ac:dyDescent="0.65">
      <c r="D152" s="389"/>
    </row>
    <row r="153" spans="4:4" x14ac:dyDescent="0.65">
      <c r="D153" s="389"/>
    </row>
    <row r="154" spans="4:4" x14ac:dyDescent="0.65">
      <c r="D154" s="389"/>
    </row>
    <row r="155" spans="4:4" x14ac:dyDescent="0.65">
      <c r="D155" s="389"/>
    </row>
    <row r="156" spans="4:4" x14ac:dyDescent="0.65">
      <c r="D156" s="389"/>
    </row>
    <row r="157" spans="4:4" x14ac:dyDescent="0.65">
      <c r="D157" s="389"/>
    </row>
    <row r="158" spans="4:4" x14ac:dyDescent="0.65">
      <c r="D158" s="389"/>
    </row>
    <row r="159" spans="4:4" x14ac:dyDescent="0.65">
      <c r="D159" s="389"/>
    </row>
    <row r="160" spans="4:4" x14ac:dyDescent="0.65">
      <c r="D160" s="389"/>
    </row>
    <row r="161" spans="4:4" x14ac:dyDescent="0.65">
      <c r="D161" s="389"/>
    </row>
    <row r="162" spans="4:4" x14ac:dyDescent="0.65">
      <c r="D162" s="389"/>
    </row>
    <row r="163" spans="4:4" x14ac:dyDescent="0.65">
      <c r="D163" s="389"/>
    </row>
    <row r="164" spans="4:4" x14ac:dyDescent="0.65">
      <c r="D164" s="389"/>
    </row>
    <row r="165" spans="4:4" x14ac:dyDescent="0.65">
      <c r="D165" s="389"/>
    </row>
    <row r="166" spans="4:4" x14ac:dyDescent="0.65">
      <c r="D166" s="389"/>
    </row>
    <row r="167" spans="4:4" x14ac:dyDescent="0.65">
      <c r="D167" s="389"/>
    </row>
    <row r="168" spans="4:4" x14ac:dyDescent="0.65">
      <c r="D168" s="389"/>
    </row>
    <row r="169" spans="4:4" x14ac:dyDescent="0.65">
      <c r="D169" s="389"/>
    </row>
    <row r="170" spans="4:4" x14ac:dyDescent="0.65">
      <c r="D170" s="389"/>
    </row>
    <row r="171" spans="4:4" x14ac:dyDescent="0.65">
      <c r="D171" s="389"/>
    </row>
    <row r="172" spans="4:4" x14ac:dyDescent="0.65">
      <c r="D172" s="389"/>
    </row>
    <row r="173" spans="4:4" x14ac:dyDescent="0.65">
      <c r="D173" s="389"/>
    </row>
    <row r="174" spans="4:4" x14ac:dyDescent="0.65">
      <c r="D174" s="389"/>
    </row>
    <row r="175" spans="4:4" x14ac:dyDescent="0.65">
      <c r="D175" s="389"/>
    </row>
    <row r="176" spans="4:4" x14ac:dyDescent="0.65">
      <c r="D176" s="389"/>
    </row>
    <row r="177" spans="4:4" x14ac:dyDescent="0.65">
      <c r="D177" s="389"/>
    </row>
    <row r="178" spans="4:4" x14ac:dyDescent="0.65">
      <c r="D178" s="389"/>
    </row>
    <row r="179" spans="4:4" x14ac:dyDescent="0.65">
      <c r="D179" s="389"/>
    </row>
    <row r="180" spans="4:4" x14ac:dyDescent="0.65">
      <c r="D180" s="389"/>
    </row>
    <row r="181" spans="4:4" x14ac:dyDescent="0.65">
      <c r="D181" s="389"/>
    </row>
    <row r="182" spans="4:4" x14ac:dyDescent="0.65">
      <c r="D182" s="389"/>
    </row>
    <row r="183" spans="4:4" x14ac:dyDescent="0.65">
      <c r="D183" s="389"/>
    </row>
    <row r="184" spans="4:4" x14ac:dyDescent="0.65">
      <c r="D184" s="389"/>
    </row>
    <row r="185" spans="4:4" x14ac:dyDescent="0.65">
      <c r="D185" s="389"/>
    </row>
    <row r="186" spans="4:4" x14ac:dyDescent="0.65">
      <c r="D186" s="389"/>
    </row>
    <row r="187" spans="4:4" x14ac:dyDescent="0.65">
      <c r="D187" s="389"/>
    </row>
    <row r="188" spans="4:4" x14ac:dyDescent="0.65">
      <c r="D188" s="389"/>
    </row>
    <row r="189" spans="4:4" x14ac:dyDescent="0.65">
      <c r="D189" s="389"/>
    </row>
    <row r="190" spans="4:4" x14ac:dyDescent="0.65">
      <c r="D190" s="389"/>
    </row>
    <row r="191" spans="4:4" x14ac:dyDescent="0.65">
      <c r="D191" s="389"/>
    </row>
    <row r="192" spans="4:4" x14ac:dyDescent="0.65">
      <c r="D192" s="389"/>
    </row>
    <row r="193" spans="4:4" x14ac:dyDescent="0.65">
      <c r="D193" s="389"/>
    </row>
    <row r="194" spans="4:4" x14ac:dyDescent="0.65">
      <c r="D194" s="389"/>
    </row>
    <row r="195" spans="4:4" x14ac:dyDescent="0.65">
      <c r="D195" s="389"/>
    </row>
    <row r="196" spans="4:4" x14ac:dyDescent="0.65">
      <c r="D196" s="389"/>
    </row>
    <row r="197" spans="4:4" x14ac:dyDescent="0.65">
      <c r="D197" s="389"/>
    </row>
    <row r="198" spans="4:4" x14ac:dyDescent="0.65">
      <c r="D198" s="389"/>
    </row>
    <row r="199" spans="4:4" x14ac:dyDescent="0.65">
      <c r="D199" s="389"/>
    </row>
    <row r="200" spans="4:4" x14ac:dyDescent="0.65">
      <c r="D200" s="389"/>
    </row>
    <row r="201" spans="4:4" x14ac:dyDescent="0.65">
      <c r="D201" s="389"/>
    </row>
    <row r="202" spans="4:4" x14ac:dyDescent="0.65">
      <c r="D202" s="389"/>
    </row>
    <row r="203" spans="4:4" x14ac:dyDescent="0.65">
      <c r="D203" s="389"/>
    </row>
    <row r="204" spans="4:4" x14ac:dyDescent="0.65">
      <c r="D204" s="389"/>
    </row>
    <row r="205" spans="4:4" x14ac:dyDescent="0.65">
      <c r="D205" s="389"/>
    </row>
    <row r="206" spans="4:4" x14ac:dyDescent="0.65">
      <c r="D206" s="389"/>
    </row>
    <row r="207" spans="4:4" x14ac:dyDescent="0.65">
      <c r="D207" s="389"/>
    </row>
    <row r="208" spans="4:4" x14ac:dyDescent="0.65">
      <c r="D208" s="389"/>
    </row>
    <row r="209" spans="4:4" x14ac:dyDescent="0.65">
      <c r="D209" s="389"/>
    </row>
    <row r="210" spans="4:4" x14ac:dyDescent="0.65">
      <c r="D210" s="389"/>
    </row>
    <row r="211" spans="4:4" x14ac:dyDescent="0.65">
      <c r="D211" s="389"/>
    </row>
    <row r="212" spans="4:4" x14ac:dyDescent="0.65">
      <c r="D212" s="389"/>
    </row>
    <row r="213" spans="4:4" x14ac:dyDescent="0.65">
      <c r="D213" s="389"/>
    </row>
    <row r="214" spans="4:4" x14ac:dyDescent="0.65">
      <c r="D214" s="389"/>
    </row>
    <row r="215" spans="4:4" x14ac:dyDescent="0.65">
      <c r="D215" s="389"/>
    </row>
    <row r="216" spans="4:4" x14ac:dyDescent="0.65">
      <c r="D216" s="389"/>
    </row>
    <row r="217" spans="4:4" x14ac:dyDescent="0.65">
      <c r="D217" s="389"/>
    </row>
    <row r="218" spans="4:4" x14ac:dyDescent="0.65">
      <c r="D218" s="389"/>
    </row>
    <row r="219" spans="4:4" x14ac:dyDescent="0.65">
      <c r="D219" s="389"/>
    </row>
    <row r="220" spans="4:4" x14ac:dyDescent="0.65">
      <c r="D220" s="389"/>
    </row>
    <row r="221" spans="4:4" x14ac:dyDescent="0.65">
      <c r="D221" s="389"/>
    </row>
    <row r="222" spans="4:4" x14ac:dyDescent="0.65">
      <c r="D222" s="389"/>
    </row>
    <row r="223" spans="4:4" x14ac:dyDescent="0.65">
      <c r="D223" s="389"/>
    </row>
    <row r="224" spans="4:4" x14ac:dyDescent="0.65">
      <c r="D224" s="389"/>
    </row>
    <row r="225" spans="4:4" x14ac:dyDescent="0.65">
      <c r="D225" s="389"/>
    </row>
    <row r="226" spans="4:4" x14ac:dyDescent="0.65">
      <c r="D226" s="389"/>
    </row>
    <row r="227" spans="4:4" x14ac:dyDescent="0.65">
      <c r="D227" s="389"/>
    </row>
    <row r="228" spans="4:4" x14ac:dyDescent="0.65">
      <c r="D228" s="389"/>
    </row>
    <row r="229" spans="4:4" x14ac:dyDescent="0.65">
      <c r="D229" s="389"/>
    </row>
    <row r="230" spans="4:4" x14ac:dyDescent="0.65">
      <c r="D230" s="389"/>
    </row>
    <row r="231" spans="4:4" x14ac:dyDescent="0.65">
      <c r="D231" s="389"/>
    </row>
    <row r="232" spans="4:4" x14ac:dyDescent="0.65">
      <c r="D232" s="389"/>
    </row>
    <row r="233" spans="4:4" x14ac:dyDescent="0.65">
      <c r="D233" s="389"/>
    </row>
    <row r="234" spans="4:4" x14ac:dyDescent="0.65">
      <c r="D234" s="389"/>
    </row>
    <row r="235" spans="4:4" x14ac:dyDescent="0.65">
      <c r="D235" s="389"/>
    </row>
    <row r="236" spans="4:4" x14ac:dyDescent="0.65">
      <c r="D236" s="389"/>
    </row>
    <row r="237" spans="4:4" x14ac:dyDescent="0.65">
      <c r="D237" s="389"/>
    </row>
    <row r="238" spans="4:4" x14ac:dyDescent="0.65">
      <c r="D238" s="389"/>
    </row>
    <row r="239" spans="4:4" x14ac:dyDescent="0.65">
      <c r="D239" s="389"/>
    </row>
    <row r="240" spans="4:4" x14ac:dyDescent="0.65">
      <c r="D240" s="389"/>
    </row>
    <row r="241" spans="4:4" x14ac:dyDescent="0.65">
      <c r="D241" s="389"/>
    </row>
    <row r="242" spans="4:4" x14ac:dyDescent="0.65">
      <c r="D242" s="389"/>
    </row>
    <row r="243" spans="4:4" x14ac:dyDescent="0.65">
      <c r="D243" s="389"/>
    </row>
    <row r="244" spans="4:4" x14ac:dyDescent="0.65">
      <c r="D244" s="389"/>
    </row>
    <row r="245" spans="4:4" x14ac:dyDescent="0.65">
      <c r="D245" s="389"/>
    </row>
    <row r="246" spans="4:4" x14ac:dyDescent="0.65">
      <c r="D246" s="389"/>
    </row>
    <row r="247" spans="4:4" x14ac:dyDescent="0.65">
      <c r="D247" s="389"/>
    </row>
    <row r="248" spans="4:4" x14ac:dyDescent="0.65">
      <c r="D248" s="389"/>
    </row>
    <row r="249" spans="4:4" x14ac:dyDescent="0.65">
      <c r="D249" s="389"/>
    </row>
    <row r="250" spans="4:4" x14ac:dyDescent="0.65">
      <c r="D250" s="389"/>
    </row>
    <row r="251" spans="4:4" x14ac:dyDescent="0.65">
      <c r="D251" s="389"/>
    </row>
    <row r="252" spans="4:4" x14ac:dyDescent="0.65">
      <c r="D252" s="389"/>
    </row>
    <row r="253" spans="4:4" x14ac:dyDescent="0.65">
      <c r="D253" s="389"/>
    </row>
    <row r="254" spans="4:4" x14ac:dyDescent="0.65">
      <c r="D254" s="389"/>
    </row>
    <row r="255" spans="4:4" x14ac:dyDescent="0.65">
      <c r="D255" s="389"/>
    </row>
    <row r="256" spans="4:4" x14ac:dyDescent="0.65">
      <c r="D256" s="389"/>
    </row>
    <row r="257" spans="4:4" x14ac:dyDescent="0.65">
      <c r="D257" s="389"/>
    </row>
    <row r="258" spans="4:4" x14ac:dyDescent="0.65">
      <c r="D258" s="389"/>
    </row>
    <row r="259" spans="4:4" x14ac:dyDescent="0.65">
      <c r="D259" s="389"/>
    </row>
    <row r="260" spans="4:4" x14ac:dyDescent="0.65">
      <c r="D260" s="389"/>
    </row>
    <row r="261" spans="4:4" x14ac:dyDescent="0.65">
      <c r="D261" s="389"/>
    </row>
    <row r="262" spans="4:4" x14ac:dyDescent="0.65">
      <c r="D262" s="389"/>
    </row>
    <row r="263" spans="4:4" x14ac:dyDescent="0.65">
      <c r="D263" s="389"/>
    </row>
    <row r="264" spans="4:4" x14ac:dyDescent="0.65">
      <c r="D264" s="389"/>
    </row>
    <row r="265" spans="4:4" x14ac:dyDescent="0.65">
      <c r="D265" s="389"/>
    </row>
    <row r="266" spans="4:4" x14ac:dyDescent="0.65">
      <c r="D266" s="389"/>
    </row>
    <row r="267" spans="4:4" x14ac:dyDescent="0.65">
      <c r="D267" s="389"/>
    </row>
    <row r="268" spans="4:4" x14ac:dyDescent="0.65">
      <c r="D268" s="389"/>
    </row>
    <row r="269" spans="4:4" x14ac:dyDescent="0.65">
      <c r="D269" s="389"/>
    </row>
    <row r="270" spans="4:4" x14ac:dyDescent="0.65">
      <c r="D270" s="389"/>
    </row>
    <row r="271" spans="4:4" x14ac:dyDescent="0.65">
      <c r="D271" s="389"/>
    </row>
    <row r="272" spans="4:4" x14ac:dyDescent="0.65">
      <c r="D272" s="389"/>
    </row>
    <row r="273" spans="4:4" x14ac:dyDescent="0.65">
      <c r="D273" s="389"/>
    </row>
    <row r="274" spans="4:4" x14ac:dyDescent="0.65">
      <c r="D274" s="389"/>
    </row>
    <row r="275" spans="4:4" x14ac:dyDescent="0.65">
      <c r="D275" s="389"/>
    </row>
    <row r="276" spans="4:4" x14ac:dyDescent="0.65">
      <c r="D276" s="389"/>
    </row>
    <row r="277" spans="4:4" x14ac:dyDescent="0.65">
      <c r="D277" s="389"/>
    </row>
    <row r="278" spans="4:4" x14ac:dyDescent="0.65">
      <c r="D278" s="389"/>
    </row>
    <row r="279" spans="4:4" x14ac:dyDescent="0.65">
      <c r="D279" s="389"/>
    </row>
    <row r="280" spans="4:4" x14ac:dyDescent="0.65">
      <c r="D280" s="389"/>
    </row>
    <row r="281" spans="4:4" x14ac:dyDescent="0.65">
      <c r="D281" s="389"/>
    </row>
    <row r="282" spans="4:4" x14ac:dyDescent="0.65">
      <c r="D282" s="389"/>
    </row>
    <row r="283" spans="4:4" x14ac:dyDescent="0.65">
      <c r="D283" s="389"/>
    </row>
    <row r="284" spans="4:4" x14ac:dyDescent="0.65">
      <c r="D284" s="389"/>
    </row>
    <row r="285" spans="4:4" x14ac:dyDescent="0.65">
      <c r="D285" s="389"/>
    </row>
    <row r="286" spans="4:4" x14ac:dyDescent="0.65">
      <c r="D286" s="389"/>
    </row>
    <row r="287" spans="4:4" x14ac:dyDescent="0.65">
      <c r="D287" s="389"/>
    </row>
    <row r="288" spans="4:4" x14ac:dyDescent="0.65">
      <c r="D288" s="389"/>
    </row>
    <row r="289" spans="4:4" x14ac:dyDescent="0.65">
      <c r="D289" s="389"/>
    </row>
    <row r="290" spans="4:4" x14ac:dyDescent="0.65">
      <c r="D290" s="389"/>
    </row>
    <row r="291" spans="4:4" x14ac:dyDescent="0.65">
      <c r="D291" s="389"/>
    </row>
    <row r="292" spans="4:4" x14ac:dyDescent="0.65">
      <c r="D292" s="389"/>
    </row>
    <row r="293" spans="4:4" x14ac:dyDescent="0.65">
      <c r="D293" s="389"/>
    </row>
    <row r="294" spans="4:4" x14ac:dyDescent="0.65">
      <c r="D294" s="389"/>
    </row>
    <row r="295" spans="4:4" x14ac:dyDescent="0.65">
      <c r="D295" s="389"/>
    </row>
    <row r="296" spans="4:4" x14ac:dyDescent="0.65">
      <c r="D296" s="389"/>
    </row>
    <row r="297" spans="4:4" x14ac:dyDescent="0.65">
      <c r="D297" s="389"/>
    </row>
    <row r="298" spans="4:4" x14ac:dyDescent="0.65">
      <c r="D298" s="389"/>
    </row>
    <row r="299" spans="4:4" x14ac:dyDescent="0.65">
      <c r="D299" s="389"/>
    </row>
    <row r="300" spans="4:4" x14ac:dyDescent="0.65">
      <c r="D300" s="389"/>
    </row>
    <row r="301" spans="4:4" x14ac:dyDescent="0.65">
      <c r="D301" s="389"/>
    </row>
    <row r="302" spans="4:4" x14ac:dyDescent="0.65">
      <c r="D302" s="389"/>
    </row>
    <row r="303" spans="4:4" x14ac:dyDescent="0.65">
      <c r="D303" s="389"/>
    </row>
    <row r="304" spans="4:4" x14ac:dyDescent="0.65">
      <c r="D304" s="389"/>
    </row>
    <row r="305" spans="4:4" x14ac:dyDescent="0.65">
      <c r="D305" s="389"/>
    </row>
    <row r="306" spans="4:4" x14ac:dyDescent="0.65">
      <c r="D306" s="389"/>
    </row>
    <row r="307" spans="4:4" x14ac:dyDescent="0.65">
      <c r="D307" s="389"/>
    </row>
    <row r="308" spans="4:4" x14ac:dyDescent="0.65">
      <c r="D308" s="389"/>
    </row>
    <row r="309" spans="4:4" x14ac:dyDescent="0.65">
      <c r="D309" s="389"/>
    </row>
    <row r="310" spans="4:4" x14ac:dyDescent="0.65">
      <c r="D310" s="389"/>
    </row>
    <row r="311" spans="4:4" x14ac:dyDescent="0.65">
      <c r="D311" s="389"/>
    </row>
    <row r="312" spans="4:4" x14ac:dyDescent="0.65">
      <c r="D312" s="389"/>
    </row>
    <row r="313" spans="4:4" x14ac:dyDescent="0.65">
      <c r="D313" s="389"/>
    </row>
    <row r="314" spans="4:4" x14ac:dyDescent="0.65">
      <c r="D314" s="389"/>
    </row>
    <row r="315" spans="4:4" x14ac:dyDescent="0.65">
      <c r="D315" s="389"/>
    </row>
    <row r="316" spans="4:4" x14ac:dyDescent="0.65">
      <c r="D316" s="389"/>
    </row>
    <row r="317" spans="4:4" x14ac:dyDescent="0.65">
      <c r="D317" s="389"/>
    </row>
    <row r="318" spans="4:4" x14ac:dyDescent="0.65">
      <c r="D318" s="389"/>
    </row>
    <row r="319" spans="4:4" x14ac:dyDescent="0.65">
      <c r="D319" s="389"/>
    </row>
    <row r="320" spans="4:4" x14ac:dyDescent="0.65">
      <c r="D320" s="389"/>
    </row>
    <row r="321" spans="4:4" x14ac:dyDescent="0.65">
      <c r="D321" s="389"/>
    </row>
    <row r="322" spans="4:4" x14ac:dyDescent="0.65">
      <c r="D322" s="389"/>
    </row>
    <row r="323" spans="4:4" x14ac:dyDescent="0.65">
      <c r="D323" s="389"/>
    </row>
    <row r="324" spans="4:4" x14ac:dyDescent="0.65">
      <c r="D324" s="389"/>
    </row>
    <row r="325" spans="4:4" x14ac:dyDescent="0.65">
      <c r="D325" s="389"/>
    </row>
    <row r="326" spans="4:4" x14ac:dyDescent="0.65">
      <c r="D326" s="389"/>
    </row>
    <row r="327" spans="4:4" x14ac:dyDescent="0.65">
      <c r="D327" s="389"/>
    </row>
    <row r="328" spans="4:4" x14ac:dyDescent="0.65">
      <c r="D328" s="389"/>
    </row>
    <row r="329" spans="4:4" x14ac:dyDescent="0.65">
      <c r="D329" s="389"/>
    </row>
    <row r="330" spans="4:4" x14ac:dyDescent="0.65">
      <c r="D330" s="389"/>
    </row>
    <row r="331" spans="4:4" x14ac:dyDescent="0.65">
      <c r="D331" s="389"/>
    </row>
    <row r="332" spans="4:4" x14ac:dyDescent="0.65">
      <c r="D332" s="389"/>
    </row>
    <row r="333" spans="4:4" x14ac:dyDescent="0.65">
      <c r="D333" s="389"/>
    </row>
    <row r="334" spans="4:4" x14ac:dyDescent="0.65">
      <c r="D334" s="389"/>
    </row>
    <row r="335" spans="4:4" x14ac:dyDescent="0.65">
      <c r="D335" s="389"/>
    </row>
    <row r="336" spans="4:4" x14ac:dyDescent="0.65">
      <c r="D336" s="389"/>
    </row>
    <row r="337" spans="4:4" x14ac:dyDescent="0.65">
      <c r="D337" s="389"/>
    </row>
    <row r="338" spans="4:4" x14ac:dyDescent="0.65">
      <c r="D338" s="389"/>
    </row>
    <row r="339" spans="4:4" x14ac:dyDescent="0.65">
      <c r="D339" s="389"/>
    </row>
    <row r="340" spans="4:4" x14ac:dyDescent="0.65">
      <c r="D340" s="389"/>
    </row>
    <row r="341" spans="4:4" x14ac:dyDescent="0.65">
      <c r="D341" s="389"/>
    </row>
    <row r="342" spans="4:4" x14ac:dyDescent="0.65">
      <c r="D342" s="389"/>
    </row>
    <row r="343" spans="4:4" x14ac:dyDescent="0.65">
      <c r="D343" s="389"/>
    </row>
    <row r="344" spans="4:4" x14ac:dyDescent="0.65">
      <c r="D344" s="389"/>
    </row>
    <row r="345" spans="4:4" x14ac:dyDescent="0.65">
      <c r="D345" s="389"/>
    </row>
    <row r="346" spans="4:4" x14ac:dyDescent="0.65">
      <c r="D346" s="389"/>
    </row>
    <row r="347" spans="4:4" x14ac:dyDescent="0.65">
      <c r="D347" s="389"/>
    </row>
    <row r="348" spans="4:4" x14ac:dyDescent="0.65">
      <c r="D348" s="389"/>
    </row>
    <row r="349" spans="4:4" x14ac:dyDescent="0.65">
      <c r="D349" s="389"/>
    </row>
    <row r="350" spans="4:4" x14ac:dyDescent="0.65">
      <c r="D350" s="389"/>
    </row>
    <row r="351" spans="4:4" x14ac:dyDescent="0.65">
      <c r="D351" s="389"/>
    </row>
    <row r="352" spans="4:4" x14ac:dyDescent="0.65">
      <c r="D352" s="389"/>
    </row>
    <row r="353" spans="4:4" x14ac:dyDescent="0.65">
      <c r="D353" s="389"/>
    </row>
    <row r="354" spans="4:4" x14ac:dyDescent="0.65">
      <c r="D354" s="389"/>
    </row>
    <row r="355" spans="4:4" x14ac:dyDescent="0.65">
      <c r="D355" s="389"/>
    </row>
    <row r="356" spans="4:4" x14ac:dyDescent="0.65">
      <c r="D356" s="389"/>
    </row>
    <row r="357" spans="4:4" x14ac:dyDescent="0.65">
      <c r="D357" s="389"/>
    </row>
    <row r="358" spans="4:4" x14ac:dyDescent="0.65">
      <c r="D358" s="389"/>
    </row>
    <row r="359" spans="4:4" x14ac:dyDescent="0.65">
      <c r="D359" s="389"/>
    </row>
    <row r="360" spans="4:4" x14ac:dyDescent="0.65">
      <c r="D360" s="389"/>
    </row>
    <row r="361" spans="4:4" x14ac:dyDescent="0.65">
      <c r="D361" s="389"/>
    </row>
    <row r="362" spans="4:4" x14ac:dyDescent="0.65">
      <c r="D362" s="389"/>
    </row>
    <row r="363" spans="4:4" x14ac:dyDescent="0.65">
      <c r="D363" s="389"/>
    </row>
    <row r="364" spans="4:4" x14ac:dyDescent="0.65">
      <c r="D364" s="389"/>
    </row>
    <row r="365" spans="4:4" x14ac:dyDescent="0.65">
      <c r="D365" s="389"/>
    </row>
    <row r="366" spans="4:4" x14ac:dyDescent="0.65">
      <c r="D366" s="389"/>
    </row>
    <row r="367" spans="4:4" x14ac:dyDescent="0.65">
      <c r="D367" s="389"/>
    </row>
    <row r="368" spans="4:4" x14ac:dyDescent="0.65">
      <c r="D368" s="389"/>
    </row>
    <row r="369" spans="4:4" x14ac:dyDescent="0.65">
      <c r="D369" s="389"/>
    </row>
    <row r="370" spans="4:4" x14ac:dyDescent="0.65">
      <c r="D370" s="389"/>
    </row>
    <row r="371" spans="4:4" x14ac:dyDescent="0.65">
      <c r="D371" s="389"/>
    </row>
    <row r="372" spans="4:4" x14ac:dyDescent="0.65">
      <c r="D372" s="389"/>
    </row>
    <row r="373" spans="4:4" x14ac:dyDescent="0.65">
      <c r="D373" s="389"/>
    </row>
    <row r="374" spans="4:4" x14ac:dyDescent="0.65">
      <c r="D374" s="389"/>
    </row>
    <row r="375" spans="4:4" x14ac:dyDescent="0.65">
      <c r="D375" s="389"/>
    </row>
    <row r="376" spans="4:4" x14ac:dyDescent="0.65">
      <c r="D376" s="389"/>
    </row>
    <row r="377" spans="4:4" x14ac:dyDescent="0.65">
      <c r="D377" s="389"/>
    </row>
    <row r="378" spans="4:4" x14ac:dyDescent="0.65">
      <c r="D378" s="389"/>
    </row>
    <row r="379" spans="4:4" x14ac:dyDescent="0.65">
      <c r="D379" s="389"/>
    </row>
    <row r="380" spans="4:4" x14ac:dyDescent="0.65">
      <c r="D380" s="389"/>
    </row>
    <row r="381" spans="4:4" x14ac:dyDescent="0.65">
      <c r="D381" s="389"/>
    </row>
    <row r="382" spans="4:4" x14ac:dyDescent="0.65">
      <c r="D382" s="389"/>
    </row>
    <row r="383" spans="4:4" x14ac:dyDescent="0.65">
      <c r="D383" s="389"/>
    </row>
    <row r="384" spans="4:4" x14ac:dyDescent="0.65">
      <c r="D384" s="389"/>
    </row>
    <row r="385" spans="4:4" x14ac:dyDescent="0.65">
      <c r="D385" s="389"/>
    </row>
    <row r="386" spans="4:4" x14ac:dyDescent="0.65">
      <c r="D386" s="389"/>
    </row>
    <row r="387" spans="4:4" x14ac:dyDescent="0.65">
      <c r="D387" s="389"/>
    </row>
    <row r="388" spans="4:4" x14ac:dyDescent="0.65">
      <c r="D388" s="389"/>
    </row>
    <row r="389" spans="4:4" x14ac:dyDescent="0.65">
      <c r="D389" s="389"/>
    </row>
    <row r="390" spans="4:4" x14ac:dyDescent="0.65">
      <c r="D390" s="389"/>
    </row>
    <row r="391" spans="4:4" x14ac:dyDescent="0.65">
      <c r="D391" s="389"/>
    </row>
    <row r="392" spans="4:4" x14ac:dyDescent="0.65">
      <c r="D392" s="389"/>
    </row>
    <row r="393" spans="4:4" x14ac:dyDescent="0.65">
      <c r="D393" s="389"/>
    </row>
    <row r="394" spans="4:4" x14ac:dyDescent="0.65">
      <c r="D394" s="389"/>
    </row>
    <row r="395" spans="4:4" x14ac:dyDescent="0.65">
      <c r="D395" s="389"/>
    </row>
    <row r="396" spans="4:4" x14ac:dyDescent="0.65">
      <c r="D396" s="389"/>
    </row>
    <row r="397" spans="4:4" x14ac:dyDescent="0.65">
      <c r="D397" s="389"/>
    </row>
    <row r="398" spans="4:4" x14ac:dyDescent="0.65">
      <c r="D398" s="389"/>
    </row>
    <row r="399" spans="4:4" x14ac:dyDescent="0.65">
      <c r="D399" s="389"/>
    </row>
    <row r="400" spans="4:4" x14ac:dyDescent="0.65">
      <c r="D400" s="389"/>
    </row>
    <row r="401" spans="4:4" x14ac:dyDescent="0.65">
      <c r="D401" s="389"/>
    </row>
    <row r="402" spans="4:4" x14ac:dyDescent="0.65">
      <c r="D402" s="389"/>
    </row>
    <row r="403" spans="4:4" x14ac:dyDescent="0.65">
      <c r="D403" s="389"/>
    </row>
    <row r="404" spans="4:4" x14ac:dyDescent="0.65">
      <c r="D404" s="389"/>
    </row>
    <row r="405" spans="4:4" x14ac:dyDescent="0.65">
      <c r="D405" s="389"/>
    </row>
    <row r="406" spans="4:4" x14ac:dyDescent="0.65">
      <c r="D406" s="389"/>
    </row>
    <row r="407" spans="4:4" x14ac:dyDescent="0.65">
      <c r="D407" s="389"/>
    </row>
    <row r="408" spans="4:4" x14ac:dyDescent="0.65">
      <c r="D408" s="389"/>
    </row>
    <row r="409" spans="4:4" x14ac:dyDescent="0.65">
      <c r="D409" s="389"/>
    </row>
    <row r="410" spans="4:4" x14ac:dyDescent="0.65">
      <c r="D410" s="389"/>
    </row>
    <row r="411" spans="4:4" x14ac:dyDescent="0.65">
      <c r="D411" s="389"/>
    </row>
    <row r="412" spans="4:4" x14ac:dyDescent="0.65">
      <c r="D412" s="389"/>
    </row>
    <row r="413" spans="4:4" x14ac:dyDescent="0.65">
      <c r="D413" s="389"/>
    </row>
    <row r="414" spans="4:4" x14ac:dyDescent="0.65">
      <c r="D414" s="389"/>
    </row>
    <row r="415" spans="4:4" x14ac:dyDescent="0.65">
      <c r="D415" s="389"/>
    </row>
    <row r="416" spans="4:4" x14ac:dyDescent="0.65">
      <c r="D416" s="389"/>
    </row>
    <row r="417" spans="4:4" x14ac:dyDescent="0.65">
      <c r="D417" s="389"/>
    </row>
    <row r="418" spans="4:4" x14ac:dyDescent="0.65">
      <c r="D418" s="389"/>
    </row>
  </sheetData>
  <mergeCells count="4">
    <mergeCell ref="A1:D1"/>
    <mergeCell ref="A3:D3"/>
    <mergeCell ref="A5:D5"/>
    <mergeCell ref="A24:C24"/>
  </mergeCells>
  <printOptions horizontalCentered="1"/>
  <pageMargins left="0.7" right="0.26" top="0.7" bottom="0.5" header="0.511811023622047" footer="0.35"/>
  <pageSetup paperSize="9" scale="90" orientation="portrait" r:id="rId1"/>
  <headerFooter alignWithMargins="0">
    <oddFooter>&amp;CPage &amp;P of &amp;N&amp;RSummary Sheet - Section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5"/>
  <sheetViews>
    <sheetView view="pageBreakPreview" zoomScaleNormal="100" zoomScaleSheetLayoutView="100" workbookViewId="0">
      <selection activeCell="D16" sqref="D16"/>
    </sheetView>
  </sheetViews>
  <sheetFormatPr defaultColWidth="8" defaultRowHeight="13.25" x14ac:dyDescent="0.65"/>
  <cols>
    <col min="1" max="1" width="3.26953125" style="370" customWidth="1"/>
    <col min="2" max="2" width="53.81640625" style="370" customWidth="1"/>
    <col min="3" max="3" width="15.453125" style="370" customWidth="1"/>
    <col min="4" max="4" width="22.7265625" style="417" customWidth="1"/>
    <col min="5" max="253" width="8" style="370"/>
    <col min="254" max="254" width="8" style="370" customWidth="1"/>
    <col min="255" max="255" width="51.1796875" style="370" customWidth="1"/>
    <col min="256" max="256" width="10.1796875" style="370" customWidth="1"/>
    <col min="257" max="257" width="20.54296875" style="370" customWidth="1"/>
    <col min="258" max="258" width="0.1796875" style="370" customWidth="1"/>
    <col min="259" max="259" width="0" style="370" hidden="1" customWidth="1"/>
    <col min="260" max="509" width="8" style="370"/>
    <col min="510" max="510" width="8" style="370" customWidth="1"/>
    <col min="511" max="511" width="51.1796875" style="370" customWidth="1"/>
    <col min="512" max="512" width="10.1796875" style="370" customWidth="1"/>
    <col min="513" max="513" width="20.54296875" style="370" customWidth="1"/>
    <col min="514" max="514" width="0.1796875" style="370" customWidth="1"/>
    <col min="515" max="515" width="0" style="370" hidden="1" customWidth="1"/>
    <col min="516" max="765" width="8" style="370"/>
    <col min="766" max="766" width="8" style="370" customWidth="1"/>
    <col min="767" max="767" width="51.1796875" style="370" customWidth="1"/>
    <col min="768" max="768" width="10.1796875" style="370" customWidth="1"/>
    <col min="769" max="769" width="20.54296875" style="370" customWidth="1"/>
    <col min="770" max="770" width="0.1796875" style="370" customWidth="1"/>
    <col min="771" max="771" width="0" style="370" hidden="1" customWidth="1"/>
    <col min="772" max="1021" width="8" style="370"/>
    <col min="1022" max="1022" width="8" style="370" customWidth="1"/>
    <col min="1023" max="1023" width="51.1796875" style="370" customWidth="1"/>
    <col min="1024" max="1024" width="10.1796875" style="370" customWidth="1"/>
    <col min="1025" max="1025" width="20.54296875" style="370" customWidth="1"/>
    <col min="1026" max="1026" width="0.1796875" style="370" customWidth="1"/>
    <col min="1027" max="1027" width="0" style="370" hidden="1" customWidth="1"/>
    <col min="1028" max="1277" width="8" style="370"/>
    <col min="1278" max="1278" width="8" style="370" customWidth="1"/>
    <col min="1279" max="1279" width="51.1796875" style="370" customWidth="1"/>
    <col min="1280" max="1280" width="10.1796875" style="370" customWidth="1"/>
    <col min="1281" max="1281" width="20.54296875" style="370" customWidth="1"/>
    <col min="1282" max="1282" width="0.1796875" style="370" customWidth="1"/>
    <col min="1283" max="1283" width="0" style="370" hidden="1" customWidth="1"/>
    <col min="1284" max="1533" width="8" style="370"/>
    <col min="1534" max="1534" width="8" style="370" customWidth="1"/>
    <col min="1535" max="1535" width="51.1796875" style="370" customWidth="1"/>
    <col min="1536" max="1536" width="10.1796875" style="370" customWidth="1"/>
    <col min="1537" max="1537" width="20.54296875" style="370" customWidth="1"/>
    <col min="1538" max="1538" width="0.1796875" style="370" customWidth="1"/>
    <col min="1539" max="1539" width="0" style="370" hidden="1" customWidth="1"/>
    <col min="1540" max="1789" width="8" style="370"/>
    <col min="1790" max="1790" width="8" style="370" customWidth="1"/>
    <col min="1791" max="1791" width="51.1796875" style="370" customWidth="1"/>
    <col min="1792" max="1792" width="10.1796875" style="370" customWidth="1"/>
    <col min="1793" max="1793" width="20.54296875" style="370" customWidth="1"/>
    <col min="1794" max="1794" width="0.1796875" style="370" customWidth="1"/>
    <col min="1795" max="1795" width="0" style="370" hidden="1" customWidth="1"/>
    <col min="1796" max="2045" width="8" style="370"/>
    <col min="2046" max="2046" width="8" style="370" customWidth="1"/>
    <col min="2047" max="2047" width="51.1796875" style="370" customWidth="1"/>
    <col min="2048" max="2048" width="10.1796875" style="370" customWidth="1"/>
    <col min="2049" max="2049" width="20.54296875" style="370" customWidth="1"/>
    <col min="2050" max="2050" width="0.1796875" style="370" customWidth="1"/>
    <col min="2051" max="2051" width="0" style="370" hidden="1" customWidth="1"/>
    <col min="2052" max="2301" width="8" style="370"/>
    <col min="2302" max="2302" width="8" style="370" customWidth="1"/>
    <col min="2303" max="2303" width="51.1796875" style="370" customWidth="1"/>
    <col min="2304" max="2304" width="10.1796875" style="370" customWidth="1"/>
    <col min="2305" max="2305" width="20.54296875" style="370" customWidth="1"/>
    <col min="2306" max="2306" width="0.1796875" style="370" customWidth="1"/>
    <col min="2307" max="2307" width="0" style="370" hidden="1" customWidth="1"/>
    <col min="2308" max="2557" width="8" style="370"/>
    <col min="2558" max="2558" width="8" style="370" customWidth="1"/>
    <col min="2559" max="2559" width="51.1796875" style="370" customWidth="1"/>
    <col min="2560" max="2560" width="10.1796875" style="370" customWidth="1"/>
    <col min="2561" max="2561" width="20.54296875" style="370" customWidth="1"/>
    <col min="2562" max="2562" width="0.1796875" style="370" customWidth="1"/>
    <col min="2563" max="2563" width="0" style="370" hidden="1" customWidth="1"/>
    <col min="2564" max="2813" width="8" style="370"/>
    <col min="2814" max="2814" width="8" style="370" customWidth="1"/>
    <col min="2815" max="2815" width="51.1796875" style="370" customWidth="1"/>
    <col min="2816" max="2816" width="10.1796875" style="370" customWidth="1"/>
    <col min="2817" max="2817" width="20.54296875" style="370" customWidth="1"/>
    <col min="2818" max="2818" width="0.1796875" style="370" customWidth="1"/>
    <col min="2819" max="2819" width="0" style="370" hidden="1" customWidth="1"/>
    <col min="2820" max="3069" width="8" style="370"/>
    <col min="3070" max="3070" width="8" style="370" customWidth="1"/>
    <col min="3071" max="3071" width="51.1796875" style="370" customWidth="1"/>
    <col min="3072" max="3072" width="10.1796875" style="370" customWidth="1"/>
    <col min="3073" max="3073" width="20.54296875" style="370" customWidth="1"/>
    <col min="3074" max="3074" width="0.1796875" style="370" customWidth="1"/>
    <col min="3075" max="3075" width="0" style="370" hidden="1" customWidth="1"/>
    <col min="3076" max="3325" width="8" style="370"/>
    <col min="3326" max="3326" width="8" style="370" customWidth="1"/>
    <col min="3327" max="3327" width="51.1796875" style="370" customWidth="1"/>
    <col min="3328" max="3328" width="10.1796875" style="370" customWidth="1"/>
    <col min="3329" max="3329" width="20.54296875" style="370" customWidth="1"/>
    <col min="3330" max="3330" width="0.1796875" style="370" customWidth="1"/>
    <col min="3331" max="3331" width="0" style="370" hidden="1" customWidth="1"/>
    <col min="3332" max="3581" width="8" style="370"/>
    <col min="3582" max="3582" width="8" style="370" customWidth="1"/>
    <col min="3583" max="3583" width="51.1796875" style="370" customWidth="1"/>
    <col min="3584" max="3584" width="10.1796875" style="370" customWidth="1"/>
    <col min="3585" max="3585" width="20.54296875" style="370" customWidth="1"/>
    <col min="3586" max="3586" width="0.1796875" style="370" customWidth="1"/>
    <col min="3587" max="3587" width="0" style="370" hidden="1" customWidth="1"/>
    <col min="3588" max="3837" width="8" style="370"/>
    <col min="3838" max="3838" width="8" style="370" customWidth="1"/>
    <col min="3839" max="3839" width="51.1796875" style="370" customWidth="1"/>
    <col min="3840" max="3840" width="10.1796875" style="370" customWidth="1"/>
    <col min="3841" max="3841" width="20.54296875" style="370" customWidth="1"/>
    <col min="3842" max="3842" width="0.1796875" style="370" customWidth="1"/>
    <col min="3843" max="3843" width="0" style="370" hidden="1" customWidth="1"/>
    <col min="3844" max="4093" width="8" style="370"/>
    <col min="4094" max="4094" width="8" style="370" customWidth="1"/>
    <col min="4095" max="4095" width="51.1796875" style="370" customWidth="1"/>
    <col min="4096" max="4096" width="10.1796875" style="370" customWidth="1"/>
    <col min="4097" max="4097" width="20.54296875" style="370" customWidth="1"/>
    <col min="4098" max="4098" width="0.1796875" style="370" customWidth="1"/>
    <col min="4099" max="4099" width="0" style="370" hidden="1" customWidth="1"/>
    <col min="4100" max="4349" width="8" style="370"/>
    <col min="4350" max="4350" width="8" style="370" customWidth="1"/>
    <col min="4351" max="4351" width="51.1796875" style="370" customWidth="1"/>
    <col min="4352" max="4352" width="10.1796875" style="370" customWidth="1"/>
    <col min="4353" max="4353" width="20.54296875" style="370" customWidth="1"/>
    <col min="4354" max="4354" width="0.1796875" style="370" customWidth="1"/>
    <col min="4355" max="4355" width="0" style="370" hidden="1" customWidth="1"/>
    <col min="4356" max="4605" width="8" style="370"/>
    <col min="4606" max="4606" width="8" style="370" customWidth="1"/>
    <col min="4607" max="4607" width="51.1796875" style="370" customWidth="1"/>
    <col min="4608" max="4608" width="10.1796875" style="370" customWidth="1"/>
    <col min="4609" max="4609" width="20.54296875" style="370" customWidth="1"/>
    <col min="4610" max="4610" width="0.1796875" style="370" customWidth="1"/>
    <col min="4611" max="4611" width="0" style="370" hidden="1" customWidth="1"/>
    <col min="4612" max="4861" width="8" style="370"/>
    <col min="4862" max="4862" width="8" style="370" customWidth="1"/>
    <col min="4863" max="4863" width="51.1796875" style="370" customWidth="1"/>
    <col min="4864" max="4864" width="10.1796875" style="370" customWidth="1"/>
    <col min="4865" max="4865" width="20.54296875" style="370" customWidth="1"/>
    <col min="4866" max="4866" width="0.1796875" style="370" customWidth="1"/>
    <col min="4867" max="4867" width="0" style="370" hidden="1" customWidth="1"/>
    <col min="4868" max="5117" width="8" style="370"/>
    <col min="5118" max="5118" width="8" style="370" customWidth="1"/>
    <col min="5119" max="5119" width="51.1796875" style="370" customWidth="1"/>
    <col min="5120" max="5120" width="10.1796875" style="370" customWidth="1"/>
    <col min="5121" max="5121" width="20.54296875" style="370" customWidth="1"/>
    <col min="5122" max="5122" width="0.1796875" style="370" customWidth="1"/>
    <col min="5123" max="5123" width="0" style="370" hidden="1" customWidth="1"/>
    <col min="5124" max="5373" width="8" style="370"/>
    <col min="5374" max="5374" width="8" style="370" customWidth="1"/>
    <col min="5375" max="5375" width="51.1796875" style="370" customWidth="1"/>
    <col min="5376" max="5376" width="10.1796875" style="370" customWidth="1"/>
    <col min="5377" max="5377" width="20.54296875" style="370" customWidth="1"/>
    <col min="5378" max="5378" width="0.1796875" style="370" customWidth="1"/>
    <col min="5379" max="5379" width="0" style="370" hidden="1" customWidth="1"/>
    <col min="5380" max="5629" width="8" style="370"/>
    <col min="5630" max="5630" width="8" style="370" customWidth="1"/>
    <col min="5631" max="5631" width="51.1796875" style="370" customWidth="1"/>
    <col min="5632" max="5632" width="10.1796875" style="370" customWidth="1"/>
    <col min="5633" max="5633" width="20.54296875" style="370" customWidth="1"/>
    <col min="5634" max="5634" width="0.1796875" style="370" customWidth="1"/>
    <col min="5635" max="5635" width="0" style="370" hidden="1" customWidth="1"/>
    <col min="5636" max="5885" width="8" style="370"/>
    <col min="5886" max="5886" width="8" style="370" customWidth="1"/>
    <col min="5887" max="5887" width="51.1796875" style="370" customWidth="1"/>
    <col min="5888" max="5888" width="10.1796875" style="370" customWidth="1"/>
    <col min="5889" max="5889" width="20.54296875" style="370" customWidth="1"/>
    <col min="5890" max="5890" width="0.1796875" style="370" customWidth="1"/>
    <col min="5891" max="5891" width="0" style="370" hidden="1" customWidth="1"/>
    <col min="5892" max="6141" width="8" style="370"/>
    <col min="6142" max="6142" width="8" style="370" customWidth="1"/>
    <col min="6143" max="6143" width="51.1796875" style="370" customWidth="1"/>
    <col min="6144" max="6144" width="10.1796875" style="370" customWidth="1"/>
    <col min="6145" max="6145" width="20.54296875" style="370" customWidth="1"/>
    <col min="6146" max="6146" width="0.1796875" style="370" customWidth="1"/>
    <col min="6147" max="6147" width="0" style="370" hidden="1" customWidth="1"/>
    <col min="6148" max="6397" width="8" style="370"/>
    <col min="6398" max="6398" width="8" style="370" customWidth="1"/>
    <col min="6399" max="6399" width="51.1796875" style="370" customWidth="1"/>
    <col min="6400" max="6400" width="10.1796875" style="370" customWidth="1"/>
    <col min="6401" max="6401" width="20.54296875" style="370" customWidth="1"/>
    <col min="6402" max="6402" width="0.1796875" style="370" customWidth="1"/>
    <col min="6403" max="6403" width="0" style="370" hidden="1" customWidth="1"/>
    <col min="6404" max="6653" width="8" style="370"/>
    <col min="6654" max="6654" width="8" style="370" customWidth="1"/>
    <col min="6655" max="6655" width="51.1796875" style="370" customWidth="1"/>
    <col min="6656" max="6656" width="10.1796875" style="370" customWidth="1"/>
    <col min="6657" max="6657" width="20.54296875" style="370" customWidth="1"/>
    <col min="6658" max="6658" width="0.1796875" style="370" customWidth="1"/>
    <col min="6659" max="6659" width="0" style="370" hidden="1" customWidth="1"/>
    <col min="6660" max="6909" width="8" style="370"/>
    <col min="6910" max="6910" width="8" style="370" customWidth="1"/>
    <col min="6911" max="6911" width="51.1796875" style="370" customWidth="1"/>
    <col min="6912" max="6912" width="10.1796875" style="370" customWidth="1"/>
    <col min="6913" max="6913" width="20.54296875" style="370" customWidth="1"/>
    <col min="6914" max="6914" width="0.1796875" style="370" customWidth="1"/>
    <col min="6915" max="6915" width="0" style="370" hidden="1" customWidth="1"/>
    <col min="6916" max="7165" width="8" style="370"/>
    <col min="7166" max="7166" width="8" style="370" customWidth="1"/>
    <col min="7167" max="7167" width="51.1796875" style="370" customWidth="1"/>
    <col min="7168" max="7168" width="10.1796875" style="370" customWidth="1"/>
    <col min="7169" max="7169" width="20.54296875" style="370" customWidth="1"/>
    <col min="7170" max="7170" width="0.1796875" style="370" customWidth="1"/>
    <col min="7171" max="7171" width="0" style="370" hidden="1" customWidth="1"/>
    <col min="7172" max="7421" width="8" style="370"/>
    <col min="7422" max="7422" width="8" style="370" customWidth="1"/>
    <col min="7423" max="7423" width="51.1796875" style="370" customWidth="1"/>
    <col min="7424" max="7424" width="10.1796875" style="370" customWidth="1"/>
    <col min="7425" max="7425" width="20.54296875" style="370" customWidth="1"/>
    <col min="7426" max="7426" width="0.1796875" style="370" customWidth="1"/>
    <col min="7427" max="7427" width="0" style="370" hidden="1" customWidth="1"/>
    <col min="7428" max="7677" width="8" style="370"/>
    <col min="7678" max="7678" width="8" style="370" customWidth="1"/>
    <col min="7679" max="7679" width="51.1796875" style="370" customWidth="1"/>
    <col min="7680" max="7680" width="10.1796875" style="370" customWidth="1"/>
    <col min="7681" max="7681" width="20.54296875" style="370" customWidth="1"/>
    <col min="7682" max="7682" width="0.1796875" style="370" customWidth="1"/>
    <col min="7683" max="7683" width="0" style="370" hidden="1" customWidth="1"/>
    <col min="7684" max="7933" width="8" style="370"/>
    <col min="7934" max="7934" width="8" style="370" customWidth="1"/>
    <col min="7935" max="7935" width="51.1796875" style="370" customWidth="1"/>
    <col min="7936" max="7936" width="10.1796875" style="370" customWidth="1"/>
    <col min="7937" max="7937" width="20.54296875" style="370" customWidth="1"/>
    <col min="7938" max="7938" width="0.1796875" style="370" customWidth="1"/>
    <col min="7939" max="7939" width="0" style="370" hidden="1" customWidth="1"/>
    <col min="7940" max="8189" width="8" style="370"/>
    <col min="8190" max="8190" width="8" style="370" customWidth="1"/>
    <col min="8191" max="8191" width="51.1796875" style="370" customWidth="1"/>
    <col min="8192" max="8192" width="10.1796875" style="370" customWidth="1"/>
    <col min="8193" max="8193" width="20.54296875" style="370" customWidth="1"/>
    <col min="8194" max="8194" width="0.1796875" style="370" customWidth="1"/>
    <col min="8195" max="8195" width="0" style="370" hidden="1" customWidth="1"/>
    <col min="8196" max="8445" width="8" style="370"/>
    <col min="8446" max="8446" width="8" style="370" customWidth="1"/>
    <col min="8447" max="8447" width="51.1796875" style="370" customWidth="1"/>
    <col min="8448" max="8448" width="10.1796875" style="370" customWidth="1"/>
    <col min="8449" max="8449" width="20.54296875" style="370" customWidth="1"/>
    <col min="8450" max="8450" width="0.1796875" style="370" customWidth="1"/>
    <col min="8451" max="8451" width="0" style="370" hidden="1" customWidth="1"/>
    <col min="8452" max="8701" width="8" style="370"/>
    <col min="8702" max="8702" width="8" style="370" customWidth="1"/>
    <col min="8703" max="8703" width="51.1796875" style="370" customWidth="1"/>
    <col min="8704" max="8704" width="10.1796875" style="370" customWidth="1"/>
    <col min="8705" max="8705" width="20.54296875" style="370" customWidth="1"/>
    <col min="8706" max="8706" width="0.1796875" style="370" customWidth="1"/>
    <col min="8707" max="8707" width="0" style="370" hidden="1" customWidth="1"/>
    <col min="8708" max="8957" width="8" style="370"/>
    <col min="8958" max="8958" width="8" style="370" customWidth="1"/>
    <col min="8959" max="8959" width="51.1796875" style="370" customWidth="1"/>
    <col min="8960" max="8960" width="10.1796875" style="370" customWidth="1"/>
    <col min="8961" max="8961" width="20.54296875" style="370" customWidth="1"/>
    <col min="8962" max="8962" width="0.1796875" style="370" customWidth="1"/>
    <col min="8963" max="8963" width="0" style="370" hidden="1" customWidth="1"/>
    <col min="8964" max="9213" width="8" style="370"/>
    <col min="9214" max="9214" width="8" style="370" customWidth="1"/>
    <col min="9215" max="9215" width="51.1796875" style="370" customWidth="1"/>
    <col min="9216" max="9216" width="10.1796875" style="370" customWidth="1"/>
    <col min="9217" max="9217" width="20.54296875" style="370" customWidth="1"/>
    <col min="9218" max="9218" width="0.1796875" style="370" customWidth="1"/>
    <col min="9219" max="9219" width="0" style="370" hidden="1" customWidth="1"/>
    <col min="9220" max="9469" width="8" style="370"/>
    <col min="9470" max="9470" width="8" style="370" customWidth="1"/>
    <col min="9471" max="9471" width="51.1796875" style="370" customWidth="1"/>
    <col min="9472" max="9472" width="10.1796875" style="370" customWidth="1"/>
    <col min="9473" max="9473" width="20.54296875" style="370" customWidth="1"/>
    <col min="9474" max="9474" width="0.1796875" style="370" customWidth="1"/>
    <col min="9475" max="9475" width="0" style="370" hidden="1" customWidth="1"/>
    <col min="9476" max="9725" width="8" style="370"/>
    <col min="9726" max="9726" width="8" style="370" customWidth="1"/>
    <col min="9727" max="9727" width="51.1796875" style="370" customWidth="1"/>
    <col min="9728" max="9728" width="10.1796875" style="370" customWidth="1"/>
    <col min="9729" max="9729" width="20.54296875" style="370" customWidth="1"/>
    <col min="9730" max="9730" width="0.1796875" style="370" customWidth="1"/>
    <col min="9731" max="9731" width="0" style="370" hidden="1" customWidth="1"/>
    <col min="9732" max="9981" width="8" style="370"/>
    <col min="9982" max="9982" width="8" style="370" customWidth="1"/>
    <col min="9983" max="9983" width="51.1796875" style="370" customWidth="1"/>
    <col min="9984" max="9984" width="10.1796875" style="370" customWidth="1"/>
    <col min="9985" max="9985" width="20.54296875" style="370" customWidth="1"/>
    <col min="9986" max="9986" width="0.1796875" style="370" customWidth="1"/>
    <col min="9987" max="9987" width="0" style="370" hidden="1" customWidth="1"/>
    <col min="9988" max="10237" width="8" style="370"/>
    <col min="10238" max="10238" width="8" style="370" customWidth="1"/>
    <col min="10239" max="10239" width="51.1796875" style="370" customWidth="1"/>
    <col min="10240" max="10240" width="10.1796875" style="370" customWidth="1"/>
    <col min="10241" max="10241" width="20.54296875" style="370" customWidth="1"/>
    <col min="10242" max="10242" width="0.1796875" style="370" customWidth="1"/>
    <col min="10243" max="10243" width="0" style="370" hidden="1" customWidth="1"/>
    <col min="10244" max="10493" width="8" style="370"/>
    <col min="10494" max="10494" width="8" style="370" customWidth="1"/>
    <col min="10495" max="10495" width="51.1796875" style="370" customWidth="1"/>
    <col min="10496" max="10496" width="10.1796875" style="370" customWidth="1"/>
    <col min="10497" max="10497" width="20.54296875" style="370" customWidth="1"/>
    <col min="10498" max="10498" width="0.1796875" style="370" customWidth="1"/>
    <col min="10499" max="10499" width="0" style="370" hidden="1" customWidth="1"/>
    <col min="10500" max="10749" width="8" style="370"/>
    <col min="10750" max="10750" width="8" style="370" customWidth="1"/>
    <col min="10751" max="10751" width="51.1796875" style="370" customWidth="1"/>
    <col min="10752" max="10752" width="10.1796875" style="370" customWidth="1"/>
    <col min="10753" max="10753" width="20.54296875" style="370" customWidth="1"/>
    <col min="10754" max="10754" width="0.1796875" style="370" customWidth="1"/>
    <col min="10755" max="10755" width="0" style="370" hidden="1" customWidth="1"/>
    <col min="10756" max="11005" width="8" style="370"/>
    <col min="11006" max="11006" width="8" style="370" customWidth="1"/>
    <col min="11007" max="11007" width="51.1796875" style="370" customWidth="1"/>
    <col min="11008" max="11008" width="10.1796875" style="370" customWidth="1"/>
    <col min="11009" max="11009" width="20.54296875" style="370" customWidth="1"/>
    <col min="11010" max="11010" width="0.1796875" style="370" customWidth="1"/>
    <col min="11011" max="11011" width="0" style="370" hidden="1" customWidth="1"/>
    <col min="11012" max="11261" width="8" style="370"/>
    <col min="11262" max="11262" width="8" style="370" customWidth="1"/>
    <col min="11263" max="11263" width="51.1796875" style="370" customWidth="1"/>
    <col min="11264" max="11264" width="10.1796875" style="370" customWidth="1"/>
    <col min="11265" max="11265" width="20.54296875" style="370" customWidth="1"/>
    <col min="11266" max="11266" width="0.1796875" style="370" customWidth="1"/>
    <col min="11267" max="11267" width="0" style="370" hidden="1" customWidth="1"/>
    <col min="11268" max="11517" width="8" style="370"/>
    <col min="11518" max="11518" width="8" style="370" customWidth="1"/>
    <col min="11519" max="11519" width="51.1796875" style="370" customWidth="1"/>
    <col min="11520" max="11520" width="10.1796875" style="370" customWidth="1"/>
    <col min="11521" max="11521" width="20.54296875" style="370" customWidth="1"/>
    <col min="11522" max="11522" width="0.1796875" style="370" customWidth="1"/>
    <col min="11523" max="11523" width="0" style="370" hidden="1" customWidth="1"/>
    <col min="11524" max="11773" width="8" style="370"/>
    <col min="11774" max="11774" width="8" style="370" customWidth="1"/>
    <col min="11775" max="11775" width="51.1796875" style="370" customWidth="1"/>
    <col min="11776" max="11776" width="10.1796875" style="370" customWidth="1"/>
    <col min="11777" max="11777" width="20.54296875" style="370" customWidth="1"/>
    <col min="11778" max="11778" width="0.1796875" style="370" customWidth="1"/>
    <col min="11779" max="11779" width="0" style="370" hidden="1" customWidth="1"/>
    <col min="11780" max="12029" width="8" style="370"/>
    <col min="12030" max="12030" width="8" style="370" customWidth="1"/>
    <col min="12031" max="12031" width="51.1796875" style="370" customWidth="1"/>
    <col min="12032" max="12032" width="10.1796875" style="370" customWidth="1"/>
    <col min="12033" max="12033" width="20.54296875" style="370" customWidth="1"/>
    <col min="12034" max="12034" width="0.1796875" style="370" customWidth="1"/>
    <col min="12035" max="12035" width="0" style="370" hidden="1" customWidth="1"/>
    <col min="12036" max="12285" width="8" style="370"/>
    <col min="12286" max="12286" width="8" style="370" customWidth="1"/>
    <col min="12287" max="12287" width="51.1796875" style="370" customWidth="1"/>
    <col min="12288" max="12288" width="10.1796875" style="370" customWidth="1"/>
    <col min="12289" max="12289" width="20.54296875" style="370" customWidth="1"/>
    <col min="12290" max="12290" width="0.1796875" style="370" customWidth="1"/>
    <col min="12291" max="12291" width="0" style="370" hidden="1" customWidth="1"/>
    <col min="12292" max="12541" width="8" style="370"/>
    <col min="12542" max="12542" width="8" style="370" customWidth="1"/>
    <col min="12543" max="12543" width="51.1796875" style="370" customWidth="1"/>
    <col min="12544" max="12544" width="10.1796875" style="370" customWidth="1"/>
    <col min="12545" max="12545" width="20.54296875" style="370" customWidth="1"/>
    <col min="12546" max="12546" width="0.1796875" style="370" customWidth="1"/>
    <col min="12547" max="12547" width="0" style="370" hidden="1" customWidth="1"/>
    <col min="12548" max="12797" width="8" style="370"/>
    <col min="12798" max="12798" width="8" style="370" customWidth="1"/>
    <col min="12799" max="12799" width="51.1796875" style="370" customWidth="1"/>
    <col min="12800" max="12800" width="10.1796875" style="370" customWidth="1"/>
    <col min="12801" max="12801" width="20.54296875" style="370" customWidth="1"/>
    <col min="12802" max="12802" width="0.1796875" style="370" customWidth="1"/>
    <col min="12803" max="12803" width="0" style="370" hidden="1" customWidth="1"/>
    <col min="12804" max="13053" width="8" style="370"/>
    <col min="13054" max="13054" width="8" style="370" customWidth="1"/>
    <col min="13055" max="13055" width="51.1796875" style="370" customWidth="1"/>
    <col min="13056" max="13056" width="10.1796875" style="370" customWidth="1"/>
    <col min="13057" max="13057" width="20.54296875" style="370" customWidth="1"/>
    <col min="13058" max="13058" width="0.1796875" style="370" customWidth="1"/>
    <col min="13059" max="13059" width="0" style="370" hidden="1" customWidth="1"/>
    <col min="13060" max="13309" width="8" style="370"/>
    <col min="13310" max="13310" width="8" style="370" customWidth="1"/>
    <col min="13311" max="13311" width="51.1796875" style="370" customWidth="1"/>
    <col min="13312" max="13312" width="10.1796875" style="370" customWidth="1"/>
    <col min="13313" max="13313" width="20.54296875" style="370" customWidth="1"/>
    <col min="13314" max="13314" width="0.1796875" style="370" customWidth="1"/>
    <col min="13315" max="13315" width="0" style="370" hidden="1" customWidth="1"/>
    <col min="13316" max="13565" width="8" style="370"/>
    <col min="13566" max="13566" width="8" style="370" customWidth="1"/>
    <col min="13567" max="13567" width="51.1796875" style="370" customWidth="1"/>
    <col min="13568" max="13568" width="10.1796875" style="370" customWidth="1"/>
    <col min="13569" max="13569" width="20.54296875" style="370" customWidth="1"/>
    <col min="13570" max="13570" width="0.1796875" style="370" customWidth="1"/>
    <col min="13571" max="13571" width="0" style="370" hidden="1" customWidth="1"/>
    <col min="13572" max="13821" width="8" style="370"/>
    <col min="13822" max="13822" width="8" style="370" customWidth="1"/>
    <col min="13823" max="13823" width="51.1796875" style="370" customWidth="1"/>
    <col min="13824" max="13824" width="10.1796875" style="370" customWidth="1"/>
    <col min="13825" max="13825" width="20.54296875" style="370" customWidth="1"/>
    <col min="13826" max="13826" width="0.1796875" style="370" customWidth="1"/>
    <col min="13827" max="13827" width="0" style="370" hidden="1" customWidth="1"/>
    <col min="13828" max="14077" width="8" style="370"/>
    <col min="14078" max="14078" width="8" style="370" customWidth="1"/>
    <col min="14079" max="14079" width="51.1796875" style="370" customWidth="1"/>
    <col min="14080" max="14080" width="10.1796875" style="370" customWidth="1"/>
    <col min="14081" max="14081" width="20.54296875" style="370" customWidth="1"/>
    <col min="14082" max="14082" width="0.1796875" style="370" customWidth="1"/>
    <col min="14083" max="14083" width="0" style="370" hidden="1" customWidth="1"/>
    <col min="14084" max="14333" width="8" style="370"/>
    <col min="14334" max="14334" width="8" style="370" customWidth="1"/>
    <col min="14335" max="14335" width="51.1796875" style="370" customWidth="1"/>
    <col min="14336" max="14336" width="10.1796875" style="370" customWidth="1"/>
    <col min="14337" max="14337" width="20.54296875" style="370" customWidth="1"/>
    <col min="14338" max="14338" width="0.1796875" style="370" customWidth="1"/>
    <col min="14339" max="14339" width="0" style="370" hidden="1" customWidth="1"/>
    <col min="14340" max="14589" width="8" style="370"/>
    <col min="14590" max="14590" width="8" style="370" customWidth="1"/>
    <col min="14591" max="14591" width="51.1796875" style="370" customWidth="1"/>
    <col min="14592" max="14592" width="10.1796875" style="370" customWidth="1"/>
    <col min="14593" max="14593" width="20.54296875" style="370" customWidth="1"/>
    <col min="14594" max="14594" width="0.1796875" style="370" customWidth="1"/>
    <col min="14595" max="14595" width="0" style="370" hidden="1" customWidth="1"/>
    <col min="14596" max="14845" width="8" style="370"/>
    <col min="14846" max="14846" width="8" style="370" customWidth="1"/>
    <col min="14847" max="14847" width="51.1796875" style="370" customWidth="1"/>
    <col min="14848" max="14848" width="10.1796875" style="370" customWidth="1"/>
    <col min="14849" max="14849" width="20.54296875" style="370" customWidth="1"/>
    <col min="14850" max="14850" width="0.1796875" style="370" customWidth="1"/>
    <col min="14851" max="14851" width="0" style="370" hidden="1" customWidth="1"/>
    <col min="14852" max="15101" width="8" style="370"/>
    <col min="15102" max="15102" width="8" style="370" customWidth="1"/>
    <col min="15103" max="15103" width="51.1796875" style="370" customWidth="1"/>
    <col min="15104" max="15104" width="10.1796875" style="370" customWidth="1"/>
    <col min="15105" max="15105" width="20.54296875" style="370" customWidth="1"/>
    <col min="15106" max="15106" width="0.1796875" style="370" customWidth="1"/>
    <col min="15107" max="15107" width="0" style="370" hidden="1" customWidth="1"/>
    <col min="15108" max="15357" width="8" style="370"/>
    <col min="15358" max="15358" width="8" style="370" customWidth="1"/>
    <col min="15359" max="15359" width="51.1796875" style="370" customWidth="1"/>
    <col min="15360" max="15360" width="10.1796875" style="370" customWidth="1"/>
    <col min="15361" max="15361" width="20.54296875" style="370" customWidth="1"/>
    <col min="15362" max="15362" width="0.1796875" style="370" customWidth="1"/>
    <col min="15363" max="15363" width="0" style="370" hidden="1" customWidth="1"/>
    <col min="15364" max="15613" width="8" style="370"/>
    <col min="15614" max="15614" width="8" style="370" customWidth="1"/>
    <col min="15615" max="15615" width="51.1796875" style="370" customWidth="1"/>
    <col min="15616" max="15616" width="10.1796875" style="370" customWidth="1"/>
    <col min="15617" max="15617" width="20.54296875" style="370" customWidth="1"/>
    <col min="15618" max="15618" width="0.1796875" style="370" customWidth="1"/>
    <col min="15619" max="15619" width="0" style="370" hidden="1" customWidth="1"/>
    <col min="15620" max="15869" width="8" style="370"/>
    <col min="15870" max="15870" width="8" style="370" customWidth="1"/>
    <col min="15871" max="15871" width="51.1796875" style="370" customWidth="1"/>
    <col min="15872" max="15872" width="10.1796875" style="370" customWidth="1"/>
    <col min="15873" max="15873" width="20.54296875" style="370" customWidth="1"/>
    <col min="15874" max="15874" width="0.1796875" style="370" customWidth="1"/>
    <col min="15875" max="15875" width="0" style="370" hidden="1" customWidth="1"/>
    <col min="15876" max="16125" width="8" style="370"/>
    <col min="16126" max="16126" width="8" style="370" customWidth="1"/>
    <col min="16127" max="16127" width="51.1796875" style="370" customWidth="1"/>
    <col min="16128" max="16128" width="10.1796875" style="370" customWidth="1"/>
    <col min="16129" max="16129" width="20.54296875" style="370" customWidth="1"/>
    <col min="16130" max="16130" width="0.1796875" style="370" customWidth="1"/>
    <col min="16131" max="16131" width="0" style="370" hidden="1" customWidth="1"/>
    <col min="16132" max="16384" width="8" style="370"/>
  </cols>
  <sheetData>
    <row r="1" spans="1:4" ht="19.25" x14ac:dyDescent="0.85">
      <c r="A1" s="565" t="s">
        <v>319</v>
      </c>
      <c r="B1" s="565"/>
      <c r="C1" s="565"/>
      <c r="D1" s="565"/>
    </row>
    <row r="2" spans="1:4" ht="6.75" customHeight="1" x14ac:dyDescent="0.85">
      <c r="A2" s="391"/>
      <c r="B2" s="391"/>
      <c r="C2" s="391"/>
      <c r="D2" s="392"/>
    </row>
    <row r="3" spans="1:4" ht="19.25" x14ac:dyDescent="0.85">
      <c r="A3" s="565" t="s">
        <v>320</v>
      </c>
      <c r="B3" s="565"/>
      <c r="C3" s="565"/>
      <c r="D3" s="565"/>
    </row>
    <row r="4" spans="1:4" ht="8.25" customHeight="1" x14ac:dyDescent="0.85">
      <c r="A4" s="393"/>
      <c r="B4" s="393"/>
      <c r="C4" s="393"/>
      <c r="D4" s="393"/>
    </row>
    <row r="5" spans="1:4" ht="19.25" x14ac:dyDescent="0.85">
      <c r="A5" s="565" t="s">
        <v>321</v>
      </c>
      <c r="B5" s="565"/>
      <c r="C5" s="565"/>
      <c r="D5" s="565"/>
    </row>
    <row r="6" spans="1:4" x14ac:dyDescent="0.65">
      <c r="D6" s="394"/>
    </row>
    <row r="7" spans="1:4" ht="14" thickBot="1" x14ac:dyDescent="0.8">
      <c r="D7" s="394"/>
    </row>
    <row r="8" spans="1:4" x14ac:dyDescent="0.65">
      <c r="A8" s="395"/>
      <c r="B8" s="396"/>
      <c r="C8" s="396"/>
      <c r="D8" s="397" t="s">
        <v>199</v>
      </c>
    </row>
    <row r="9" spans="1:4" ht="14" thickBot="1" x14ac:dyDescent="0.8">
      <c r="A9" s="377"/>
      <c r="B9" s="311"/>
      <c r="C9" s="311"/>
      <c r="D9" s="398" t="s">
        <v>287</v>
      </c>
    </row>
    <row r="10" spans="1:4" ht="16.5" customHeight="1" x14ac:dyDescent="0.65">
      <c r="A10" s="395"/>
      <c r="B10" s="396"/>
      <c r="C10" s="396"/>
      <c r="D10" s="399"/>
    </row>
    <row r="11" spans="1:4" ht="21" customHeight="1" x14ac:dyDescent="0.65">
      <c r="A11" s="400"/>
      <c r="B11" s="401" t="s">
        <v>322</v>
      </c>
      <c r="C11" s="121"/>
      <c r="D11" s="402">
        <f>'Collection Sheet 1'!D24</f>
        <v>0</v>
      </c>
    </row>
    <row r="12" spans="1:4" ht="15" customHeight="1" x14ac:dyDescent="0.65">
      <c r="A12" s="374"/>
      <c r="B12" s="119"/>
      <c r="C12" s="103"/>
      <c r="D12" s="403"/>
    </row>
    <row r="13" spans="1:4" x14ac:dyDescent="0.65">
      <c r="A13" s="374"/>
      <c r="B13" s="404"/>
      <c r="C13" s="404"/>
      <c r="D13" s="402"/>
    </row>
    <row r="14" spans="1:4" ht="15" customHeight="1" x14ac:dyDescent="0.65">
      <c r="A14" s="405"/>
      <c r="B14" s="406"/>
      <c r="C14" s="407"/>
      <c r="D14" s="408"/>
    </row>
    <row r="15" spans="1:4" x14ac:dyDescent="0.65">
      <c r="A15" s="409"/>
      <c r="B15" s="566"/>
      <c r="C15" s="567"/>
      <c r="D15" s="410"/>
    </row>
    <row r="16" spans="1:4" ht="31.5" customHeight="1" x14ac:dyDescent="0.65">
      <c r="A16" s="411"/>
      <c r="B16" s="568" t="s">
        <v>323</v>
      </c>
      <c r="C16" s="569"/>
      <c r="D16" s="412">
        <f>SUM(D10:D13)</f>
        <v>0</v>
      </c>
    </row>
    <row r="17" spans="1:4" ht="14" thickBot="1" x14ac:dyDescent="0.8">
      <c r="A17" s="413"/>
      <c r="B17" s="414"/>
      <c r="C17" s="415"/>
      <c r="D17" s="416"/>
    </row>
    <row r="18" spans="1:4" x14ac:dyDescent="0.65">
      <c r="D18" s="394"/>
    </row>
    <row r="19" spans="1:4" x14ac:dyDescent="0.65">
      <c r="D19" s="394"/>
    </row>
    <row r="20" spans="1:4" x14ac:dyDescent="0.65">
      <c r="D20" s="394"/>
    </row>
    <row r="21" spans="1:4" x14ac:dyDescent="0.65">
      <c r="D21" s="394"/>
    </row>
    <row r="22" spans="1:4" x14ac:dyDescent="0.65">
      <c r="D22" s="394"/>
    </row>
    <row r="23" spans="1:4" x14ac:dyDescent="0.65">
      <c r="D23" s="394"/>
    </row>
    <row r="24" spans="1:4" x14ac:dyDescent="0.65">
      <c r="D24" s="394"/>
    </row>
    <row r="25" spans="1:4" x14ac:dyDescent="0.65">
      <c r="D25" s="394"/>
    </row>
    <row r="26" spans="1:4" x14ac:dyDescent="0.65">
      <c r="D26" s="394"/>
    </row>
    <row r="27" spans="1:4" x14ac:dyDescent="0.65">
      <c r="D27" s="394"/>
    </row>
    <row r="28" spans="1:4" x14ac:dyDescent="0.65">
      <c r="D28" s="394"/>
    </row>
    <row r="29" spans="1:4" x14ac:dyDescent="0.65">
      <c r="D29" s="394"/>
    </row>
    <row r="30" spans="1:4" x14ac:dyDescent="0.65">
      <c r="D30" s="394"/>
    </row>
    <row r="31" spans="1:4" x14ac:dyDescent="0.65">
      <c r="D31" s="394"/>
    </row>
    <row r="32" spans="1:4" x14ac:dyDescent="0.65">
      <c r="D32" s="394"/>
    </row>
    <row r="33" spans="4:4" x14ac:dyDescent="0.65">
      <c r="D33" s="394"/>
    </row>
    <row r="34" spans="4:4" x14ac:dyDescent="0.65">
      <c r="D34" s="394"/>
    </row>
    <row r="35" spans="4:4" x14ac:dyDescent="0.65">
      <c r="D35" s="394"/>
    </row>
    <row r="36" spans="4:4" x14ac:dyDescent="0.65">
      <c r="D36" s="394"/>
    </row>
    <row r="37" spans="4:4" x14ac:dyDescent="0.65">
      <c r="D37" s="394"/>
    </row>
    <row r="38" spans="4:4" x14ac:dyDescent="0.65">
      <c r="D38" s="394"/>
    </row>
    <row r="39" spans="4:4" x14ac:dyDescent="0.65">
      <c r="D39" s="394"/>
    </row>
    <row r="40" spans="4:4" x14ac:dyDescent="0.65">
      <c r="D40" s="394"/>
    </row>
    <row r="41" spans="4:4" x14ac:dyDescent="0.65">
      <c r="D41" s="394"/>
    </row>
    <row r="42" spans="4:4" x14ac:dyDescent="0.65">
      <c r="D42" s="394"/>
    </row>
    <row r="43" spans="4:4" x14ac:dyDescent="0.65">
      <c r="D43" s="394"/>
    </row>
    <row r="44" spans="4:4" x14ac:dyDescent="0.65">
      <c r="D44" s="394"/>
    </row>
    <row r="45" spans="4:4" x14ac:dyDescent="0.65">
      <c r="D45" s="394"/>
    </row>
    <row r="46" spans="4:4" x14ac:dyDescent="0.65">
      <c r="D46" s="394"/>
    </row>
    <row r="47" spans="4:4" x14ac:dyDescent="0.65">
      <c r="D47" s="394"/>
    </row>
    <row r="48" spans="4:4" x14ac:dyDescent="0.65">
      <c r="D48" s="394"/>
    </row>
    <row r="49" spans="4:4" x14ac:dyDescent="0.65">
      <c r="D49" s="394"/>
    </row>
    <row r="50" spans="4:4" x14ac:dyDescent="0.65">
      <c r="D50" s="394"/>
    </row>
    <row r="51" spans="4:4" x14ac:dyDescent="0.65">
      <c r="D51" s="394"/>
    </row>
    <row r="52" spans="4:4" x14ac:dyDescent="0.65">
      <c r="D52" s="394"/>
    </row>
    <row r="53" spans="4:4" x14ac:dyDescent="0.65">
      <c r="D53" s="394"/>
    </row>
    <row r="54" spans="4:4" x14ac:dyDescent="0.65">
      <c r="D54" s="394"/>
    </row>
    <row r="55" spans="4:4" x14ac:dyDescent="0.65">
      <c r="D55" s="394"/>
    </row>
    <row r="56" spans="4:4" x14ac:dyDescent="0.65">
      <c r="D56" s="394"/>
    </row>
    <row r="57" spans="4:4" x14ac:dyDescent="0.65">
      <c r="D57" s="394"/>
    </row>
    <row r="58" spans="4:4" x14ac:dyDescent="0.65">
      <c r="D58" s="394"/>
    </row>
    <row r="59" spans="4:4" x14ac:dyDescent="0.65">
      <c r="D59" s="394"/>
    </row>
    <row r="60" spans="4:4" x14ac:dyDescent="0.65">
      <c r="D60" s="394"/>
    </row>
    <row r="61" spans="4:4" x14ac:dyDescent="0.65">
      <c r="D61" s="394"/>
    </row>
    <row r="62" spans="4:4" x14ac:dyDescent="0.65">
      <c r="D62" s="394"/>
    </row>
    <row r="63" spans="4:4" x14ac:dyDescent="0.65">
      <c r="D63" s="394"/>
    </row>
    <row r="64" spans="4:4" x14ac:dyDescent="0.65">
      <c r="D64" s="394"/>
    </row>
    <row r="65" spans="4:4" x14ac:dyDescent="0.65">
      <c r="D65" s="394"/>
    </row>
    <row r="66" spans="4:4" x14ac:dyDescent="0.65">
      <c r="D66" s="394"/>
    </row>
    <row r="67" spans="4:4" x14ac:dyDescent="0.65">
      <c r="D67" s="394"/>
    </row>
    <row r="68" spans="4:4" x14ac:dyDescent="0.65">
      <c r="D68" s="394"/>
    </row>
    <row r="69" spans="4:4" x14ac:dyDescent="0.65">
      <c r="D69" s="394"/>
    </row>
    <row r="70" spans="4:4" x14ac:dyDescent="0.65">
      <c r="D70" s="394"/>
    </row>
    <row r="71" spans="4:4" x14ac:dyDescent="0.65">
      <c r="D71" s="394"/>
    </row>
    <row r="72" spans="4:4" x14ac:dyDescent="0.65">
      <c r="D72" s="394"/>
    </row>
    <row r="73" spans="4:4" x14ac:dyDescent="0.65">
      <c r="D73" s="394"/>
    </row>
    <row r="74" spans="4:4" x14ac:dyDescent="0.65">
      <c r="D74" s="394"/>
    </row>
    <row r="75" spans="4:4" x14ac:dyDescent="0.65">
      <c r="D75" s="394"/>
    </row>
    <row r="76" spans="4:4" x14ac:dyDescent="0.65">
      <c r="D76" s="394"/>
    </row>
    <row r="77" spans="4:4" x14ac:dyDescent="0.65">
      <c r="D77" s="394"/>
    </row>
    <row r="78" spans="4:4" x14ac:dyDescent="0.65">
      <c r="D78" s="394"/>
    </row>
    <row r="79" spans="4:4" x14ac:dyDescent="0.65">
      <c r="D79" s="394"/>
    </row>
    <row r="80" spans="4:4" x14ac:dyDescent="0.65">
      <c r="D80" s="394"/>
    </row>
    <row r="81" spans="4:4" x14ac:dyDescent="0.65">
      <c r="D81" s="394"/>
    </row>
    <row r="82" spans="4:4" x14ac:dyDescent="0.65">
      <c r="D82" s="394"/>
    </row>
    <row r="83" spans="4:4" x14ac:dyDescent="0.65">
      <c r="D83" s="394"/>
    </row>
    <row r="84" spans="4:4" x14ac:dyDescent="0.65">
      <c r="D84" s="394"/>
    </row>
    <row r="85" spans="4:4" x14ac:dyDescent="0.65">
      <c r="D85" s="394"/>
    </row>
    <row r="86" spans="4:4" x14ac:dyDescent="0.65">
      <c r="D86" s="394"/>
    </row>
    <row r="87" spans="4:4" x14ac:dyDescent="0.65">
      <c r="D87" s="394"/>
    </row>
    <row r="88" spans="4:4" x14ac:dyDescent="0.65">
      <c r="D88" s="394"/>
    </row>
    <row r="89" spans="4:4" x14ac:dyDescent="0.65">
      <c r="D89" s="394"/>
    </row>
    <row r="90" spans="4:4" x14ac:dyDescent="0.65">
      <c r="D90" s="394"/>
    </row>
    <row r="91" spans="4:4" x14ac:dyDescent="0.65">
      <c r="D91" s="394"/>
    </row>
    <row r="92" spans="4:4" x14ac:dyDescent="0.65">
      <c r="D92" s="394"/>
    </row>
    <row r="93" spans="4:4" x14ac:dyDescent="0.65">
      <c r="D93" s="394"/>
    </row>
    <row r="94" spans="4:4" x14ac:dyDescent="0.65">
      <c r="D94" s="394"/>
    </row>
    <row r="95" spans="4:4" x14ac:dyDescent="0.65">
      <c r="D95" s="394"/>
    </row>
    <row r="96" spans="4:4" x14ac:dyDescent="0.65">
      <c r="D96" s="394"/>
    </row>
    <row r="97" spans="4:4" x14ac:dyDescent="0.65">
      <c r="D97" s="394"/>
    </row>
    <row r="98" spans="4:4" x14ac:dyDescent="0.65">
      <c r="D98" s="394"/>
    </row>
    <row r="99" spans="4:4" x14ac:dyDescent="0.65">
      <c r="D99" s="394"/>
    </row>
    <row r="100" spans="4:4" x14ac:dyDescent="0.65">
      <c r="D100" s="394"/>
    </row>
    <row r="101" spans="4:4" x14ac:dyDescent="0.65">
      <c r="D101" s="394"/>
    </row>
    <row r="102" spans="4:4" x14ac:dyDescent="0.65">
      <c r="D102" s="394"/>
    </row>
    <row r="103" spans="4:4" x14ac:dyDescent="0.65">
      <c r="D103" s="394"/>
    </row>
    <row r="104" spans="4:4" x14ac:dyDescent="0.65">
      <c r="D104" s="394"/>
    </row>
    <row r="105" spans="4:4" x14ac:dyDescent="0.65">
      <c r="D105" s="394"/>
    </row>
    <row r="106" spans="4:4" x14ac:dyDescent="0.65">
      <c r="D106" s="394"/>
    </row>
    <row r="107" spans="4:4" x14ac:dyDescent="0.65">
      <c r="D107" s="394"/>
    </row>
    <row r="108" spans="4:4" x14ac:dyDescent="0.65">
      <c r="D108" s="394"/>
    </row>
    <row r="109" spans="4:4" x14ac:dyDescent="0.65">
      <c r="D109" s="394"/>
    </row>
    <row r="110" spans="4:4" x14ac:dyDescent="0.65">
      <c r="D110" s="394"/>
    </row>
    <row r="111" spans="4:4" x14ac:dyDescent="0.65">
      <c r="D111" s="394"/>
    </row>
    <row r="112" spans="4:4" x14ac:dyDescent="0.65">
      <c r="D112" s="394"/>
    </row>
    <row r="113" spans="4:4" x14ac:dyDescent="0.65">
      <c r="D113" s="394"/>
    </row>
    <row r="114" spans="4:4" x14ac:dyDescent="0.65">
      <c r="D114" s="394"/>
    </row>
    <row r="115" spans="4:4" x14ac:dyDescent="0.65">
      <c r="D115" s="394"/>
    </row>
    <row r="116" spans="4:4" x14ac:dyDescent="0.65">
      <c r="D116" s="394"/>
    </row>
    <row r="117" spans="4:4" x14ac:dyDescent="0.65">
      <c r="D117" s="394"/>
    </row>
    <row r="118" spans="4:4" x14ac:dyDescent="0.65">
      <c r="D118" s="394"/>
    </row>
    <row r="119" spans="4:4" x14ac:dyDescent="0.65">
      <c r="D119" s="394"/>
    </row>
    <row r="120" spans="4:4" x14ac:dyDescent="0.65">
      <c r="D120" s="394"/>
    </row>
    <row r="121" spans="4:4" x14ac:dyDescent="0.65">
      <c r="D121" s="394"/>
    </row>
    <row r="122" spans="4:4" x14ac:dyDescent="0.65">
      <c r="D122" s="394"/>
    </row>
    <row r="123" spans="4:4" x14ac:dyDescent="0.65">
      <c r="D123" s="394"/>
    </row>
    <row r="124" spans="4:4" x14ac:dyDescent="0.65">
      <c r="D124" s="394"/>
    </row>
    <row r="125" spans="4:4" x14ac:dyDescent="0.65">
      <c r="D125" s="394"/>
    </row>
    <row r="126" spans="4:4" x14ac:dyDescent="0.65">
      <c r="D126" s="394"/>
    </row>
    <row r="127" spans="4:4" x14ac:dyDescent="0.65">
      <c r="D127" s="394"/>
    </row>
    <row r="128" spans="4:4" x14ac:dyDescent="0.65">
      <c r="D128" s="394"/>
    </row>
    <row r="129" spans="4:4" x14ac:dyDescent="0.65">
      <c r="D129" s="394"/>
    </row>
    <row r="130" spans="4:4" x14ac:dyDescent="0.65">
      <c r="D130" s="394"/>
    </row>
    <row r="131" spans="4:4" x14ac:dyDescent="0.65">
      <c r="D131" s="394"/>
    </row>
    <row r="132" spans="4:4" x14ac:dyDescent="0.65">
      <c r="D132" s="394"/>
    </row>
    <row r="133" spans="4:4" x14ac:dyDescent="0.65">
      <c r="D133" s="394"/>
    </row>
    <row r="134" spans="4:4" x14ac:dyDescent="0.65">
      <c r="D134" s="394"/>
    </row>
    <row r="135" spans="4:4" x14ac:dyDescent="0.65">
      <c r="D135" s="394"/>
    </row>
    <row r="136" spans="4:4" x14ac:dyDescent="0.65">
      <c r="D136" s="394"/>
    </row>
    <row r="137" spans="4:4" x14ac:dyDescent="0.65">
      <c r="D137" s="394"/>
    </row>
    <row r="138" spans="4:4" x14ac:dyDescent="0.65">
      <c r="D138" s="394"/>
    </row>
    <row r="139" spans="4:4" x14ac:dyDescent="0.65">
      <c r="D139" s="394"/>
    </row>
    <row r="140" spans="4:4" x14ac:dyDescent="0.65">
      <c r="D140" s="394"/>
    </row>
    <row r="141" spans="4:4" x14ac:dyDescent="0.65">
      <c r="D141" s="394"/>
    </row>
    <row r="142" spans="4:4" x14ac:dyDescent="0.65">
      <c r="D142" s="394"/>
    </row>
    <row r="143" spans="4:4" x14ac:dyDescent="0.65">
      <c r="D143" s="394"/>
    </row>
    <row r="144" spans="4:4" x14ac:dyDescent="0.65">
      <c r="D144" s="394"/>
    </row>
    <row r="145" spans="4:4" x14ac:dyDescent="0.65">
      <c r="D145" s="394"/>
    </row>
    <row r="146" spans="4:4" x14ac:dyDescent="0.65">
      <c r="D146" s="394"/>
    </row>
    <row r="147" spans="4:4" x14ac:dyDescent="0.65">
      <c r="D147" s="394"/>
    </row>
    <row r="148" spans="4:4" x14ac:dyDescent="0.65">
      <c r="D148" s="394"/>
    </row>
    <row r="149" spans="4:4" x14ac:dyDescent="0.65">
      <c r="D149" s="394"/>
    </row>
    <row r="150" spans="4:4" x14ac:dyDescent="0.65">
      <c r="D150" s="394"/>
    </row>
    <row r="151" spans="4:4" x14ac:dyDescent="0.65">
      <c r="D151" s="394"/>
    </row>
    <row r="152" spans="4:4" x14ac:dyDescent="0.65">
      <c r="D152" s="394"/>
    </row>
    <row r="153" spans="4:4" x14ac:dyDescent="0.65">
      <c r="D153" s="394"/>
    </row>
    <row r="154" spans="4:4" x14ac:dyDescent="0.65">
      <c r="D154" s="394"/>
    </row>
    <row r="155" spans="4:4" x14ac:dyDescent="0.65">
      <c r="D155" s="394"/>
    </row>
    <row r="156" spans="4:4" x14ac:dyDescent="0.65">
      <c r="D156" s="394"/>
    </row>
    <row r="157" spans="4:4" x14ac:dyDescent="0.65">
      <c r="D157" s="394"/>
    </row>
    <row r="158" spans="4:4" x14ac:dyDescent="0.65">
      <c r="D158" s="394"/>
    </row>
    <row r="159" spans="4:4" x14ac:dyDescent="0.65">
      <c r="D159" s="394"/>
    </row>
    <row r="160" spans="4:4" x14ac:dyDescent="0.65">
      <c r="D160" s="394"/>
    </row>
    <row r="161" spans="4:4" x14ac:dyDescent="0.65">
      <c r="D161" s="394"/>
    </row>
    <row r="162" spans="4:4" x14ac:dyDescent="0.65">
      <c r="D162" s="394"/>
    </row>
    <row r="163" spans="4:4" x14ac:dyDescent="0.65">
      <c r="D163" s="394"/>
    </row>
    <row r="164" spans="4:4" x14ac:dyDescent="0.65">
      <c r="D164" s="394"/>
    </row>
    <row r="165" spans="4:4" x14ac:dyDescent="0.65">
      <c r="D165" s="394"/>
    </row>
    <row r="166" spans="4:4" x14ac:dyDescent="0.65">
      <c r="D166" s="394"/>
    </row>
    <row r="167" spans="4:4" x14ac:dyDescent="0.65">
      <c r="D167" s="394"/>
    </row>
    <row r="168" spans="4:4" x14ac:dyDescent="0.65">
      <c r="D168" s="394"/>
    </row>
    <row r="169" spans="4:4" x14ac:dyDescent="0.65">
      <c r="D169" s="394"/>
    </row>
    <row r="170" spans="4:4" x14ac:dyDescent="0.65">
      <c r="D170" s="394"/>
    </row>
    <row r="171" spans="4:4" x14ac:dyDescent="0.65">
      <c r="D171" s="394"/>
    </row>
    <row r="172" spans="4:4" x14ac:dyDescent="0.65">
      <c r="D172" s="394"/>
    </row>
    <row r="173" spans="4:4" x14ac:dyDescent="0.65">
      <c r="D173" s="394"/>
    </row>
    <row r="174" spans="4:4" x14ac:dyDescent="0.65">
      <c r="D174" s="394"/>
    </row>
    <row r="175" spans="4:4" x14ac:dyDescent="0.65">
      <c r="D175" s="394"/>
    </row>
    <row r="176" spans="4:4" x14ac:dyDescent="0.65">
      <c r="D176" s="394"/>
    </row>
    <row r="177" spans="4:4" x14ac:dyDescent="0.65">
      <c r="D177" s="394"/>
    </row>
    <row r="178" spans="4:4" x14ac:dyDescent="0.65">
      <c r="D178" s="394"/>
    </row>
    <row r="179" spans="4:4" x14ac:dyDescent="0.65">
      <c r="D179" s="394"/>
    </row>
    <row r="180" spans="4:4" x14ac:dyDescent="0.65">
      <c r="D180" s="394"/>
    </row>
    <row r="181" spans="4:4" x14ac:dyDescent="0.65">
      <c r="D181" s="394"/>
    </row>
    <row r="182" spans="4:4" x14ac:dyDescent="0.65">
      <c r="D182" s="394"/>
    </row>
    <row r="183" spans="4:4" x14ac:dyDescent="0.65">
      <c r="D183" s="394"/>
    </row>
    <row r="184" spans="4:4" x14ac:dyDescent="0.65">
      <c r="D184" s="394"/>
    </row>
    <row r="185" spans="4:4" x14ac:dyDescent="0.65">
      <c r="D185" s="394"/>
    </row>
    <row r="186" spans="4:4" x14ac:dyDescent="0.65">
      <c r="D186" s="394"/>
    </row>
    <row r="187" spans="4:4" x14ac:dyDescent="0.65">
      <c r="D187" s="394"/>
    </row>
    <row r="188" spans="4:4" x14ac:dyDescent="0.65">
      <c r="D188" s="394"/>
    </row>
    <row r="189" spans="4:4" x14ac:dyDescent="0.65">
      <c r="D189" s="394"/>
    </row>
    <row r="190" spans="4:4" x14ac:dyDescent="0.65">
      <c r="D190" s="394"/>
    </row>
    <row r="191" spans="4:4" x14ac:dyDescent="0.65">
      <c r="D191" s="394"/>
    </row>
    <row r="192" spans="4:4" x14ac:dyDescent="0.65">
      <c r="D192" s="394"/>
    </row>
    <row r="193" spans="4:4" x14ac:dyDescent="0.65">
      <c r="D193" s="394"/>
    </row>
    <row r="194" spans="4:4" x14ac:dyDescent="0.65">
      <c r="D194" s="394"/>
    </row>
    <row r="195" spans="4:4" x14ac:dyDescent="0.65">
      <c r="D195" s="394"/>
    </row>
    <row r="196" spans="4:4" x14ac:dyDescent="0.65">
      <c r="D196" s="394"/>
    </row>
    <row r="197" spans="4:4" x14ac:dyDescent="0.65">
      <c r="D197" s="394"/>
    </row>
    <row r="198" spans="4:4" x14ac:dyDescent="0.65">
      <c r="D198" s="394"/>
    </row>
    <row r="199" spans="4:4" x14ac:dyDescent="0.65">
      <c r="D199" s="394"/>
    </row>
    <row r="200" spans="4:4" x14ac:dyDescent="0.65">
      <c r="D200" s="394"/>
    </row>
    <row r="201" spans="4:4" x14ac:dyDescent="0.65">
      <c r="D201" s="394"/>
    </row>
    <row r="202" spans="4:4" x14ac:dyDescent="0.65">
      <c r="D202" s="394"/>
    </row>
    <row r="203" spans="4:4" x14ac:dyDescent="0.65">
      <c r="D203" s="394"/>
    </row>
    <row r="204" spans="4:4" x14ac:dyDescent="0.65">
      <c r="D204" s="394"/>
    </row>
    <row r="205" spans="4:4" x14ac:dyDescent="0.65">
      <c r="D205" s="394"/>
    </row>
    <row r="206" spans="4:4" x14ac:dyDescent="0.65">
      <c r="D206" s="394"/>
    </row>
    <row r="207" spans="4:4" x14ac:dyDescent="0.65">
      <c r="D207" s="394"/>
    </row>
    <row r="208" spans="4:4" x14ac:dyDescent="0.65">
      <c r="D208" s="394"/>
    </row>
    <row r="209" spans="4:4" x14ac:dyDescent="0.65">
      <c r="D209" s="394"/>
    </row>
    <row r="210" spans="4:4" x14ac:dyDescent="0.65">
      <c r="D210" s="394"/>
    </row>
    <row r="211" spans="4:4" x14ac:dyDescent="0.65">
      <c r="D211" s="394"/>
    </row>
    <row r="212" spans="4:4" x14ac:dyDescent="0.65">
      <c r="D212" s="394"/>
    </row>
    <row r="213" spans="4:4" x14ac:dyDescent="0.65">
      <c r="D213" s="394"/>
    </row>
    <row r="214" spans="4:4" x14ac:dyDescent="0.65">
      <c r="D214" s="394"/>
    </row>
    <row r="215" spans="4:4" x14ac:dyDescent="0.65">
      <c r="D215" s="394"/>
    </row>
    <row r="216" spans="4:4" x14ac:dyDescent="0.65">
      <c r="D216" s="394"/>
    </row>
    <row r="217" spans="4:4" x14ac:dyDescent="0.65">
      <c r="D217" s="394"/>
    </row>
    <row r="218" spans="4:4" x14ac:dyDescent="0.65">
      <c r="D218" s="394"/>
    </row>
    <row r="219" spans="4:4" x14ac:dyDescent="0.65">
      <c r="D219" s="394"/>
    </row>
    <row r="220" spans="4:4" x14ac:dyDescent="0.65">
      <c r="D220" s="394"/>
    </row>
    <row r="221" spans="4:4" x14ac:dyDescent="0.65">
      <c r="D221" s="394"/>
    </row>
    <row r="222" spans="4:4" x14ac:dyDescent="0.65">
      <c r="D222" s="394"/>
    </row>
    <row r="223" spans="4:4" x14ac:dyDescent="0.65">
      <c r="D223" s="394"/>
    </row>
    <row r="224" spans="4:4" x14ac:dyDescent="0.65">
      <c r="D224" s="394"/>
    </row>
    <row r="225" spans="4:4" x14ac:dyDescent="0.65">
      <c r="D225" s="394"/>
    </row>
    <row r="226" spans="4:4" x14ac:dyDescent="0.65">
      <c r="D226" s="394"/>
    </row>
    <row r="227" spans="4:4" x14ac:dyDescent="0.65">
      <c r="D227" s="394"/>
    </row>
    <row r="228" spans="4:4" x14ac:dyDescent="0.65">
      <c r="D228" s="394"/>
    </row>
    <row r="229" spans="4:4" x14ac:dyDescent="0.65">
      <c r="D229" s="394"/>
    </row>
    <row r="230" spans="4:4" x14ac:dyDescent="0.65">
      <c r="D230" s="394"/>
    </row>
    <row r="231" spans="4:4" x14ac:dyDescent="0.65">
      <c r="D231" s="394"/>
    </row>
    <row r="232" spans="4:4" x14ac:dyDescent="0.65">
      <c r="D232" s="394"/>
    </row>
    <row r="233" spans="4:4" x14ac:dyDescent="0.65">
      <c r="D233" s="394"/>
    </row>
    <row r="234" spans="4:4" x14ac:dyDescent="0.65">
      <c r="D234" s="394"/>
    </row>
    <row r="235" spans="4:4" x14ac:dyDescent="0.65">
      <c r="D235" s="394"/>
    </row>
    <row r="236" spans="4:4" x14ac:dyDescent="0.65">
      <c r="D236" s="394"/>
    </row>
    <row r="237" spans="4:4" x14ac:dyDescent="0.65">
      <c r="D237" s="394"/>
    </row>
    <row r="238" spans="4:4" x14ac:dyDescent="0.65">
      <c r="D238" s="394"/>
    </row>
    <row r="239" spans="4:4" x14ac:dyDescent="0.65">
      <c r="D239" s="394"/>
    </row>
    <row r="240" spans="4:4" x14ac:dyDescent="0.65">
      <c r="D240" s="394"/>
    </row>
    <row r="241" spans="4:4" x14ac:dyDescent="0.65">
      <c r="D241" s="394"/>
    </row>
    <row r="242" spans="4:4" x14ac:dyDescent="0.65">
      <c r="D242" s="394"/>
    </row>
    <row r="243" spans="4:4" x14ac:dyDescent="0.65">
      <c r="D243" s="394"/>
    </row>
    <row r="244" spans="4:4" x14ac:dyDescent="0.65">
      <c r="D244" s="394"/>
    </row>
    <row r="245" spans="4:4" x14ac:dyDescent="0.65">
      <c r="D245" s="394"/>
    </row>
    <row r="246" spans="4:4" x14ac:dyDescent="0.65">
      <c r="D246" s="394"/>
    </row>
    <row r="247" spans="4:4" x14ac:dyDescent="0.65">
      <c r="D247" s="394"/>
    </row>
    <row r="248" spans="4:4" x14ac:dyDescent="0.65">
      <c r="D248" s="394"/>
    </row>
    <row r="249" spans="4:4" x14ac:dyDescent="0.65">
      <c r="D249" s="394"/>
    </row>
    <row r="250" spans="4:4" x14ac:dyDescent="0.65">
      <c r="D250" s="394"/>
    </row>
    <row r="251" spans="4:4" x14ac:dyDescent="0.65">
      <c r="D251" s="394"/>
    </row>
    <row r="252" spans="4:4" x14ac:dyDescent="0.65">
      <c r="D252" s="394"/>
    </row>
    <row r="253" spans="4:4" x14ac:dyDescent="0.65">
      <c r="D253" s="394"/>
    </row>
    <row r="254" spans="4:4" x14ac:dyDescent="0.65">
      <c r="D254" s="394"/>
    </row>
    <row r="255" spans="4:4" x14ac:dyDescent="0.65">
      <c r="D255" s="394"/>
    </row>
    <row r="256" spans="4:4" x14ac:dyDescent="0.65">
      <c r="D256" s="394"/>
    </row>
    <row r="257" spans="4:4" x14ac:dyDescent="0.65">
      <c r="D257" s="394"/>
    </row>
    <row r="258" spans="4:4" x14ac:dyDescent="0.65">
      <c r="D258" s="394"/>
    </row>
    <row r="259" spans="4:4" x14ac:dyDescent="0.65">
      <c r="D259" s="394"/>
    </row>
    <row r="260" spans="4:4" x14ac:dyDescent="0.65">
      <c r="D260" s="394"/>
    </row>
    <row r="261" spans="4:4" x14ac:dyDescent="0.65">
      <c r="D261" s="394"/>
    </row>
    <row r="262" spans="4:4" x14ac:dyDescent="0.65">
      <c r="D262" s="394"/>
    </row>
    <row r="263" spans="4:4" x14ac:dyDescent="0.65">
      <c r="D263" s="394"/>
    </row>
    <row r="264" spans="4:4" x14ac:dyDescent="0.65">
      <c r="D264" s="394"/>
    </row>
    <row r="265" spans="4:4" x14ac:dyDescent="0.65">
      <c r="D265" s="394"/>
    </row>
    <row r="266" spans="4:4" x14ac:dyDescent="0.65">
      <c r="D266" s="394"/>
    </row>
    <row r="267" spans="4:4" x14ac:dyDescent="0.65">
      <c r="D267" s="394"/>
    </row>
    <row r="268" spans="4:4" x14ac:dyDescent="0.65">
      <c r="D268" s="394"/>
    </row>
    <row r="269" spans="4:4" x14ac:dyDescent="0.65">
      <c r="D269" s="394"/>
    </row>
    <row r="270" spans="4:4" x14ac:dyDescent="0.65">
      <c r="D270" s="394"/>
    </row>
    <row r="271" spans="4:4" x14ac:dyDescent="0.65">
      <c r="D271" s="394"/>
    </row>
    <row r="272" spans="4:4" x14ac:dyDescent="0.65">
      <c r="D272" s="394"/>
    </row>
    <row r="273" spans="4:4" x14ac:dyDescent="0.65">
      <c r="D273" s="394"/>
    </row>
    <row r="274" spans="4:4" x14ac:dyDescent="0.65">
      <c r="D274" s="394"/>
    </row>
    <row r="275" spans="4:4" x14ac:dyDescent="0.65">
      <c r="D275" s="394"/>
    </row>
    <row r="276" spans="4:4" x14ac:dyDescent="0.65">
      <c r="D276" s="394"/>
    </row>
    <row r="277" spans="4:4" x14ac:dyDescent="0.65">
      <c r="D277" s="394"/>
    </row>
    <row r="278" spans="4:4" x14ac:dyDescent="0.65">
      <c r="D278" s="394"/>
    </row>
    <row r="279" spans="4:4" x14ac:dyDescent="0.65">
      <c r="D279" s="394"/>
    </row>
    <row r="280" spans="4:4" x14ac:dyDescent="0.65">
      <c r="D280" s="394"/>
    </row>
    <row r="281" spans="4:4" x14ac:dyDescent="0.65">
      <c r="D281" s="394"/>
    </row>
    <row r="282" spans="4:4" x14ac:dyDescent="0.65">
      <c r="D282" s="394"/>
    </row>
    <row r="283" spans="4:4" x14ac:dyDescent="0.65">
      <c r="D283" s="394"/>
    </row>
    <row r="284" spans="4:4" x14ac:dyDescent="0.65">
      <c r="D284" s="394"/>
    </row>
    <row r="285" spans="4:4" x14ac:dyDescent="0.65">
      <c r="D285" s="394"/>
    </row>
    <row r="286" spans="4:4" x14ac:dyDescent="0.65">
      <c r="D286" s="394"/>
    </row>
    <row r="287" spans="4:4" x14ac:dyDescent="0.65">
      <c r="D287" s="394"/>
    </row>
    <row r="288" spans="4:4" x14ac:dyDescent="0.65">
      <c r="D288" s="394"/>
    </row>
    <row r="289" spans="4:4" x14ac:dyDescent="0.65">
      <c r="D289" s="394"/>
    </row>
    <row r="290" spans="4:4" x14ac:dyDescent="0.65">
      <c r="D290" s="394"/>
    </row>
    <row r="291" spans="4:4" x14ac:dyDescent="0.65">
      <c r="D291" s="394"/>
    </row>
    <row r="292" spans="4:4" x14ac:dyDescent="0.65">
      <c r="D292" s="394"/>
    </row>
    <row r="293" spans="4:4" x14ac:dyDescent="0.65">
      <c r="D293" s="394"/>
    </row>
    <row r="294" spans="4:4" x14ac:dyDescent="0.65">
      <c r="D294" s="394"/>
    </row>
    <row r="295" spans="4:4" x14ac:dyDescent="0.65">
      <c r="D295" s="394"/>
    </row>
    <row r="296" spans="4:4" x14ac:dyDescent="0.65">
      <c r="D296" s="394"/>
    </row>
    <row r="297" spans="4:4" x14ac:dyDescent="0.65">
      <c r="D297" s="394"/>
    </row>
    <row r="298" spans="4:4" x14ac:dyDescent="0.65">
      <c r="D298" s="394"/>
    </row>
    <row r="299" spans="4:4" x14ac:dyDescent="0.65">
      <c r="D299" s="394"/>
    </row>
    <row r="300" spans="4:4" x14ac:dyDescent="0.65">
      <c r="D300" s="394"/>
    </row>
    <row r="301" spans="4:4" x14ac:dyDescent="0.65">
      <c r="D301" s="394"/>
    </row>
    <row r="302" spans="4:4" x14ac:dyDescent="0.65">
      <c r="D302" s="394"/>
    </row>
    <row r="303" spans="4:4" x14ac:dyDescent="0.65">
      <c r="D303" s="394"/>
    </row>
    <row r="304" spans="4:4" x14ac:dyDescent="0.65">
      <c r="D304" s="394"/>
    </row>
    <row r="305" spans="4:4" x14ac:dyDescent="0.65">
      <c r="D305" s="394"/>
    </row>
    <row r="306" spans="4:4" x14ac:dyDescent="0.65">
      <c r="D306" s="394"/>
    </row>
    <row r="307" spans="4:4" x14ac:dyDescent="0.65">
      <c r="D307" s="394"/>
    </row>
    <row r="308" spans="4:4" x14ac:dyDescent="0.65">
      <c r="D308" s="394"/>
    </row>
    <row r="309" spans="4:4" x14ac:dyDescent="0.65">
      <c r="D309" s="394"/>
    </row>
    <row r="310" spans="4:4" x14ac:dyDescent="0.65">
      <c r="D310" s="394"/>
    </row>
    <row r="311" spans="4:4" x14ac:dyDescent="0.65">
      <c r="D311" s="394"/>
    </row>
    <row r="312" spans="4:4" x14ac:dyDescent="0.65">
      <c r="D312" s="394"/>
    </row>
    <row r="313" spans="4:4" x14ac:dyDescent="0.65">
      <c r="D313" s="394"/>
    </row>
    <row r="314" spans="4:4" x14ac:dyDescent="0.65">
      <c r="D314" s="394"/>
    </row>
    <row r="315" spans="4:4" x14ac:dyDescent="0.65">
      <c r="D315" s="394"/>
    </row>
    <row r="316" spans="4:4" x14ac:dyDescent="0.65">
      <c r="D316" s="394"/>
    </row>
    <row r="317" spans="4:4" x14ac:dyDescent="0.65">
      <c r="D317" s="394"/>
    </row>
    <row r="318" spans="4:4" x14ac:dyDescent="0.65">
      <c r="D318" s="394"/>
    </row>
    <row r="319" spans="4:4" x14ac:dyDescent="0.65">
      <c r="D319" s="394"/>
    </row>
    <row r="320" spans="4:4" x14ac:dyDescent="0.65">
      <c r="D320" s="394"/>
    </row>
    <row r="321" spans="4:4" x14ac:dyDescent="0.65">
      <c r="D321" s="394"/>
    </row>
    <row r="322" spans="4:4" x14ac:dyDescent="0.65">
      <c r="D322" s="394"/>
    </row>
    <row r="323" spans="4:4" x14ac:dyDescent="0.65">
      <c r="D323" s="394"/>
    </row>
    <row r="324" spans="4:4" x14ac:dyDescent="0.65">
      <c r="D324" s="394"/>
    </row>
    <row r="325" spans="4:4" x14ac:dyDescent="0.65">
      <c r="D325" s="394"/>
    </row>
    <row r="326" spans="4:4" x14ac:dyDescent="0.65">
      <c r="D326" s="394"/>
    </row>
    <row r="327" spans="4:4" x14ac:dyDescent="0.65">
      <c r="D327" s="394"/>
    </row>
    <row r="328" spans="4:4" x14ac:dyDescent="0.65">
      <c r="D328" s="394"/>
    </row>
    <row r="329" spans="4:4" x14ac:dyDescent="0.65">
      <c r="D329" s="394"/>
    </row>
    <row r="330" spans="4:4" x14ac:dyDescent="0.65">
      <c r="D330" s="394"/>
    </row>
    <row r="331" spans="4:4" x14ac:dyDescent="0.65">
      <c r="D331" s="394"/>
    </row>
    <row r="332" spans="4:4" x14ac:dyDescent="0.65">
      <c r="D332" s="394"/>
    </row>
    <row r="333" spans="4:4" x14ac:dyDescent="0.65">
      <c r="D333" s="394"/>
    </row>
    <row r="334" spans="4:4" x14ac:dyDescent="0.65">
      <c r="D334" s="394"/>
    </row>
    <row r="335" spans="4:4" x14ac:dyDescent="0.65">
      <c r="D335" s="394"/>
    </row>
    <row r="336" spans="4:4" x14ac:dyDescent="0.65">
      <c r="D336" s="394"/>
    </row>
    <row r="337" spans="4:4" x14ac:dyDescent="0.65">
      <c r="D337" s="394"/>
    </row>
    <row r="338" spans="4:4" x14ac:dyDescent="0.65">
      <c r="D338" s="394"/>
    </row>
    <row r="339" spans="4:4" x14ac:dyDescent="0.65">
      <c r="D339" s="394"/>
    </row>
    <row r="340" spans="4:4" x14ac:dyDescent="0.65">
      <c r="D340" s="394"/>
    </row>
    <row r="341" spans="4:4" x14ac:dyDescent="0.65">
      <c r="D341" s="394"/>
    </row>
    <row r="342" spans="4:4" x14ac:dyDescent="0.65">
      <c r="D342" s="394"/>
    </row>
    <row r="343" spans="4:4" x14ac:dyDescent="0.65">
      <c r="D343" s="394"/>
    </row>
    <row r="344" spans="4:4" x14ac:dyDescent="0.65">
      <c r="D344" s="394"/>
    </row>
    <row r="345" spans="4:4" x14ac:dyDescent="0.65">
      <c r="D345" s="394"/>
    </row>
    <row r="346" spans="4:4" x14ac:dyDescent="0.65">
      <c r="D346" s="394"/>
    </row>
    <row r="347" spans="4:4" x14ac:dyDescent="0.65">
      <c r="D347" s="394"/>
    </row>
    <row r="348" spans="4:4" x14ac:dyDescent="0.65">
      <c r="D348" s="394"/>
    </row>
    <row r="349" spans="4:4" x14ac:dyDescent="0.65">
      <c r="D349" s="394"/>
    </row>
    <row r="350" spans="4:4" x14ac:dyDescent="0.65">
      <c r="D350" s="394"/>
    </row>
    <row r="351" spans="4:4" x14ac:dyDescent="0.65">
      <c r="D351" s="394"/>
    </row>
    <row r="352" spans="4:4" x14ac:dyDescent="0.65">
      <c r="D352" s="394"/>
    </row>
    <row r="353" spans="4:4" x14ac:dyDescent="0.65">
      <c r="D353" s="394"/>
    </row>
    <row r="354" spans="4:4" x14ac:dyDescent="0.65">
      <c r="D354" s="394"/>
    </row>
    <row r="355" spans="4:4" x14ac:dyDescent="0.65">
      <c r="D355" s="394"/>
    </row>
    <row r="356" spans="4:4" x14ac:dyDescent="0.65">
      <c r="D356" s="394"/>
    </row>
    <row r="357" spans="4:4" x14ac:dyDescent="0.65">
      <c r="D357" s="394"/>
    </row>
    <row r="358" spans="4:4" x14ac:dyDescent="0.65">
      <c r="D358" s="394"/>
    </row>
    <row r="359" spans="4:4" x14ac:dyDescent="0.65">
      <c r="D359" s="394"/>
    </row>
    <row r="360" spans="4:4" x14ac:dyDescent="0.65">
      <c r="D360" s="394"/>
    </row>
    <row r="361" spans="4:4" x14ac:dyDescent="0.65">
      <c r="D361" s="394"/>
    </row>
    <row r="362" spans="4:4" x14ac:dyDescent="0.65">
      <c r="D362" s="394"/>
    </row>
    <row r="363" spans="4:4" x14ac:dyDescent="0.65">
      <c r="D363" s="394"/>
    </row>
    <row r="364" spans="4:4" x14ac:dyDescent="0.65">
      <c r="D364" s="394"/>
    </row>
    <row r="365" spans="4:4" x14ac:dyDescent="0.65">
      <c r="D365" s="394"/>
    </row>
    <row r="366" spans="4:4" x14ac:dyDescent="0.65">
      <c r="D366" s="394"/>
    </row>
    <row r="367" spans="4:4" x14ac:dyDescent="0.65">
      <c r="D367" s="394"/>
    </row>
    <row r="368" spans="4:4" x14ac:dyDescent="0.65">
      <c r="D368" s="394"/>
    </row>
    <row r="369" spans="4:4" x14ac:dyDescent="0.65">
      <c r="D369" s="394"/>
    </row>
    <row r="370" spans="4:4" x14ac:dyDescent="0.65">
      <c r="D370" s="394"/>
    </row>
    <row r="371" spans="4:4" x14ac:dyDescent="0.65">
      <c r="D371" s="394"/>
    </row>
    <row r="372" spans="4:4" x14ac:dyDescent="0.65">
      <c r="D372" s="394"/>
    </row>
    <row r="373" spans="4:4" x14ac:dyDescent="0.65">
      <c r="D373" s="394"/>
    </row>
    <row r="374" spans="4:4" x14ac:dyDescent="0.65">
      <c r="D374" s="394"/>
    </row>
    <row r="375" spans="4:4" x14ac:dyDescent="0.65">
      <c r="D375" s="394"/>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view="pageBreakPreview" topLeftCell="A79" zoomScaleNormal="100" zoomScaleSheetLayoutView="100" workbookViewId="0">
      <selection activeCell="E238" sqref="E238:F247"/>
    </sheetView>
  </sheetViews>
  <sheetFormatPr defaultRowHeight="13" x14ac:dyDescent="0.6"/>
  <cols>
    <col min="1" max="1" width="10.7265625" customWidth="1"/>
    <col min="2" max="2" width="54.7265625" customWidth="1"/>
    <col min="3" max="3" width="7" customWidth="1"/>
    <col min="4" max="4" width="9.81640625" customWidth="1"/>
    <col min="5" max="5" width="14.7265625" customWidth="1"/>
    <col min="6" max="6" width="17.26953125" customWidth="1"/>
  </cols>
  <sheetData>
    <row r="1" spans="1:6" x14ac:dyDescent="0.6">
      <c r="A1" s="570" t="s">
        <v>355</v>
      </c>
      <c r="B1" s="571"/>
      <c r="C1" s="571"/>
      <c r="D1" s="571"/>
      <c r="E1" s="571"/>
      <c r="F1" s="572"/>
    </row>
    <row r="2" spans="1:6" x14ac:dyDescent="0.6">
      <c r="A2" s="1"/>
      <c r="B2" s="2"/>
      <c r="C2" s="3"/>
      <c r="D2" s="3"/>
      <c r="E2" s="4"/>
      <c r="F2" s="5"/>
    </row>
    <row r="3" spans="1:6" x14ac:dyDescent="0.6">
      <c r="A3" s="573" t="s">
        <v>0</v>
      </c>
      <c r="B3" s="574"/>
      <c r="C3" s="574"/>
      <c r="D3" s="574"/>
      <c r="E3" s="574"/>
      <c r="F3" s="575"/>
    </row>
    <row r="4" spans="1:6" x14ac:dyDescent="0.6">
      <c r="A4" s="1"/>
      <c r="B4" s="2"/>
      <c r="C4" s="3"/>
      <c r="D4" s="3"/>
      <c r="E4" s="4"/>
      <c r="F4" s="5"/>
    </row>
    <row r="5" spans="1:6" x14ac:dyDescent="0.6">
      <c r="A5" s="573" t="s">
        <v>341</v>
      </c>
      <c r="B5" s="574"/>
      <c r="C5" s="574"/>
      <c r="D5" s="574"/>
      <c r="E5" s="574"/>
      <c r="F5" s="575"/>
    </row>
    <row r="6" spans="1:6" ht="13.75" thickBot="1" x14ac:dyDescent="0.75">
      <c r="A6" s="6"/>
      <c r="B6" s="7"/>
      <c r="C6" s="8"/>
      <c r="D6" s="8"/>
      <c r="E6" s="9"/>
      <c r="F6" s="10"/>
    </row>
    <row r="7" spans="1:6" x14ac:dyDescent="0.6">
      <c r="A7" s="11" t="s">
        <v>1</v>
      </c>
      <c r="B7" s="12" t="s">
        <v>2</v>
      </c>
      <c r="C7" s="13" t="s">
        <v>3</v>
      </c>
      <c r="D7" s="13" t="s">
        <v>4</v>
      </c>
      <c r="E7" s="14" t="s">
        <v>5</v>
      </c>
      <c r="F7" s="15" t="s">
        <v>6</v>
      </c>
    </row>
    <row r="8" spans="1:6" ht="13.75" thickBot="1" x14ac:dyDescent="0.75">
      <c r="A8" s="16" t="s">
        <v>7</v>
      </c>
      <c r="B8" s="17"/>
      <c r="C8" s="18"/>
      <c r="D8" s="18"/>
      <c r="E8" s="19" t="s">
        <v>8</v>
      </c>
      <c r="F8" s="20" t="s">
        <v>8</v>
      </c>
    </row>
    <row r="9" spans="1:6" x14ac:dyDescent="0.6">
      <c r="A9" s="21"/>
      <c r="B9" s="22"/>
      <c r="C9" s="23"/>
      <c r="D9" s="23"/>
      <c r="E9" s="23"/>
      <c r="F9" s="24"/>
    </row>
    <row r="10" spans="1:6" x14ac:dyDescent="0.6">
      <c r="A10" s="25" t="s">
        <v>9</v>
      </c>
      <c r="B10" s="26" t="s">
        <v>10</v>
      </c>
      <c r="C10" s="27"/>
      <c r="D10" s="28"/>
      <c r="E10" s="29"/>
      <c r="F10" s="30"/>
    </row>
    <row r="11" spans="1:6" x14ac:dyDescent="0.6">
      <c r="A11" s="31"/>
      <c r="B11" s="32"/>
      <c r="C11" s="27"/>
      <c r="D11" s="28"/>
      <c r="E11" s="29"/>
      <c r="F11" s="30"/>
    </row>
    <row r="12" spans="1:6" x14ac:dyDescent="0.6">
      <c r="A12" s="31"/>
      <c r="B12" s="33" t="s">
        <v>11</v>
      </c>
      <c r="C12" s="27"/>
      <c r="D12" s="28"/>
      <c r="E12" s="29"/>
      <c r="F12" s="30"/>
    </row>
    <row r="13" spans="1:6" x14ac:dyDescent="0.6">
      <c r="A13" s="31"/>
      <c r="B13" s="32"/>
      <c r="C13" s="27"/>
      <c r="D13" s="28"/>
      <c r="E13" s="29"/>
      <c r="F13" s="30"/>
    </row>
    <row r="14" spans="1:6" ht="39" x14ac:dyDescent="0.6">
      <c r="A14" s="34" t="s">
        <v>12</v>
      </c>
      <c r="B14" s="35" t="s">
        <v>13</v>
      </c>
      <c r="C14" s="27" t="s">
        <v>14</v>
      </c>
      <c r="D14" s="28" t="s">
        <v>15</v>
      </c>
      <c r="E14" s="29"/>
      <c r="F14" s="30"/>
    </row>
    <row r="15" spans="1:6" x14ac:dyDescent="0.6">
      <c r="A15" s="31"/>
      <c r="B15" s="32"/>
      <c r="C15" s="27"/>
      <c r="D15" s="28"/>
      <c r="E15" s="29"/>
      <c r="F15" s="30"/>
    </row>
    <row r="16" spans="1:6" x14ac:dyDescent="0.6">
      <c r="A16" s="25" t="s">
        <v>17</v>
      </c>
      <c r="B16" s="26" t="s">
        <v>18</v>
      </c>
      <c r="C16" s="27"/>
      <c r="D16" s="28"/>
      <c r="E16" s="29"/>
      <c r="F16" s="30"/>
    </row>
    <row r="17" spans="1:6" x14ac:dyDescent="0.6">
      <c r="A17" s="31"/>
      <c r="B17" s="32"/>
      <c r="C17" s="27"/>
      <c r="D17" s="28"/>
      <c r="E17" s="29"/>
      <c r="F17" s="30"/>
    </row>
    <row r="18" spans="1:6" ht="26" x14ac:dyDescent="0.6">
      <c r="A18" s="31"/>
      <c r="B18" s="32" t="s">
        <v>19</v>
      </c>
      <c r="C18" s="27"/>
      <c r="D18" s="28"/>
      <c r="E18" s="29"/>
      <c r="F18" s="30"/>
    </row>
    <row r="19" spans="1:6" x14ac:dyDescent="0.6">
      <c r="A19" s="31"/>
      <c r="B19" s="32"/>
      <c r="C19" s="27"/>
      <c r="D19" s="28"/>
      <c r="E19" s="29"/>
      <c r="F19" s="30"/>
    </row>
    <row r="20" spans="1:6" x14ac:dyDescent="0.6">
      <c r="A20" s="36" t="s">
        <v>20</v>
      </c>
      <c r="B20" s="37" t="s">
        <v>21</v>
      </c>
      <c r="C20" s="38" t="s">
        <v>22</v>
      </c>
      <c r="D20" s="39">
        <v>1</v>
      </c>
      <c r="E20" s="40"/>
      <c r="F20" s="30"/>
    </row>
    <row r="21" spans="1:6" x14ac:dyDescent="0.6">
      <c r="A21" s="31"/>
      <c r="B21" s="32"/>
      <c r="C21" s="27"/>
      <c r="D21" s="28"/>
      <c r="E21" s="40"/>
      <c r="F21" s="30"/>
    </row>
    <row r="22" spans="1:6" x14ac:dyDescent="0.6">
      <c r="A22" s="36" t="s">
        <v>23</v>
      </c>
      <c r="B22" s="37" t="s">
        <v>24</v>
      </c>
      <c r="C22" s="38" t="s">
        <v>22</v>
      </c>
      <c r="D22" s="39">
        <v>1</v>
      </c>
      <c r="E22" s="40"/>
      <c r="F22" s="30"/>
    </row>
    <row r="23" spans="1:6" x14ac:dyDescent="0.6">
      <c r="A23" s="31"/>
      <c r="B23" s="32"/>
      <c r="C23" s="27"/>
      <c r="D23" s="28"/>
      <c r="E23" s="40"/>
      <c r="F23" s="30"/>
    </row>
    <row r="24" spans="1:6" x14ac:dyDescent="0.6">
      <c r="A24" s="36" t="s">
        <v>25</v>
      </c>
      <c r="B24" s="37" t="s">
        <v>26</v>
      </c>
      <c r="C24" s="38" t="s">
        <v>22</v>
      </c>
      <c r="D24" s="39">
        <v>1</v>
      </c>
      <c r="E24" s="40"/>
      <c r="F24" s="30"/>
    </row>
    <row r="25" spans="1:6" x14ac:dyDescent="0.6">
      <c r="A25" s="31"/>
      <c r="B25" s="32"/>
      <c r="C25" s="27"/>
      <c r="D25" s="28"/>
      <c r="E25" s="29"/>
      <c r="F25" s="30"/>
    </row>
    <row r="26" spans="1:6" x14ac:dyDescent="0.6">
      <c r="A26" s="42" t="s">
        <v>27</v>
      </c>
      <c r="B26" s="43" t="s">
        <v>28</v>
      </c>
      <c r="C26" s="44"/>
      <c r="D26" s="45"/>
      <c r="E26" s="46"/>
      <c r="F26" s="30"/>
    </row>
    <row r="27" spans="1:6" x14ac:dyDescent="0.6">
      <c r="A27" s="31"/>
      <c r="B27" s="32"/>
      <c r="C27" s="27"/>
      <c r="D27" s="28"/>
      <c r="E27" s="29"/>
      <c r="F27" s="30"/>
    </row>
    <row r="28" spans="1:6" ht="65" x14ac:dyDescent="0.6">
      <c r="A28" s="31"/>
      <c r="B28" s="47" t="s">
        <v>29</v>
      </c>
      <c r="C28" s="27"/>
      <c r="D28" s="28"/>
      <c r="E28" s="29"/>
      <c r="F28" s="30"/>
    </row>
    <row r="29" spans="1:6" x14ac:dyDescent="0.6">
      <c r="A29" s="31"/>
      <c r="B29" s="32"/>
      <c r="C29" s="27"/>
      <c r="D29" s="28"/>
      <c r="E29" s="29"/>
      <c r="F29" s="30"/>
    </row>
    <row r="30" spans="1:6" x14ac:dyDescent="0.6">
      <c r="A30" s="36" t="s">
        <v>30</v>
      </c>
      <c r="B30" s="37" t="s">
        <v>31</v>
      </c>
      <c r="C30" s="38" t="s">
        <v>32</v>
      </c>
      <c r="D30" s="48">
        <v>0.1</v>
      </c>
      <c r="E30" s="40"/>
      <c r="F30" s="30"/>
    </row>
    <row r="31" spans="1:6" x14ac:dyDescent="0.6">
      <c r="A31" s="31"/>
      <c r="B31" s="32"/>
      <c r="C31" s="27"/>
      <c r="D31" s="28"/>
      <c r="E31" s="49"/>
      <c r="F31" s="30"/>
    </row>
    <row r="32" spans="1:6" x14ac:dyDescent="0.6">
      <c r="A32" s="36" t="s">
        <v>33</v>
      </c>
      <c r="B32" s="37" t="s">
        <v>34</v>
      </c>
      <c r="C32" s="38" t="s">
        <v>22</v>
      </c>
      <c r="D32" s="39">
        <v>10</v>
      </c>
      <c r="E32" s="40"/>
      <c r="F32" s="30"/>
    </row>
    <row r="33" spans="1:6" x14ac:dyDescent="0.6">
      <c r="A33" s="36"/>
      <c r="B33" s="37"/>
      <c r="C33" s="38"/>
      <c r="D33" s="39"/>
      <c r="E33" s="29"/>
      <c r="F33" s="30"/>
    </row>
    <row r="34" spans="1:6" ht="13.75" thickBot="1" x14ac:dyDescent="0.75">
      <c r="A34" s="50" t="s">
        <v>35</v>
      </c>
      <c r="B34" s="51"/>
      <c r="C34" s="52"/>
      <c r="D34" s="53"/>
      <c r="E34" s="54"/>
      <c r="F34" s="55"/>
    </row>
    <row r="35" spans="1:6" x14ac:dyDescent="0.6">
      <c r="A35" s="56" t="s">
        <v>36</v>
      </c>
      <c r="B35" s="37" t="s">
        <v>37</v>
      </c>
      <c r="C35" s="38" t="s">
        <v>22</v>
      </c>
      <c r="D35" s="39">
        <v>15</v>
      </c>
      <c r="E35" s="40"/>
      <c r="F35" s="30"/>
    </row>
    <row r="36" spans="1:6" x14ac:dyDescent="0.6">
      <c r="A36" s="25"/>
      <c r="B36" s="26"/>
      <c r="C36" s="38"/>
      <c r="D36" s="39"/>
      <c r="E36" s="49"/>
      <c r="F36" s="30"/>
    </row>
    <row r="37" spans="1:6" x14ac:dyDescent="0.6">
      <c r="A37" s="36" t="s">
        <v>38</v>
      </c>
      <c r="B37" s="37" t="s">
        <v>39</v>
      </c>
      <c r="C37" s="38" t="s">
        <v>22</v>
      </c>
      <c r="D37" s="39">
        <v>5</v>
      </c>
      <c r="E37" s="40"/>
      <c r="F37" s="30"/>
    </row>
    <row r="38" spans="1:6" x14ac:dyDescent="0.6">
      <c r="A38" s="25"/>
      <c r="B38" s="26"/>
      <c r="C38" s="38"/>
      <c r="D38" s="39"/>
      <c r="E38" s="40"/>
      <c r="F38" s="30"/>
    </row>
    <row r="39" spans="1:6" x14ac:dyDescent="0.6">
      <c r="A39" s="56" t="s">
        <v>40</v>
      </c>
      <c r="B39" s="37" t="s">
        <v>41</v>
      </c>
      <c r="C39" s="38" t="s">
        <v>22</v>
      </c>
      <c r="D39" s="39">
        <v>10</v>
      </c>
      <c r="E39" s="40"/>
      <c r="F39" s="30"/>
    </row>
    <row r="40" spans="1:6" x14ac:dyDescent="0.6">
      <c r="A40" s="25"/>
      <c r="B40" s="26"/>
      <c r="C40" s="38"/>
      <c r="D40" s="39"/>
      <c r="E40" s="29"/>
      <c r="F40" s="30"/>
    </row>
    <row r="41" spans="1:6" x14ac:dyDescent="0.6">
      <c r="A41" s="25" t="s">
        <v>42</v>
      </c>
      <c r="B41" s="33" t="s">
        <v>43</v>
      </c>
      <c r="C41" s="27"/>
      <c r="D41" s="57"/>
      <c r="E41" s="58"/>
      <c r="F41" s="30"/>
    </row>
    <row r="42" spans="1:6" x14ac:dyDescent="0.6">
      <c r="A42" s="31"/>
      <c r="B42" s="32"/>
      <c r="C42" s="27"/>
      <c r="D42" s="28"/>
      <c r="E42" s="29"/>
      <c r="F42" s="30"/>
    </row>
    <row r="43" spans="1:6" ht="39" x14ac:dyDescent="0.6">
      <c r="A43" s="31"/>
      <c r="B43" s="47" t="s">
        <v>44</v>
      </c>
      <c r="C43" s="27"/>
      <c r="D43" s="57"/>
      <c r="E43" s="58"/>
      <c r="F43" s="30"/>
    </row>
    <row r="44" spans="1:6" x14ac:dyDescent="0.6">
      <c r="A44" s="31"/>
      <c r="B44" s="32"/>
      <c r="C44" s="27"/>
      <c r="D44" s="28"/>
      <c r="E44" s="29"/>
      <c r="F44" s="30"/>
    </row>
    <row r="45" spans="1:6" x14ac:dyDescent="0.6">
      <c r="A45" s="34"/>
      <c r="B45" s="33" t="s">
        <v>45</v>
      </c>
      <c r="C45" s="27"/>
      <c r="D45" s="57"/>
      <c r="E45" s="58"/>
      <c r="F45" s="30"/>
    </row>
    <row r="46" spans="1:6" x14ac:dyDescent="0.6">
      <c r="A46" s="25"/>
      <c r="B46" s="26"/>
      <c r="C46" s="38"/>
      <c r="D46" s="39"/>
      <c r="E46" s="29"/>
      <c r="F46" s="30"/>
    </row>
    <row r="47" spans="1:6" x14ac:dyDescent="0.6">
      <c r="A47" s="34"/>
      <c r="B47" s="59" t="s">
        <v>46</v>
      </c>
      <c r="C47" s="27"/>
      <c r="D47" s="57"/>
      <c r="E47" s="58"/>
      <c r="F47" s="30"/>
    </row>
    <row r="48" spans="1:6" x14ac:dyDescent="0.6">
      <c r="A48" s="25"/>
      <c r="B48" s="26"/>
      <c r="C48" s="38"/>
      <c r="D48" s="39"/>
      <c r="E48" s="29"/>
      <c r="F48" s="30"/>
    </row>
    <row r="49" spans="1:6" ht="15.5" x14ac:dyDescent="0.6">
      <c r="A49" s="56" t="s">
        <v>47</v>
      </c>
      <c r="B49" s="60" t="s">
        <v>48</v>
      </c>
      <c r="C49" s="38" t="s">
        <v>49</v>
      </c>
      <c r="D49" s="61">
        <v>50</v>
      </c>
      <c r="E49" s="58"/>
      <c r="F49" s="30"/>
    </row>
    <row r="50" spans="1:6" x14ac:dyDescent="0.6">
      <c r="A50" s="25"/>
      <c r="B50" s="26"/>
      <c r="C50" s="38"/>
      <c r="D50" s="39"/>
      <c r="E50" s="29"/>
      <c r="F50" s="30"/>
    </row>
    <row r="51" spans="1:6" ht="15.5" x14ac:dyDescent="0.6">
      <c r="A51" s="56" t="s">
        <v>50</v>
      </c>
      <c r="B51" s="60" t="s">
        <v>51</v>
      </c>
      <c r="C51" s="38" t="s">
        <v>49</v>
      </c>
      <c r="D51" s="61">
        <v>100</v>
      </c>
      <c r="E51" s="58"/>
      <c r="F51" s="30"/>
    </row>
    <row r="52" spans="1:6" x14ac:dyDescent="0.6">
      <c r="A52" s="25"/>
      <c r="B52" s="26"/>
      <c r="C52" s="38"/>
      <c r="D52" s="39"/>
      <c r="E52" s="29"/>
      <c r="F52" s="30"/>
    </row>
    <row r="53" spans="1:6" ht="15.5" x14ac:dyDescent="0.6">
      <c r="A53" s="56" t="s">
        <v>52</v>
      </c>
      <c r="B53" s="60" t="s">
        <v>53</v>
      </c>
      <c r="C53" s="38" t="s">
        <v>49</v>
      </c>
      <c r="D53" s="61">
        <v>200</v>
      </c>
      <c r="E53" s="58"/>
      <c r="F53" s="30"/>
    </row>
    <row r="54" spans="1:6" x14ac:dyDescent="0.6">
      <c r="A54" s="25"/>
      <c r="B54" s="26"/>
      <c r="C54" s="38"/>
      <c r="D54" s="39"/>
      <c r="E54" s="29"/>
      <c r="F54" s="30"/>
    </row>
    <row r="55" spans="1:6" ht="15.5" x14ac:dyDescent="0.6">
      <c r="A55" s="56" t="s">
        <v>54</v>
      </c>
      <c r="B55" s="60" t="s">
        <v>55</v>
      </c>
      <c r="C55" s="38" t="s">
        <v>49</v>
      </c>
      <c r="D55" s="61">
        <v>10</v>
      </c>
      <c r="E55" s="58"/>
      <c r="F55" s="30"/>
    </row>
    <row r="56" spans="1:6" x14ac:dyDescent="0.6">
      <c r="A56" s="25"/>
      <c r="B56" s="26"/>
      <c r="C56" s="38"/>
      <c r="D56" s="39"/>
      <c r="E56" s="29"/>
      <c r="F56" s="30"/>
    </row>
    <row r="57" spans="1:6" x14ac:dyDescent="0.6">
      <c r="A57" s="25"/>
      <c r="B57" s="26"/>
      <c r="C57" s="38"/>
      <c r="D57" s="39"/>
      <c r="E57" s="29"/>
      <c r="F57" s="30"/>
    </row>
    <row r="58" spans="1:6" x14ac:dyDescent="0.6">
      <c r="A58" s="34"/>
      <c r="B58" s="62" t="s">
        <v>56</v>
      </c>
      <c r="C58" s="27"/>
      <c r="D58" s="57"/>
      <c r="E58" s="58"/>
      <c r="F58" s="30"/>
    </row>
    <row r="59" spans="1:6" x14ac:dyDescent="0.6">
      <c r="A59" s="25"/>
      <c r="B59" s="26"/>
      <c r="C59" s="38"/>
      <c r="D59" s="39"/>
      <c r="E59" s="29"/>
      <c r="F59" s="30"/>
    </row>
    <row r="60" spans="1:6" x14ac:dyDescent="0.6">
      <c r="A60" s="34"/>
      <c r="B60" s="63" t="s">
        <v>57</v>
      </c>
      <c r="C60" s="27"/>
      <c r="D60" s="57"/>
      <c r="E60" s="58"/>
      <c r="F60" s="30"/>
    </row>
    <row r="61" spans="1:6" x14ac:dyDescent="0.6">
      <c r="A61" s="25"/>
      <c r="B61" s="26"/>
      <c r="C61" s="38"/>
      <c r="D61" s="39"/>
      <c r="E61" s="29"/>
      <c r="F61" s="30"/>
    </row>
    <row r="62" spans="1:6" ht="15.5" x14ac:dyDescent="0.6">
      <c r="A62" s="56" t="s">
        <v>58</v>
      </c>
      <c r="B62" s="60" t="s">
        <v>48</v>
      </c>
      <c r="C62" s="38" t="s">
        <v>49</v>
      </c>
      <c r="D62" s="61">
        <v>50</v>
      </c>
      <c r="E62" s="58"/>
      <c r="F62" s="30"/>
    </row>
    <row r="63" spans="1:6" x14ac:dyDescent="0.6">
      <c r="A63" s="25"/>
      <c r="B63" s="26"/>
      <c r="C63" s="38"/>
      <c r="D63" s="39"/>
      <c r="E63" s="29"/>
      <c r="F63" s="30"/>
    </row>
    <row r="64" spans="1:6" ht="15.5" x14ac:dyDescent="0.6">
      <c r="A64" s="56" t="s">
        <v>59</v>
      </c>
      <c r="B64" s="60" t="s">
        <v>51</v>
      </c>
      <c r="C64" s="38" t="s">
        <v>49</v>
      </c>
      <c r="D64" s="61">
        <v>200</v>
      </c>
      <c r="E64" s="58"/>
      <c r="F64" s="30"/>
    </row>
    <row r="65" spans="1:6" x14ac:dyDescent="0.6">
      <c r="A65" s="25"/>
      <c r="B65" s="26"/>
      <c r="C65" s="38"/>
      <c r="D65" s="39"/>
      <c r="E65" s="29"/>
      <c r="F65" s="30"/>
    </row>
    <row r="66" spans="1:6" ht="15.5" x14ac:dyDescent="0.6">
      <c r="A66" s="64" t="s">
        <v>60</v>
      </c>
      <c r="B66" s="65" t="s">
        <v>53</v>
      </c>
      <c r="C66" s="66" t="s">
        <v>49</v>
      </c>
      <c r="D66" s="67">
        <v>200</v>
      </c>
      <c r="E66" s="68"/>
      <c r="F66" s="30"/>
    </row>
    <row r="67" spans="1:6" x14ac:dyDescent="0.6">
      <c r="A67" s="25"/>
      <c r="B67" s="26"/>
      <c r="C67" s="38"/>
      <c r="D67" s="39"/>
      <c r="E67" s="29"/>
      <c r="F67" s="30"/>
    </row>
    <row r="68" spans="1:6" x14ac:dyDescent="0.6">
      <c r="A68" s="25"/>
      <c r="B68" s="26"/>
      <c r="C68" s="38"/>
      <c r="D68" s="39"/>
      <c r="E68" s="29"/>
      <c r="F68" s="30"/>
    </row>
    <row r="69" spans="1:6" ht="15.5" x14ac:dyDescent="0.6">
      <c r="A69" s="56" t="s">
        <v>61</v>
      </c>
      <c r="B69" s="60" t="s">
        <v>62</v>
      </c>
      <c r="C69" s="38" t="s">
        <v>49</v>
      </c>
      <c r="D69" s="61">
        <v>100</v>
      </c>
      <c r="E69" s="58"/>
      <c r="F69" s="30"/>
    </row>
    <row r="70" spans="1:6" x14ac:dyDescent="0.6">
      <c r="A70" s="25"/>
      <c r="B70" s="26"/>
      <c r="C70" s="38"/>
      <c r="D70" s="39"/>
      <c r="E70" s="29"/>
      <c r="F70" s="30"/>
    </row>
    <row r="71" spans="1:6" x14ac:dyDescent="0.6">
      <c r="A71" s="25"/>
      <c r="B71" s="26"/>
      <c r="C71" s="38"/>
      <c r="D71" s="39"/>
      <c r="E71" s="29"/>
      <c r="F71" s="30"/>
    </row>
    <row r="72" spans="1:6" x14ac:dyDescent="0.6">
      <c r="A72" s="34"/>
      <c r="B72" s="62" t="s">
        <v>63</v>
      </c>
      <c r="C72" s="27"/>
      <c r="D72" s="57"/>
      <c r="E72" s="58"/>
      <c r="F72" s="30"/>
    </row>
    <row r="73" spans="1:6" x14ac:dyDescent="0.6">
      <c r="A73" s="25"/>
      <c r="B73" s="26"/>
      <c r="C73" s="38"/>
      <c r="D73" s="39"/>
      <c r="E73" s="29"/>
      <c r="F73" s="30"/>
    </row>
    <row r="74" spans="1:6" x14ac:dyDescent="0.6">
      <c r="A74" s="34"/>
      <c r="B74" s="63" t="s">
        <v>64</v>
      </c>
      <c r="C74" s="27"/>
      <c r="D74" s="57"/>
      <c r="E74" s="58"/>
      <c r="F74" s="30"/>
    </row>
    <row r="75" spans="1:6" x14ac:dyDescent="0.6">
      <c r="A75" s="25"/>
      <c r="B75" s="26"/>
      <c r="C75" s="38"/>
      <c r="D75" s="39"/>
      <c r="E75" s="29"/>
      <c r="F75" s="30"/>
    </row>
    <row r="76" spans="1:6" ht="15.5" x14ac:dyDescent="0.6">
      <c r="A76" s="56" t="s">
        <v>65</v>
      </c>
      <c r="B76" s="60" t="s">
        <v>66</v>
      </c>
      <c r="C76" s="38" t="s">
        <v>67</v>
      </c>
      <c r="D76" s="61">
        <v>300</v>
      </c>
      <c r="E76" s="58"/>
      <c r="F76" s="30"/>
    </row>
    <row r="77" spans="1:6" x14ac:dyDescent="0.6">
      <c r="A77" s="25"/>
      <c r="B77" s="26"/>
      <c r="C77" s="38"/>
      <c r="D77" s="39"/>
      <c r="E77" s="29"/>
      <c r="F77" s="30"/>
    </row>
    <row r="78" spans="1:6" ht="15.5" x14ac:dyDescent="0.6">
      <c r="A78" s="56" t="s">
        <v>68</v>
      </c>
      <c r="B78" s="60" t="s">
        <v>69</v>
      </c>
      <c r="C78" s="38" t="s">
        <v>67</v>
      </c>
      <c r="D78" s="61">
        <v>50</v>
      </c>
      <c r="E78" s="58"/>
      <c r="F78" s="30"/>
    </row>
    <row r="79" spans="1:6" x14ac:dyDescent="0.6">
      <c r="A79" s="25"/>
      <c r="B79" s="26"/>
      <c r="C79" s="38"/>
      <c r="D79" s="39"/>
      <c r="E79" s="29"/>
      <c r="F79" s="30"/>
    </row>
    <row r="80" spans="1:6" x14ac:dyDescent="0.6">
      <c r="A80" s="34"/>
      <c r="B80" s="63" t="s">
        <v>70</v>
      </c>
      <c r="C80" s="27"/>
      <c r="D80" s="57"/>
      <c r="E80" s="58"/>
      <c r="F80" s="30"/>
    </row>
    <row r="81" spans="1:6" x14ac:dyDescent="0.6">
      <c r="A81" s="25"/>
      <c r="B81" s="26"/>
      <c r="C81" s="38"/>
      <c r="D81" s="39"/>
      <c r="E81" s="29"/>
      <c r="F81" s="30"/>
    </row>
    <row r="82" spans="1:6" ht="15.5" x14ac:dyDescent="0.6">
      <c r="A82" s="56" t="s">
        <v>71</v>
      </c>
      <c r="B82" s="60" t="s">
        <v>72</v>
      </c>
      <c r="C82" s="38" t="s">
        <v>49</v>
      </c>
      <c r="D82" s="61">
        <v>300</v>
      </c>
      <c r="E82" s="58"/>
      <c r="F82" s="30"/>
    </row>
    <row r="83" spans="1:6" x14ac:dyDescent="0.6">
      <c r="A83" s="25"/>
      <c r="B83" s="26"/>
      <c r="C83" s="38"/>
      <c r="D83" s="39"/>
      <c r="E83" s="29"/>
      <c r="F83" s="30"/>
    </row>
    <row r="84" spans="1:6" ht="15.5" x14ac:dyDescent="0.6">
      <c r="A84" s="56" t="s">
        <v>73</v>
      </c>
      <c r="B84" s="60" t="s">
        <v>74</v>
      </c>
      <c r="C84" s="38" t="s">
        <v>49</v>
      </c>
      <c r="D84" s="61">
        <v>20</v>
      </c>
      <c r="E84" s="58"/>
      <c r="F84" s="30"/>
    </row>
    <row r="85" spans="1:6" x14ac:dyDescent="0.6">
      <c r="A85" s="25"/>
      <c r="B85" s="26"/>
      <c r="C85" s="38"/>
      <c r="D85" s="39"/>
      <c r="E85" s="29"/>
      <c r="F85" s="30"/>
    </row>
    <row r="86" spans="1:6" ht="13.75" thickBot="1" x14ac:dyDescent="0.75">
      <c r="A86" s="50" t="s">
        <v>35</v>
      </c>
      <c r="B86" s="69"/>
      <c r="C86" s="52"/>
      <c r="D86" s="53"/>
      <c r="E86" s="54"/>
      <c r="F86" s="55">
        <f>SUM(F35:F85)</f>
        <v>0</v>
      </c>
    </row>
    <row r="87" spans="1:6" x14ac:dyDescent="0.6">
      <c r="A87" s="70"/>
      <c r="B87" s="59" t="s">
        <v>75</v>
      </c>
      <c r="C87" s="71"/>
      <c r="D87" s="72"/>
      <c r="E87" s="73"/>
      <c r="F87" s="74"/>
    </row>
    <row r="88" spans="1:6" x14ac:dyDescent="0.6">
      <c r="A88" s="70"/>
      <c r="B88" s="41" t="s">
        <v>76</v>
      </c>
      <c r="C88" s="71"/>
      <c r="D88" s="72"/>
      <c r="E88" s="73"/>
      <c r="F88" s="74"/>
    </row>
    <row r="89" spans="1:6" x14ac:dyDescent="0.6">
      <c r="A89" s="25"/>
      <c r="B89" s="26"/>
      <c r="C89" s="38"/>
      <c r="D89" s="39"/>
      <c r="E89" s="29"/>
      <c r="F89" s="30"/>
    </row>
    <row r="90" spans="1:6" ht="15.5" x14ac:dyDescent="0.6">
      <c r="A90" s="56" t="s">
        <v>77</v>
      </c>
      <c r="B90" s="60" t="s">
        <v>78</v>
      </c>
      <c r="C90" s="38" t="s">
        <v>49</v>
      </c>
      <c r="D90" s="61">
        <v>10</v>
      </c>
      <c r="E90" s="58"/>
      <c r="F90" s="30"/>
    </row>
    <row r="91" spans="1:6" x14ac:dyDescent="0.6">
      <c r="A91" s="25"/>
      <c r="B91" s="26"/>
      <c r="C91" s="38"/>
      <c r="D91" s="39"/>
      <c r="E91" s="29"/>
      <c r="F91" s="30"/>
    </row>
    <row r="92" spans="1:6" ht="15.5" x14ac:dyDescent="0.6">
      <c r="A92" s="56" t="s">
        <v>79</v>
      </c>
      <c r="B92" s="60" t="s">
        <v>80</v>
      </c>
      <c r="C92" s="38" t="s">
        <v>49</v>
      </c>
      <c r="D92" s="61">
        <v>350</v>
      </c>
      <c r="E92" s="58"/>
      <c r="F92" s="30"/>
    </row>
    <row r="93" spans="1:6" x14ac:dyDescent="0.6">
      <c r="A93" s="25"/>
      <c r="B93" s="26"/>
      <c r="C93" s="38"/>
      <c r="D93" s="39"/>
      <c r="E93" s="29"/>
      <c r="F93" s="30"/>
    </row>
    <row r="94" spans="1:6" ht="26" x14ac:dyDescent="0.6">
      <c r="A94" s="75" t="s">
        <v>81</v>
      </c>
      <c r="B94" s="41" t="s">
        <v>82</v>
      </c>
      <c r="C94" s="27" t="s">
        <v>49</v>
      </c>
      <c r="D94" s="57">
        <v>150</v>
      </c>
      <c r="E94" s="58"/>
      <c r="F94" s="30"/>
    </row>
    <row r="95" spans="1:6" x14ac:dyDescent="0.6">
      <c r="A95" s="25"/>
      <c r="B95" s="26"/>
      <c r="C95" s="38"/>
      <c r="D95" s="39"/>
      <c r="E95" s="29"/>
      <c r="F95" s="30"/>
    </row>
    <row r="96" spans="1:6" x14ac:dyDescent="0.6">
      <c r="A96" s="25" t="s">
        <v>83</v>
      </c>
      <c r="B96" s="33" t="s">
        <v>84</v>
      </c>
      <c r="C96" s="38"/>
      <c r="D96" s="61"/>
      <c r="E96" s="58"/>
      <c r="F96" s="30"/>
    </row>
    <row r="97" spans="1:6" x14ac:dyDescent="0.6">
      <c r="A97" s="25"/>
      <c r="B97" s="26"/>
      <c r="C97" s="38"/>
      <c r="D97" s="39"/>
      <c r="E97" s="29"/>
      <c r="F97" s="30"/>
    </row>
    <row r="98" spans="1:6" x14ac:dyDescent="0.6">
      <c r="A98" s="36"/>
      <c r="B98" s="33" t="s">
        <v>85</v>
      </c>
      <c r="C98" s="38"/>
      <c r="D98" s="61"/>
      <c r="E98" s="58"/>
      <c r="F98" s="30"/>
    </row>
    <row r="99" spans="1:6" x14ac:dyDescent="0.6">
      <c r="A99" s="25"/>
      <c r="B99" s="26"/>
      <c r="C99" s="38"/>
      <c r="D99" s="39"/>
      <c r="E99" s="29"/>
      <c r="F99" s="30"/>
    </row>
    <row r="100" spans="1:6" x14ac:dyDescent="0.6">
      <c r="A100" s="36"/>
      <c r="B100" s="76" t="s">
        <v>86</v>
      </c>
      <c r="C100" s="38"/>
      <c r="D100" s="61"/>
      <c r="E100" s="58"/>
      <c r="F100" s="30"/>
    </row>
    <row r="101" spans="1:6" x14ac:dyDescent="0.6">
      <c r="A101" s="25"/>
      <c r="B101" s="26"/>
      <c r="C101" s="38"/>
      <c r="D101" s="39"/>
      <c r="E101" s="29"/>
      <c r="F101" s="30"/>
    </row>
    <row r="102" spans="1:6" ht="15.5" x14ac:dyDescent="0.6">
      <c r="A102" s="36" t="s">
        <v>87</v>
      </c>
      <c r="B102" s="60" t="s">
        <v>88</v>
      </c>
      <c r="C102" s="38" t="s">
        <v>49</v>
      </c>
      <c r="D102" s="39">
        <v>50</v>
      </c>
      <c r="E102" s="58"/>
      <c r="F102" s="30"/>
    </row>
    <row r="103" spans="1:6" x14ac:dyDescent="0.6">
      <c r="A103" s="25"/>
      <c r="B103" s="26"/>
      <c r="C103" s="38"/>
      <c r="D103" s="39"/>
      <c r="E103" s="29"/>
      <c r="F103" s="30"/>
    </row>
    <row r="104" spans="1:6" ht="15.5" x14ac:dyDescent="0.6">
      <c r="A104" s="36" t="s">
        <v>89</v>
      </c>
      <c r="B104" s="60" t="s">
        <v>90</v>
      </c>
      <c r="C104" s="38" t="s">
        <v>49</v>
      </c>
      <c r="D104" s="39">
        <v>80</v>
      </c>
      <c r="E104" s="58"/>
      <c r="F104" s="30"/>
    </row>
    <row r="105" spans="1:6" x14ac:dyDescent="0.6">
      <c r="A105" s="25"/>
      <c r="B105" s="26"/>
      <c r="C105" s="38"/>
      <c r="D105" s="39"/>
      <c r="E105" s="29"/>
      <c r="F105" s="30"/>
    </row>
    <row r="106" spans="1:6" x14ac:dyDescent="0.6">
      <c r="A106" s="36"/>
      <c r="B106" s="33" t="s">
        <v>91</v>
      </c>
      <c r="C106" s="38"/>
      <c r="D106" s="61"/>
      <c r="E106" s="58"/>
      <c r="F106" s="30"/>
    </row>
    <row r="107" spans="1:6" x14ac:dyDescent="0.6">
      <c r="A107" s="25"/>
      <c r="B107" s="26"/>
      <c r="C107" s="38"/>
      <c r="D107" s="39"/>
      <c r="E107" s="29"/>
      <c r="F107" s="30"/>
    </row>
    <row r="108" spans="1:6" x14ac:dyDescent="0.6">
      <c r="A108" s="36"/>
      <c r="B108" s="76" t="s">
        <v>92</v>
      </c>
      <c r="C108" s="38"/>
      <c r="D108" s="61"/>
      <c r="E108" s="58"/>
      <c r="F108" s="30"/>
    </row>
    <row r="109" spans="1:6" x14ac:dyDescent="0.6">
      <c r="A109" s="25"/>
      <c r="B109" s="26"/>
      <c r="C109" s="38"/>
      <c r="D109" s="39"/>
      <c r="E109" s="29"/>
      <c r="F109" s="30"/>
    </row>
    <row r="110" spans="1:6" x14ac:dyDescent="0.6">
      <c r="A110" s="36"/>
      <c r="B110" s="77" t="s">
        <v>93</v>
      </c>
      <c r="C110" s="38"/>
      <c r="D110" s="61"/>
      <c r="E110" s="58"/>
      <c r="F110" s="30"/>
    </row>
    <row r="111" spans="1:6" x14ac:dyDescent="0.6">
      <c r="A111" s="25"/>
      <c r="B111" s="26"/>
      <c r="C111" s="38"/>
      <c r="D111" s="39"/>
      <c r="E111" s="29"/>
      <c r="F111" s="30"/>
    </row>
    <row r="112" spans="1:6" ht="15.5" x14ac:dyDescent="0.6">
      <c r="A112" s="36" t="s">
        <v>94</v>
      </c>
      <c r="B112" s="37" t="s">
        <v>95</v>
      </c>
      <c r="C112" s="38" t="s">
        <v>67</v>
      </c>
      <c r="D112" s="39">
        <v>12</v>
      </c>
      <c r="E112" s="29"/>
      <c r="F112" s="30"/>
    </row>
    <row r="113" spans="1:6" x14ac:dyDescent="0.6">
      <c r="A113" s="25"/>
      <c r="B113" s="26"/>
      <c r="C113" s="38"/>
      <c r="D113" s="39"/>
      <c r="E113" s="29"/>
      <c r="F113" s="30"/>
    </row>
    <row r="114" spans="1:6" x14ac:dyDescent="0.6">
      <c r="A114" s="25"/>
      <c r="B114" s="77" t="s">
        <v>96</v>
      </c>
      <c r="C114" s="38"/>
      <c r="D114" s="39"/>
      <c r="E114" s="29"/>
      <c r="F114" s="30"/>
    </row>
    <row r="115" spans="1:6" x14ac:dyDescent="0.6">
      <c r="A115" s="25"/>
      <c r="B115" s="26"/>
      <c r="C115" s="38"/>
      <c r="D115" s="39"/>
      <c r="E115" s="29"/>
      <c r="F115" s="30"/>
    </row>
    <row r="116" spans="1:6" ht="15.5" x14ac:dyDescent="0.6">
      <c r="A116" s="34" t="s">
        <v>97</v>
      </c>
      <c r="B116" s="35" t="s">
        <v>98</v>
      </c>
      <c r="C116" s="38" t="s">
        <v>67</v>
      </c>
      <c r="D116" s="28">
        <v>40</v>
      </c>
      <c r="E116" s="29"/>
      <c r="F116" s="30"/>
    </row>
    <row r="117" spans="1:6" x14ac:dyDescent="0.6">
      <c r="A117" s="25"/>
      <c r="B117" s="26"/>
      <c r="C117" s="38"/>
      <c r="D117" s="39"/>
      <c r="E117" s="29"/>
      <c r="F117" s="30"/>
    </row>
    <row r="118" spans="1:6" ht="26" x14ac:dyDescent="0.6">
      <c r="A118" s="34" t="s">
        <v>99</v>
      </c>
      <c r="B118" s="35" t="s">
        <v>100</v>
      </c>
      <c r="C118" s="38" t="s">
        <v>67</v>
      </c>
      <c r="D118" s="28">
        <v>40</v>
      </c>
      <c r="E118" s="29"/>
      <c r="F118" s="30"/>
    </row>
    <row r="119" spans="1:6" x14ac:dyDescent="0.6">
      <c r="A119" s="25"/>
      <c r="B119" s="26"/>
      <c r="C119" s="38"/>
      <c r="D119" s="39"/>
      <c r="E119" s="29"/>
      <c r="F119" s="30"/>
    </row>
    <row r="120" spans="1:6" x14ac:dyDescent="0.6">
      <c r="A120" s="34"/>
      <c r="B120" s="76" t="s">
        <v>101</v>
      </c>
      <c r="C120" s="78"/>
      <c r="D120" s="79"/>
      <c r="E120" s="73"/>
      <c r="F120" s="30"/>
    </row>
    <row r="121" spans="1:6" x14ac:dyDescent="0.6">
      <c r="A121" s="25"/>
      <c r="B121" s="26"/>
      <c r="C121" s="38"/>
      <c r="D121" s="39"/>
      <c r="E121" s="29"/>
      <c r="F121" s="30"/>
    </row>
    <row r="122" spans="1:6" x14ac:dyDescent="0.6">
      <c r="A122" s="34"/>
      <c r="B122" s="77" t="s">
        <v>102</v>
      </c>
      <c r="C122" s="78"/>
      <c r="D122" s="79"/>
      <c r="E122" s="73"/>
      <c r="F122" s="30"/>
    </row>
    <row r="123" spans="1:6" x14ac:dyDescent="0.6">
      <c r="A123" s="25"/>
      <c r="B123" s="26"/>
      <c r="C123" s="38"/>
      <c r="D123" s="39"/>
      <c r="E123" s="29"/>
      <c r="F123" s="30"/>
    </row>
    <row r="124" spans="1:6" ht="26" x14ac:dyDescent="0.6">
      <c r="A124" s="34" t="s">
        <v>103</v>
      </c>
      <c r="B124" s="41" t="s">
        <v>104</v>
      </c>
      <c r="C124" s="38" t="s">
        <v>67</v>
      </c>
      <c r="D124" s="57">
        <v>50</v>
      </c>
      <c r="E124" s="58"/>
      <c r="F124" s="30"/>
    </row>
    <row r="125" spans="1:6" x14ac:dyDescent="0.6">
      <c r="A125" s="25"/>
      <c r="B125" s="26"/>
      <c r="C125" s="38"/>
      <c r="D125" s="39"/>
      <c r="E125" s="29"/>
      <c r="F125" s="30"/>
    </row>
    <row r="126" spans="1:6" x14ac:dyDescent="0.6">
      <c r="A126" s="36"/>
      <c r="B126" s="77" t="s">
        <v>105</v>
      </c>
      <c r="C126" s="38"/>
      <c r="D126" s="61"/>
      <c r="E126" s="58"/>
      <c r="F126" s="30"/>
    </row>
    <row r="127" spans="1:6" x14ac:dyDescent="0.6">
      <c r="A127" s="25"/>
      <c r="B127" s="26"/>
      <c r="C127" s="38"/>
      <c r="D127" s="39"/>
      <c r="E127" s="29"/>
      <c r="F127" s="30"/>
    </row>
    <row r="128" spans="1:6" ht="15.5" x14ac:dyDescent="0.6">
      <c r="A128" s="36" t="s">
        <v>106</v>
      </c>
      <c r="B128" s="60" t="s">
        <v>107</v>
      </c>
      <c r="C128" s="38" t="s">
        <v>67</v>
      </c>
      <c r="D128" s="61">
        <v>3</v>
      </c>
      <c r="E128" s="58"/>
      <c r="F128" s="30"/>
    </row>
    <row r="129" spans="1:6" x14ac:dyDescent="0.6">
      <c r="A129" s="25"/>
      <c r="B129" s="26"/>
      <c r="C129" s="38"/>
      <c r="D129" s="39"/>
      <c r="E129" s="29"/>
      <c r="F129" s="30"/>
    </row>
    <row r="130" spans="1:6" x14ac:dyDescent="0.6">
      <c r="A130" s="36"/>
      <c r="B130" s="77" t="s">
        <v>108</v>
      </c>
      <c r="C130" s="38"/>
      <c r="D130" s="61"/>
      <c r="E130" s="80"/>
      <c r="F130" s="30"/>
    </row>
    <row r="131" spans="1:6" x14ac:dyDescent="0.6">
      <c r="A131" s="25"/>
      <c r="B131" s="26"/>
      <c r="C131" s="38"/>
      <c r="D131" s="39"/>
      <c r="E131" s="29"/>
      <c r="F131" s="30"/>
    </row>
    <row r="132" spans="1:6" ht="15.5" x14ac:dyDescent="0.6">
      <c r="A132" s="36" t="s">
        <v>109</v>
      </c>
      <c r="B132" s="60" t="s">
        <v>110</v>
      </c>
      <c r="C132" s="38" t="s">
        <v>67</v>
      </c>
      <c r="D132" s="61">
        <v>30</v>
      </c>
      <c r="E132" s="80"/>
      <c r="F132" s="30"/>
    </row>
    <row r="133" spans="1:6" x14ac:dyDescent="0.6">
      <c r="A133" s="25"/>
      <c r="B133" s="26"/>
      <c r="C133" s="38"/>
      <c r="D133" s="39"/>
      <c r="E133" s="29"/>
      <c r="F133" s="30"/>
    </row>
    <row r="134" spans="1:6" x14ac:dyDescent="0.6">
      <c r="A134" s="36"/>
      <c r="B134" s="77" t="s">
        <v>111</v>
      </c>
      <c r="C134" s="38"/>
      <c r="D134" s="61"/>
      <c r="E134" s="80"/>
      <c r="F134" s="30"/>
    </row>
    <row r="135" spans="1:6" x14ac:dyDescent="0.6">
      <c r="A135" s="25"/>
      <c r="B135" s="26"/>
      <c r="C135" s="38"/>
      <c r="D135" s="39"/>
      <c r="E135" s="29"/>
      <c r="F135" s="30"/>
    </row>
    <row r="136" spans="1:6" ht="15.5" x14ac:dyDescent="0.6">
      <c r="A136" s="36" t="s">
        <v>112</v>
      </c>
      <c r="B136" s="60" t="s">
        <v>113</v>
      </c>
      <c r="C136" s="38" t="s">
        <v>67</v>
      </c>
      <c r="D136" s="61">
        <v>25</v>
      </c>
      <c r="E136" s="80"/>
      <c r="F136" s="30"/>
    </row>
    <row r="137" spans="1:6" x14ac:dyDescent="0.6">
      <c r="A137" s="25"/>
      <c r="B137" s="26"/>
      <c r="C137" s="38"/>
      <c r="D137" s="39"/>
      <c r="E137" s="29"/>
      <c r="F137" s="30"/>
    </row>
    <row r="138" spans="1:6" ht="13.75" thickBot="1" x14ac:dyDescent="0.75">
      <c r="A138" s="50" t="s">
        <v>35</v>
      </c>
      <c r="B138" s="69"/>
      <c r="C138" s="52"/>
      <c r="D138" s="53"/>
      <c r="E138" s="54"/>
      <c r="F138" s="55"/>
    </row>
    <row r="139" spans="1:6" x14ac:dyDescent="0.6">
      <c r="A139" s="25" t="s">
        <v>114</v>
      </c>
      <c r="B139" s="33" t="s">
        <v>115</v>
      </c>
      <c r="C139" s="38"/>
      <c r="D139" s="61"/>
      <c r="E139" s="80"/>
      <c r="F139" s="30"/>
    </row>
    <row r="140" spans="1:6" x14ac:dyDescent="0.6">
      <c r="A140" s="25"/>
      <c r="B140" s="26"/>
      <c r="C140" s="38"/>
      <c r="D140" s="39"/>
      <c r="E140" s="29"/>
      <c r="F140" s="30"/>
    </row>
    <row r="141" spans="1:6" x14ac:dyDescent="0.6">
      <c r="A141" s="36"/>
      <c r="B141" s="76" t="s">
        <v>116</v>
      </c>
      <c r="C141" s="38"/>
      <c r="D141" s="61"/>
      <c r="E141" s="80"/>
      <c r="F141" s="30"/>
    </row>
    <row r="142" spans="1:6" x14ac:dyDescent="0.6">
      <c r="A142" s="25"/>
      <c r="B142" s="26"/>
      <c r="C142" s="38"/>
      <c r="D142" s="39"/>
      <c r="E142" s="29"/>
      <c r="F142" s="30"/>
    </row>
    <row r="143" spans="1:6" x14ac:dyDescent="0.6">
      <c r="A143" s="36"/>
      <c r="B143" s="81" t="s">
        <v>117</v>
      </c>
      <c r="C143" s="38"/>
      <c r="D143" s="61"/>
      <c r="E143" s="80"/>
      <c r="F143" s="30"/>
    </row>
    <row r="144" spans="1:6" x14ac:dyDescent="0.6">
      <c r="A144" s="25"/>
      <c r="B144" s="26"/>
      <c r="C144" s="38"/>
      <c r="D144" s="39"/>
      <c r="E144" s="29"/>
      <c r="F144" s="30"/>
    </row>
    <row r="145" spans="1:6" ht="15.5" x14ac:dyDescent="0.6">
      <c r="A145" s="36" t="s">
        <v>118</v>
      </c>
      <c r="B145" s="60" t="s">
        <v>119</v>
      </c>
      <c r="C145" s="38" t="s">
        <v>67</v>
      </c>
      <c r="D145" s="61">
        <v>40</v>
      </c>
      <c r="E145" s="80"/>
      <c r="F145" s="30"/>
    </row>
    <row r="146" spans="1:6" x14ac:dyDescent="0.6">
      <c r="A146" s="25"/>
      <c r="B146" s="26"/>
      <c r="C146" s="38"/>
      <c r="D146" s="39"/>
      <c r="E146" s="29"/>
      <c r="F146" s="30"/>
    </row>
    <row r="147" spans="1:6" ht="15.5" x14ac:dyDescent="0.6">
      <c r="A147" s="36" t="s">
        <v>120</v>
      </c>
      <c r="B147" s="60" t="s">
        <v>121</v>
      </c>
      <c r="C147" s="38" t="s">
        <v>67</v>
      </c>
      <c r="D147" s="61">
        <v>80</v>
      </c>
      <c r="E147" s="80"/>
      <c r="F147" s="30"/>
    </row>
    <row r="148" spans="1:6" x14ac:dyDescent="0.6">
      <c r="A148" s="25"/>
      <c r="B148" s="26"/>
      <c r="C148" s="38"/>
      <c r="D148" s="39"/>
      <c r="E148" s="29"/>
      <c r="F148" s="30"/>
    </row>
    <row r="149" spans="1:6" x14ac:dyDescent="0.6">
      <c r="A149" s="36"/>
      <c r="B149" s="76" t="s">
        <v>122</v>
      </c>
      <c r="C149" s="38"/>
      <c r="D149" s="61"/>
      <c r="E149" s="80"/>
      <c r="F149" s="30"/>
    </row>
    <row r="150" spans="1:6" x14ac:dyDescent="0.6">
      <c r="A150" s="25"/>
      <c r="B150" s="26"/>
      <c r="C150" s="38"/>
      <c r="D150" s="39"/>
      <c r="E150" s="29"/>
      <c r="F150" s="30"/>
    </row>
    <row r="151" spans="1:6" x14ac:dyDescent="0.6">
      <c r="A151" s="36"/>
      <c r="B151" s="81" t="s">
        <v>123</v>
      </c>
      <c r="C151" s="38"/>
      <c r="D151" s="61"/>
      <c r="E151" s="80"/>
      <c r="F151" s="30"/>
    </row>
    <row r="152" spans="1:6" x14ac:dyDescent="0.6">
      <c r="A152" s="25"/>
      <c r="B152" s="26"/>
      <c r="C152" s="38"/>
      <c r="D152" s="39"/>
      <c r="E152" s="29"/>
      <c r="F152" s="30"/>
    </row>
    <row r="153" spans="1:6" ht="15.5" x14ac:dyDescent="0.6">
      <c r="A153" s="36" t="s">
        <v>124</v>
      </c>
      <c r="B153" s="60" t="s">
        <v>125</v>
      </c>
      <c r="C153" s="38" t="s">
        <v>67</v>
      </c>
      <c r="D153" s="61">
        <v>20</v>
      </c>
      <c r="E153" s="80"/>
      <c r="F153" s="30"/>
    </row>
    <row r="154" spans="1:6" x14ac:dyDescent="0.6">
      <c r="A154" s="25"/>
      <c r="B154" s="26"/>
      <c r="C154" s="38"/>
      <c r="D154" s="39"/>
      <c r="E154" s="29"/>
      <c r="F154" s="30"/>
    </row>
    <row r="155" spans="1:6" x14ac:dyDescent="0.6">
      <c r="A155" s="36"/>
      <c r="B155" s="81" t="s">
        <v>126</v>
      </c>
      <c r="C155" s="38"/>
      <c r="D155" s="61"/>
      <c r="E155" s="80"/>
      <c r="F155" s="30"/>
    </row>
    <row r="156" spans="1:6" x14ac:dyDescent="0.6">
      <c r="A156" s="25"/>
      <c r="B156" s="26"/>
      <c r="C156" s="38"/>
      <c r="D156" s="39"/>
      <c r="E156" s="29"/>
      <c r="F156" s="30"/>
    </row>
    <row r="157" spans="1:6" ht="15.5" x14ac:dyDescent="0.6">
      <c r="A157" s="36" t="s">
        <v>127</v>
      </c>
      <c r="B157" s="60" t="s">
        <v>128</v>
      </c>
      <c r="C157" s="38" t="s">
        <v>67</v>
      </c>
      <c r="D157" s="61">
        <v>30</v>
      </c>
      <c r="E157" s="80"/>
      <c r="F157" s="30"/>
    </row>
    <row r="158" spans="1:6" x14ac:dyDescent="0.6">
      <c r="A158" s="25"/>
      <c r="B158" s="26"/>
      <c r="C158" s="38"/>
      <c r="D158" s="39"/>
      <c r="E158" s="29"/>
      <c r="F158" s="30"/>
    </row>
    <row r="159" spans="1:6" x14ac:dyDescent="0.6">
      <c r="A159" s="36"/>
      <c r="B159" s="81" t="s">
        <v>117</v>
      </c>
      <c r="C159" s="38"/>
      <c r="D159" s="61"/>
      <c r="E159" s="80"/>
      <c r="F159" s="30"/>
    </row>
    <row r="160" spans="1:6" x14ac:dyDescent="0.6">
      <c r="A160" s="25"/>
      <c r="B160" s="26"/>
      <c r="C160" s="38"/>
      <c r="D160" s="39"/>
      <c r="E160" s="29"/>
      <c r="F160" s="30"/>
    </row>
    <row r="161" spans="1:6" ht="15.5" x14ac:dyDescent="0.6">
      <c r="A161" s="36" t="s">
        <v>129</v>
      </c>
      <c r="B161" s="60" t="s">
        <v>130</v>
      </c>
      <c r="C161" s="38" t="s">
        <v>67</v>
      </c>
      <c r="D161" s="61">
        <v>20</v>
      </c>
      <c r="E161" s="80"/>
      <c r="F161" s="30"/>
    </row>
    <row r="162" spans="1:6" x14ac:dyDescent="0.6">
      <c r="A162" s="25"/>
      <c r="B162" s="26"/>
      <c r="C162" s="38"/>
      <c r="D162" s="39"/>
      <c r="E162" s="29"/>
      <c r="F162" s="30"/>
    </row>
    <row r="163" spans="1:6" ht="15.5" x14ac:dyDescent="0.6">
      <c r="A163" s="36" t="s">
        <v>131</v>
      </c>
      <c r="B163" s="60" t="s">
        <v>132</v>
      </c>
      <c r="C163" s="38" t="s">
        <v>67</v>
      </c>
      <c r="D163" s="61">
        <v>150</v>
      </c>
      <c r="E163" s="80"/>
      <c r="F163" s="30"/>
    </row>
    <row r="164" spans="1:6" x14ac:dyDescent="0.6">
      <c r="A164" s="25"/>
      <c r="B164" s="26"/>
      <c r="C164" s="38"/>
      <c r="D164" s="39"/>
      <c r="E164" s="29"/>
      <c r="F164" s="30"/>
    </row>
    <row r="165" spans="1:6" x14ac:dyDescent="0.6">
      <c r="A165" s="36"/>
      <c r="B165" s="81" t="s">
        <v>133</v>
      </c>
      <c r="C165" s="38"/>
      <c r="D165" s="61"/>
      <c r="E165" s="80"/>
      <c r="F165" s="30"/>
    </row>
    <row r="166" spans="1:6" x14ac:dyDescent="0.6">
      <c r="A166" s="25"/>
      <c r="B166" s="26"/>
      <c r="C166" s="38"/>
      <c r="D166" s="39"/>
      <c r="E166" s="29"/>
      <c r="F166" s="30"/>
    </row>
    <row r="167" spans="1:6" ht="15.5" x14ac:dyDescent="0.6">
      <c r="A167" s="36" t="s">
        <v>134</v>
      </c>
      <c r="B167" s="60" t="s">
        <v>135</v>
      </c>
      <c r="C167" s="38" t="s">
        <v>67</v>
      </c>
      <c r="D167" s="61">
        <v>10</v>
      </c>
      <c r="E167" s="80"/>
      <c r="F167" s="30"/>
    </row>
    <row r="168" spans="1:6" x14ac:dyDescent="0.6">
      <c r="A168" s="25"/>
      <c r="B168" s="26"/>
      <c r="C168" s="38"/>
      <c r="D168" s="39"/>
      <c r="E168" s="29"/>
      <c r="F168" s="30"/>
    </row>
    <row r="169" spans="1:6" x14ac:dyDescent="0.6">
      <c r="A169" s="36"/>
      <c r="B169" s="81" t="s">
        <v>136</v>
      </c>
      <c r="C169" s="38"/>
      <c r="D169" s="61"/>
      <c r="E169" s="80"/>
      <c r="F169" s="30"/>
    </row>
    <row r="170" spans="1:6" x14ac:dyDescent="0.6">
      <c r="A170" s="25"/>
      <c r="B170" s="26"/>
      <c r="C170" s="38"/>
      <c r="D170" s="39"/>
      <c r="E170" s="29"/>
      <c r="F170" s="30"/>
    </row>
    <row r="171" spans="1:6" ht="26" x14ac:dyDescent="0.6">
      <c r="A171" s="34" t="s">
        <v>137</v>
      </c>
      <c r="B171" s="41" t="s">
        <v>138</v>
      </c>
      <c r="C171" s="27" t="s">
        <v>139</v>
      </c>
      <c r="D171" s="57">
        <v>15</v>
      </c>
      <c r="E171" s="58"/>
      <c r="F171" s="30"/>
    </row>
    <row r="172" spans="1:6" x14ac:dyDescent="0.6">
      <c r="A172" s="25"/>
      <c r="B172" s="26"/>
      <c r="C172" s="38"/>
      <c r="D172" s="39"/>
      <c r="E172" s="29"/>
      <c r="F172" s="30"/>
    </row>
    <row r="173" spans="1:6" x14ac:dyDescent="0.6">
      <c r="A173" s="34"/>
      <c r="B173" s="81" t="s">
        <v>140</v>
      </c>
      <c r="C173" s="27"/>
      <c r="D173" s="57"/>
      <c r="E173" s="58"/>
      <c r="F173" s="30"/>
    </row>
    <row r="174" spans="1:6" x14ac:dyDescent="0.6">
      <c r="A174" s="25"/>
      <c r="B174" s="26"/>
      <c r="C174" s="38"/>
      <c r="D174" s="39"/>
      <c r="E174" s="29"/>
      <c r="F174" s="30"/>
    </row>
    <row r="175" spans="1:6" ht="26" x14ac:dyDescent="0.6">
      <c r="A175" s="34" t="s">
        <v>141</v>
      </c>
      <c r="B175" s="41" t="s">
        <v>142</v>
      </c>
      <c r="C175" s="27" t="s">
        <v>22</v>
      </c>
      <c r="D175" s="57">
        <v>2</v>
      </c>
      <c r="E175" s="58"/>
      <c r="F175" s="30"/>
    </row>
    <row r="176" spans="1:6" x14ac:dyDescent="0.6">
      <c r="A176" s="25"/>
      <c r="B176" s="26"/>
      <c r="C176" s="38"/>
      <c r="D176" s="39"/>
      <c r="E176" s="29"/>
      <c r="F176" s="30"/>
    </row>
    <row r="177" spans="1:6" x14ac:dyDescent="0.6">
      <c r="A177" s="36"/>
      <c r="B177" s="82" t="s">
        <v>143</v>
      </c>
      <c r="C177" s="38"/>
      <c r="D177" s="61"/>
      <c r="E177" s="58"/>
      <c r="F177" s="30"/>
    </row>
    <row r="178" spans="1:6" x14ac:dyDescent="0.6">
      <c r="A178" s="25"/>
      <c r="B178" s="26"/>
      <c r="C178" s="38"/>
      <c r="D178" s="39"/>
      <c r="E178" s="29"/>
      <c r="F178" s="30"/>
    </row>
    <row r="179" spans="1:6" x14ac:dyDescent="0.6">
      <c r="A179" s="36"/>
      <c r="B179" s="83" t="s">
        <v>144</v>
      </c>
      <c r="C179" s="38"/>
      <c r="D179" s="61"/>
      <c r="E179" s="58"/>
      <c r="F179" s="30"/>
    </row>
    <row r="180" spans="1:6" x14ac:dyDescent="0.6">
      <c r="A180" s="25"/>
      <c r="B180" s="26"/>
      <c r="C180" s="38"/>
      <c r="D180" s="39"/>
      <c r="E180" s="29"/>
      <c r="F180" s="30"/>
    </row>
    <row r="181" spans="1:6" x14ac:dyDescent="0.6">
      <c r="A181" s="36" t="s">
        <v>145</v>
      </c>
      <c r="B181" s="84" t="s">
        <v>146</v>
      </c>
      <c r="C181" s="38" t="s">
        <v>147</v>
      </c>
      <c r="D181" s="85">
        <v>9</v>
      </c>
      <c r="E181" s="58"/>
      <c r="F181" s="30"/>
    </row>
    <row r="182" spans="1:6" x14ac:dyDescent="0.6">
      <c r="A182" s="533"/>
      <c r="B182" s="534"/>
      <c r="C182" s="535"/>
      <c r="D182" s="85"/>
      <c r="E182" s="536"/>
      <c r="F182" s="448"/>
    </row>
    <row r="183" spans="1:6" s="532" customFormat="1" x14ac:dyDescent="0.6">
      <c r="A183" s="451"/>
      <c r="B183" s="537" t="s">
        <v>148</v>
      </c>
      <c r="C183" s="535"/>
      <c r="D183" s="538"/>
      <c r="E183" s="447"/>
      <c r="F183" s="448"/>
    </row>
    <row r="184" spans="1:6" s="532" customFormat="1" x14ac:dyDescent="0.6">
      <c r="A184" s="533"/>
      <c r="B184" s="534"/>
      <c r="C184" s="535"/>
      <c r="D184" s="85"/>
      <c r="E184" s="536"/>
      <c r="F184" s="448"/>
    </row>
    <row r="185" spans="1:6" s="532" customFormat="1" x14ac:dyDescent="0.6">
      <c r="A185" s="451"/>
      <c r="B185" s="539" t="s">
        <v>149</v>
      </c>
      <c r="C185" s="535"/>
      <c r="D185" s="538"/>
      <c r="E185" s="447"/>
      <c r="F185" s="448"/>
    </row>
    <row r="186" spans="1:6" s="532" customFormat="1" x14ac:dyDescent="0.6">
      <c r="A186" s="533"/>
      <c r="B186" s="534"/>
      <c r="C186" s="535"/>
      <c r="D186" s="85"/>
      <c r="E186" s="536"/>
      <c r="F186" s="448"/>
    </row>
    <row r="187" spans="1:6" s="532" customFormat="1" ht="26" x14ac:dyDescent="0.6">
      <c r="A187" s="443" t="s">
        <v>150</v>
      </c>
      <c r="B187" s="540" t="s">
        <v>151</v>
      </c>
      <c r="C187" s="445" t="s">
        <v>67</v>
      </c>
      <c r="D187" s="446">
        <v>100</v>
      </c>
      <c r="E187" s="447"/>
      <c r="F187" s="448"/>
    </row>
    <row r="188" spans="1:6" s="532" customFormat="1" x14ac:dyDescent="0.6">
      <c r="A188" s="533"/>
      <c r="B188" s="534"/>
      <c r="C188" s="535"/>
      <c r="D188" s="85"/>
      <c r="E188" s="536"/>
      <c r="F188" s="448"/>
    </row>
    <row r="189" spans="1:6" s="532" customFormat="1" x14ac:dyDescent="0.6">
      <c r="A189" s="541"/>
      <c r="B189" s="539" t="s">
        <v>152</v>
      </c>
      <c r="C189" s="542"/>
      <c r="D189" s="543"/>
      <c r="E189" s="544"/>
      <c r="F189" s="448"/>
    </row>
    <row r="190" spans="1:6" x14ac:dyDescent="0.6">
      <c r="A190" s="25"/>
      <c r="B190" s="26"/>
      <c r="C190" s="38"/>
      <c r="D190" s="39"/>
      <c r="E190" s="29"/>
      <c r="F190" s="30"/>
    </row>
    <row r="191" spans="1:6" s="449" customFormat="1" ht="39" x14ac:dyDescent="0.6">
      <c r="A191" s="443" t="s">
        <v>153</v>
      </c>
      <c r="B191" s="444" t="s">
        <v>342</v>
      </c>
      <c r="C191" s="445" t="s">
        <v>22</v>
      </c>
      <c r="D191" s="446">
        <v>1</v>
      </c>
      <c r="E191" s="447"/>
      <c r="F191" s="448"/>
    </row>
    <row r="192" spans="1:6" x14ac:dyDescent="0.6">
      <c r="A192" s="34"/>
      <c r="B192" s="41"/>
      <c r="C192" s="27"/>
      <c r="D192" s="57"/>
      <c r="E192" s="58"/>
      <c r="F192" s="30"/>
    </row>
    <row r="193" spans="1:6" x14ac:dyDescent="0.6">
      <c r="A193" s="25"/>
      <c r="B193" s="26"/>
      <c r="C193" s="38"/>
      <c r="D193" s="39"/>
      <c r="E193" s="29"/>
      <c r="F193" s="30"/>
    </row>
    <row r="194" spans="1:6" ht="13.75" thickBot="1" x14ac:dyDescent="0.75">
      <c r="A194" s="50" t="s">
        <v>35</v>
      </c>
      <c r="B194" s="69"/>
      <c r="C194" s="52"/>
      <c r="D194" s="53"/>
      <c r="E194" s="54"/>
      <c r="F194" s="55"/>
    </row>
    <row r="195" spans="1:6" ht="39" x14ac:dyDescent="0.6">
      <c r="A195" s="34" t="s">
        <v>154</v>
      </c>
      <c r="B195" s="41" t="s">
        <v>155</v>
      </c>
      <c r="C195" s="27" t="s">
        <v>22</v>
      </c>
      <c r="D195" s="57">
        <v>1</v>
      </c>
      <c r="E195" s="58"/>
      <c r="F195" s="30"/>
    </row>
    <row r="196" spans="1:6" x14ac:dyDescent="0.6">
      <c r="A196" s="25"/>
      <c r="B196" s="26"/>
      <c r="C196" s="38"/>
      <c r="D196" s="39"/>
      <c r="E196" s="29"/>
      <c r="F196" s="30"/>
    </row>
    <row r="197" spans="1:6" ht="26" x14ac:dyDescent="0.6">
      <c r="A197" s="34" t="s">
        <v>156</v>
      </c>
      <c r="B197" s="41" t="s">
        <v>157</v>
      </c>
      <c r="C197" s="27" t="s">
        <v>22</v>
      </c>
      <c r="D197" s="57">
        <v>1</v>
      </c>
      <c r="E197" s="58"/>
      <c r="F197" s="30"/>
    </row>
    <row r="198" spans="1:6" x14ac:dyDescent="0.6">
      <c r="A198" s="25"/>
      <c r="B198" s="26"/>
      <c r="C198" s="38"/>
      <c r="D198" s="39"/>
      <c r="E198" s="29"/>
      <c r="F198" s="30"/>
    </row>
    <row r="199" spans="1:6" x14ac:dyDescent="0.6">
      <c r="A199" s="42" t="s">
        <v>158</v>
      </c>
      <c r="B199" s="87" t="s">
        <v>159</v>
      </c>
      <c r="C199" s="44"/>
      <c r="D199" s="88"/>
      <c r="E199" s="68"/>
      <c r="F199" s="30"/>
    </row>
    <row r="200" spans="1:6" x14ac:dyDescent="0.6">
      <c r="A200" s="25"/>
      <c r="B200" s="26"/>
      <c r="C200" s="38"/>
      <c r="D200" s="39"/>
      <c r="E200" s="29"/>
      <c r="F200" s="30"/>
    </row>
    <row r="201" spans="1:6" x14ac:dyDescent="0.6">
      <c r="A201" s="36"/>
      <c r="B201" s="89" t="s">
        <v>160</v>
      </c>
      <c r="C201" s="27"/>
      <c r="D201" s="27"/>
      <c r="E201" s="90"/>
      <c r="F201" s="30"/>
    </row>
    <row r="202" spans="1:6" x14ac:dyDescent="0.6">
      <c r="A202" s="25"/>
      <c r="B202" s="26"/>
      <c r="C202" s="38"/>
      <c r="D202" s="39"/>
      <c r="E202" s="29"/>
      <c r="F202" s="30"/>
    </row>
    <row r="203" spans="1:6" ht="26" x14ac:dyDescent="0.6">
      <c r="A203" s="36"/>
      <c r="B203" s="91" t="s">
        <v>161</v>
      </c>
      <c r="C203" s="27"/>
      <c r="D203" s="27"/>
      <c r="E203" s="90"/>
      <c r="F203" s="30"/>
    </row>
    <row r="204" spans="1:6" x14ac:dyDescent="0.6">
      <c r="A204" s="25"/>
      <c r="B204" s="26"/>
      <c r="C204" s="38"/>
      <c r="D204" s="39"/>
      <c r="E204" s="29"/>
      <c r="F204" s="30"/>
    </row>
    <row r="205" spans="1:6" x14ac:dyDescent="0.6">
      <c r="A205" s="36" t="s">
        <v>162</v>
      </c>
      <c r="B205" s="37" t="s">
        <v>163</v>
      </c>
      <c r="C205" s="27" t="s">
        <v>139</v>
      </c>
      <c r="D205" s="27">
        <v>15</v>
      </c>
      <c r="E205" s="90"/>
      <c r="F205" s="30"/>
    </row>
    <row r="206" spans="1:6" x14ac:dyDescent="0.6">
      <c r="A206" s="25"/>
      <c r="B206" s="26"/>
      <c r="C206" s="38"/>
      <c r="D206" s="39"/>
      <c r="E206" s="29"/>
      <c r="F206" s="30"/>
    </row>
    <row r="207" spans="1:6" s="449" customFormat="1" x14ac:dyDescent="0.6">
      <c r="A207" s="451" t="s">
        <v>164</v>
      </c>
      <c r="B207" s="452" t="s">
        <v>343</v>
      </c>
      <c r="C207" s="445" t="s">
        <v>139</v>
      </c>
      <c r="D207" s="445">
        <v>15</v>
      </c>
      <c r="E207" s="453"/>
      <c r="F207" s="448"/>
    </row>
    <row r="208" spans="1:6" x14ac:dyDescent="0.6">
      <c r="A208" s="25"/>
      <c r="B208" s="26"/>
      <c r="C208" s="38"/>
      <c r="D208" s="39"/>
      <c r="E208" s="29"/>
      <c r="F208" s="30"/>
    </row>
    <row r="209" spans="1:6" x14ac:dyDescent="0.6">
      <c r="A209" s="25" t="s">
        <v>165</v>
      </c>
      <c r="B209" s="33" t="s">
        <v>166</v>
      </c>
      <c r="C209" s="27"/>
      <c r="D209" s="57"/>
      <c r="E209" s="58"/>
      <c r="F209" s="30"/>
    </row>
    <row r="210" spans="1:6" x14ac:dyDescent="0.6">
      <c r="A210" s="25"/>
      <c r="B210" s="26"/>
      <c r="C210" s="38"/>
      <c r="D210" s="39"/>
      <c r="E210" s="29"/>
      <c r="F210" s="30"/>
    </row>
    <row r="211" spans="1:6" x14ac:dyDescent="0.6">
      <c r="A211" s="36"/>
      <c r="B211" s="89" t="s">
        <v>167</v>
      </c>
      <c r="C211" s="27"/>
      <c r="D211" s="27"/>
      <c r="E211" s="27"/>
      <c r="F211" s="30"/>
    </row>
    <row r="212" spans="1:6" x14ac:dyDescent="0.6">
      <c r="A212" s="25"/>
      <c r="B212" s="26"/>
      <c r="C212" s="38"/>
      <c r="D212" s="39"/>
      <c r="E212" s="29"/>
      <c r="F212" s="30"/>
    </row>
    <row r="213" spans="1:6" x14ac:dyDescent="0.6">
      <c r="A213" s="36"/>
      <c r="B213" s="91" t="s">
        <v>168</v>
      </c>
      <c r="C213" s="27"/>
      <c r="D213" s="92"/>
      <c r="E213" s="27"/>
      <c r="F213" s="30"/>
    </row>
    <row r="214" spans="1:6" x14ac:dyDescent="0.6">
      <c r="A214" s="25"/>
      <c r="B214" s="26"/>
      <c r="C214" s="38"/>
      <c r="D214" s="39"/>
      <c r="E214" s="29"/>
      <c r="F214" s="30"/>
    </row>
    <row r="215" spans="1:6" x14ac:dyDescent="0.6">
      <c r="A215" s="36" t="s">
        <v>169</v>
      </c>
      <c r="B215" s="37" t="s">
        <v>170</v>
      </c>
      <c r="C215" s="27" t="s">
        <v>22</v>
      </c>
      <c r="D215" s="27">
        <v>1</v>
      </c>
      <c r="E215" s="27"/>
      <c r="F215" s="30"/>
    </row>
    <row r="216" spans="1:6" x14ac:dyDescent="0.6">
      <c r="A216" s="25"/>
      <c r="B216" s="26"/>
      <c r="C216" s="38"/>
      <c r="D216" s="39"/>
      <c r="E216" s="29"/>
      <c r="F216" s="30"/>
    </row>
    <row r="217" spans="1:6" x14ac:dyDescent="0.6">
      <c r="A217" s="36" t="s">
        <v>171</v>
      </c>
      <c r="B217" s="37" t="s">
        <v>345</v>
      </c>
      <c r="C217" s="27" t="s">
        <v>22</v>
      </c>
      <c r="D217" s="27">
        <v>2</v>
      </c>
      <c r="E217" s="27"/>
      <c r="F217" s="30"/>
    </row>
    <row r="218" spans="1:6" x14ac:dyDescent="0.6">
      <c r="A218" s="25"/>
      <c r="B218" s="26"/>
      <c r="C218" s="38"/>
      <c r="D218" s="39"/>
      <c r="E218" s="29"/>
      <c r="F218" s="30"/>
    </row>
    <row r="219" spans="1:6" x14ac:dyDescent="0.6">
      <c r="A219" s="86"/>
      <c r="B219" s="93" t="s">
        <v>172</v>
      </c>
      <c r="C219" s="78"/>
      <c r="D219" s="79"/>
      <c r="E219" s="73"/>
      <c r="F219" s="30"/>
    </row>
    <row r="220" spans="1:6" x14ac:dyDescent="0.6">
      <c r="A220" s="25"/>
      <c r="B220" s="26"/>
      <c r="C220" s="38"/>
      <c r="D220" s="39"/>
      <c r="E220" s="29"/>
      <c r="F220" s="30"/>
    </row>
    <row r="221" spans="1:6" ht="26" x14ac:dyDescent="0.6">
      <c r="A221" s="34" t="s">
        <v>173</v>
      </c>
      <c r="B221" s="41" t="s">
        <v>174</v>
      </c>
      <c r="C221" s="27" t="s">
        <v>22</v>
      </c>
      <c r="D221" s="57">
        <v>1</v>
      </c>
      <c r="E221" s="58"/>
      <c r="F221" s="30"/>
    </row>
    <row r="222" spans="1:6" x14ac:dyDescent="0.6">
      <c r="A222" s="25"/>
      <c r="B222" s="26"/>
      <c r="C222" s="38"/>
      <c r="D222" s="39"/>
      <c r="E222" s="29"/>
      <c r="F222" s="30"/>
    </row>
    <row r="223" spans="1:6" ht="26" x14ac:dyDescent="0.6">
      <c r="A223" s="34" t="s">
        <v>175</v>
      </c>
      <c r="B223" s="41" t="s">
        <v>176</v>
      </c>
      <c r="C223" s="27" t="s">
        <v>22</v>
      </c>
      <c r="D223" s="57">
        <v>2</v>
      </c>
      <c r="E223" s="58"/>
      <c r="F223" s="30"/>
    </row>
    <row r="224" spans="1:6" x14ac:dyDescent="0.6">
      <c r="A224" s="25"/>
      <c r="B224" s="26"/>
      <c r="C224" s="38"/>
      <c r="D224" s="39"/>
      <c r="E224" s="29"/>
      <c r="F224" s="30"/>
    </row>
    <row r="225" spans="1:6" s="449" customFormat="1" ht="26" x14ac:dyDescent="0.6">
      <c r="A225" s="443" t="s">
        <v>177</v>
      </c>
      <c r="B225" s="444" t="s">
        <v>344</v>
      </c>
      <c r="C225" s="445" t="s">
        <v>22</v>
      </c>
      <c r="D225" s="446">
        <v>1</v>
      </c>
      <c r="E225" s="447"/>
      <c r="F225" s="448"/>
    </row>
    <row r="226" spans="1:6" x14ac:dyDescent="0.6">
      <c r="A226" s="25"/>
      <c r="B226" s="26"/>
      <c r="C226" s="38"/>
      <c r="D226" s="39"/>
      <c r="E226" s="29"/>
      <c r="F226" s="30"/>
    </row>
    <row r="227" spans="1:6" x14ac:dyDescent="0.6">
      <c r="A227" s="31" t="s">
        <v>178</v>
      </c>
      <c r="B227" s="62" t="s">
        <v>179</v>
      </c>
      <c r="C227" s="27"/>
      <c r="D227" s="57"/>
      <c r="E227" s="58"/>
      <c r="F227" s="30"/>
    </row>
    <row r="228" spans="1:6" x14ac:dyDescent="0.6">
      <c r="A228" s="25"/>
      <c r="B228" s="26"/>
      <c r="C228" s="38"/>
      <c r="D228" s="39"/>
      <c r="E228" s="29"/>
      <c r="F228" s="30"/>
    </row>
    <row r="229" spans="1:6" x14ac:dyDescent="0.6">
      <c r="A229" s="34" t="s">
        <v>180</v>
      </c>
      <c r="B229" s="41" t="s">
        <v>181</v>
      </c>
      <c r="C229" s="27" t="s">
        <v>139</v>
      </c>
      <c r="D229" s="57">
        <v>30</v>
      </c>
      <c r="E229" s="58"/>
      <c r="F229" s="30"/>
    </row>
    <row r="230" spans="1:6" x14ac:dyDescent="0.6">
      <c r="A230" s="25"/>
      <c r="B230" s="26"/>
      <c r="C230" s="38"/>
      <c r="D230" s="39"/>
      <c r="E230" s="29"/>
      <c r="F230" s="30"/>
    </row>
    <row r="231" spans="1:6" ht="26" x14ac:dyDescent="0.6">
      <c r="A231" s="34" t="s">
        <v>182</v>
      </c>
      <c r="B231" s="41" t="s">
        <v>183</v>
      </c>
      <c r="C231" s="27" t="s">
        <v>139</v>
      </c>
      <c r="D231" s="57">
        <v>30</v>
      </c>
      <c r="E231" s="58"/>
      <c r="F231" s="30"/>
    </row>
    <row r="232" spans="1:6" x14ac:dyDescent="0.6">
      <c r="A232" s="25"/>
      <c r="B232" s="26"/>
      <c r="C232" s="38"/>
      <c r="D232" s="39"/>
      <c r="E232" s="29"/>
      <c r="F232" s="30"/>
    </row>
    <row r="233" spans="1:6" ht="39" x14ac:dyDescent="0.6">
      <c r="A233" s="34" t="s">
        <v>184</v>
      </c>
      <c r="B233" s="41" t="s">
        <v>185</v>
      </c>
      <c r="C233" s="27" t="s">
        <v>22</v>
      </c>
      <c r="D233" s="57">
        <v>3</v>
      </c>
      <c r="E233" s="58"/>
      <c r="F233" s="30"/>
    </row>
    <row r="234" spans="1:6" x14ac:dyDescent="0.6">
      <c r="A234" s="25"/>
      <c r="B234" s="26"/>
      <c r="C234" s="38"/>
      <c r="D234" s="39"/>
      <c r="E234" s="29"/>
      <c r="F234" s="30"/>
    </row>
    <row r="235" spans="1:6" ht="26" x14ac:dyDescent="0.6">
      <c r="A235" s="34" t="s">
        <v>186</v>
      </c>
      <c r="B235" s="41" t="s">
        <v>187</v>
      </c>
      <c r="C235" s="27" t="s">
        <v>22</v>
      </c>
      <c r="D235" s="57">
        <v>2</v>
      </c>
      <c r="E235" s="58"/>
      <c r="F235" s="30"/>
    </row>
    <row r="236" spans="1:6" x14ac:dyDescent="0.6">
      <c r="A236" s="25"/>
      <c r="B236" s="26"/>
      <c r="C236" s="38"/>
      <c r="D236" s="39"/>
      <c r="E236" s="29"/>
      <c r="F236" s="30"/>
    </row>
    <row r="237" spans="1:6" ht="13.75" thickBot="1" x14ac:dyDescent="0.75">
      <c r="A237" s="50" t="s">
        <v>35</v>
      </c>
      <c r="B237" s="69"/>
      <c r="C237" s="52"/>
      <c r="D237" s="53"/>
      <c r="E237" s="54"/>
      <c r="F237" s="94">
        <f>SUM(F195:F236)</f>
        <v>0</v>
      </c>
    </row>
    <row r="238" spans="1:6" ht="52" x14ac:dyDescent="0.6">
      <c r="A238" s="95" t="s">
        <v>188</v>
      </c>
      <c r="B238" s="96" t="s">
        <v>189</v>
      </c>
      <c r="C238" s="44" t="s">
        <v>22</v>
      </c>
      <c r="D238" s="88">
        <v>84</v>
      </c>
      <c r="E238" s="68"/>
      <c r="F238" s="30"/>
    </row>
    <row r="239" spans="1:6" x14ac:dyDescent="0.6">
      <c r="A239" s="25"/>
      <c r="B239" s="26"/>
      <c r="C239" s="38"/>
      <c r="D239" s="39"/>
      <c r="E239" s="29"/>
      <c r="F239" s="30"/>
    </row>
    <row r="240" spans="1:6" x14ac:dyDescent="0.6">
      <c r="A240" s="34" t="s">
        <v>190</v>
      </c>
      <c r="B240" s="41" t="s">
        <v>191</v>
      </c>
      <c r="C240" s="27" t="s">
        <v>22</v>
      </c>
      <c r="D240" s="57">
        <v>5</v>
      </c>
      <c r="E240" s="58"/>
      <c r="F240" s="30"/>
    </row>
    <row r="241" spans="1:6" x14ac:dyDescent="0.6">
      <c r="A241" s="25"/>
      <c r="B241" s="26"/>
      <c r="C241" s="38"/>
      <c r="D241" s="39"/>
      <c r="E241" s="29"/>
      <c r="F241" s="30"/>
    </row>
    <row r="242" spans="1:6" x14ac:dyDescent="0.6">
      <c r="A242" s="34" t="s">
        <v>192</v>
      </c>
      <c r="B242" s="41" t="s">
        <v>193</v>
      </c>
      <c r="C242" s="27" t="s">
        <v>22</v>
      </c>
      <c r="D242" s="57">
        <v>10</v>
      </c>
      <c r="E242" s="58"/>
      <c r="F242" s="30"/>
    </row>
    <row r="243" spans="1:6" x14ac:dyDescent="0.6">
      <c r="A243" s="25"/>
      <c r="B243" s="26"/>
      <c r="C243" s="38"/>
      <c r="D243" s="39"/>
      <c r="E243" s="29"/>
      <c r="F243" s="30"/>
    </row>
    <row r="244" spans="1:6" ht="39" x14ac:dyDescent="0.6">
      <c r="A244" s="34" t="s">
        <v>194</v>
      </c>
      <c r="B244" s="41" t="s">
        <v>195</v>
      </c>
      <c r="C244" s="27" t="s">
        <v>22</v>
      </c>
      <c r="D244" s="57">
        <v>1</v>
      </c>
      <c r="E244" s="58"/>
      <c r="F244" s="30"/>
    </row>
    <row r="245" spans="1:6" x14ac:dyDescent="0.6">
      <c r="A245" s="25"/>
      <c r="B245" s="26"/>
      <c r="C245" s="38"/>
      <c r="D245" s="39"/>
      <c r="E245" s="29"/>
      <c r="F245" s="30"/>
    </row>
    <row r="246" spans="1:6" ht="91" x14ac:dyDescent="0.6">
      <c r="A246" s="34" t="s">
        <v>196</v>
      </c>
      <c r="B246" s="41" t="s">
        <v>197</v>
      </c>
      <c r="C246" s="27" t="s">
        <v>22</v>
      </c>
      <c r="D246" s="57">
        <v>4</v>
      </c>
      <c r="E246" s="58"/>
      <c r="F246" s="30"/>
    </row>
    <row r="247" spans="1:6" x14ac:dyDescent="0.6">
      <c r="A247" s="25"/>
      <c r="B247" s="26"/>
      <c r="C247" s="38"/>
      <c r="D247" s="39"/>
      <c r="E247" s="29"/>
      <c r="F247" s="30"/>
    </row>
    <row r="248" spans="1:6" x14ac:dyDescent="0.6">
      <c r="A248" s="97"/>
      <c r="B248" s="98"/>
      <c r="C248" s="99"/>
      <c r="D248" s="100"/>
      <c r="E248" s="101"/>
      <c r="F248" s="102"/>
    </row>
    <row r="249" spans="1:6" ht="13.75" thickBot="1" x14ac:dyDescent="0.75">
      <c r="A249" s="50" t="s">
        <v>35</v>
      </c>
      <c r="B249" s="69"/>
      <c r="C249" s="52"/>
      <c r="D249" s="53"/>
      <c r="E249" s="54"/>
      <c r="F249" s="94">
        <f>SUM(F238:F248)</f>
        <v>0</v>
      </c>
    </row>
  </sheetData>
  <mergeCells count="3">
    <mergeCell ref="A1:F1"/>
    <mergeCell ref="A3:F3"/>
    <mergeCell ref="A5:F5"/>
  </mergeCells>
  <pageMargins left="0.7" right="0.7" top="0.75" bottom="0.75" header="0.3" footer="0.3"/>
  <pageSetup scale="8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4" workbookViewId="0">
      <selection activeCell="A4" sqref="A4"/>
    </sheetView>
  </sheetViews>
  <sheetFormatPr defaultRowHeight="13" x14ac:dyDescent="0.6"/>
  <cols>
    <col min="1" max="1" width="7.7265625" customWidth="1"/>
    <col min="2" max="2" width="65.453125" customWidth="1"/>
    <col min="3" max="3" width="24.81640625" customWidth="1"/>
  </cols>
  <sheetData>
    <row r="1" spans="1:3" x14ac:dyDescent="0.6">
      <c r="A1" s="576" t="s">
        <v>355</v>
      </c>
      <c r="B1" s="577"/>
      <c r="C1" s="578"/>
    </row>
    <row r="2" spans="1:3" x14ac:dyDescent="0.6">
      <c r="A2" s="104"/>
      <c r="B2" s="105"/>
      <c r="C2" s="106"/>
    </row>
    <row r="3" spans="1:3" x14ac:dyDescent="0.6">
      <c r="A3" s="579" t="s">
        <v>490</v>
      </c>
      <c r="B3" s="580"/>
      <c r="C3" s="581"/>
    </row>
    <row r="4" spans="1:3" x14ac:dyDescent="0.6">
      <c r="A4" s="104"/>
      <c r="B4" s="107"/>
      <c r="C4" s="108"/>
    </row>
    <row r="5" spans="1:3" x14ac:dyDescent="0.6">
      <c r="A5" s="582" t="s">
        <v>198</v>
      </c>
      <c r="B5" s="583"/>
      <c r="C5" s="584"/>
    </row>
    <row r="6" spans="1:3" ht="13.75" thickBot="1" x14ac:dyDescent="0.75">
      <c r="A6" s="109"/>
      <c r="B6" s="110"/>
      <c r="C6" s="111"/>
    </row>
    <row r="7" spans="1:3" x14ac:dyDescent="0.6">
      <c r="A7" s="104"/>
      <c r="B7" s="112"/>
      <c r="C7" s="113" t="s">
        <v>199</v>
      </c>
    </row>
    <row r="8" spans="1:3" ht="13.75" thickBot="1" x14ac:dyDescent="0.75">
      <c r="A8" s="109"/>
      <c r="B8" s="110"/>
      <c r="C8" s="114" t="s">
        <v>200</v>
      </c>
    </row>
    <row r="9" spans="1:3" x14ac:dyDescent="0.6">
      <c r="A9" s="104"/>
      <c r="B9" s="103"/>
      <c r="C9" s="115"/>
    </row>
    <row r="10" spans="1:3" x14ac:dyDescent="0.6">
      <c r="A10" s="116"/>
      <c r="B10" s="117" t="s">
        <v>201</v>
      </c>
      <c r="C10" s="118">
        <f>INTAKE!F34</f>
        <v>0</v>
      </c>
    </row>
    <row r="11" spans="1:3" x14ac:dyDescent="0.6">
      <c r="A11" s="104"/>
      <c r="B11" s="119"/>
      <c r="C11" s="118">
        <f>INTAKE!F87</f>
        <v>0</v>
      </c>
    </row>
    <row r="12" spans="1:3" x14ac:dyDescent="0.6">
      <c r="A12" s="116"/>
      <c r="B12" s="117" t="s">
        <v>202</v>
      </c>
      <c r="C12" s="118">
        <f>INTAKE!F86</f>
        <v>0</v>
      </c>
    </row>
    <row r="13" spans="1:3" x14ac:dyDescent="0.6">
      <c r="A13" s="104"/>
      <c r="B13" s="119"/>
      <c r="C13" s="118">
        <f>INTAKE!F89</f>
        <v>0</v>
      </c>
    </row>
    <row r="14" spans="1:3" x14ac:dyDescent="0.6">
      <c r="A14" s="116"/>
      <c r="B14" s="117" t="s">
        <v>203</v>
      </c>
      <c r="C14" s="118">
        <f>INTAKE!F138</f>
        <v>0</v>
      </c>
    </row>
    <row r="15" spans="1:3" x14ac:dyDescent="0.6">
      <c r="A15" s="104"/>
      <c r="B15" s="119"/>
      <c r="C15" s="118">
        <f>INTAKE!F91</f>
        <v>0</v>
      </c>
    </row>
    <row r="16" spans="1:3" x14ac:dyDescent="0.6">
      <c r="A16" s="116"/>
      <c r="B16" s="117" t="s">
        <v>204</v>
      </c>
      <c r="C16" s="118">
        <f>INTAKE!F194</f>
        <v>0</v>
      </c>
    </row>
    <row r="17" spans="1:3" x14ac:dyDescent="0.6">
      <c r="A17" s="104"/>
      <c r="B17" s="119"/>
      <c r="C17" s="118">
        <f>INTAKE!F93</f>
        <v>0</v>
      </c>
    </row>
    <row r="18" spans="1:3" x14ac:dyDescent="0.6">
      <c r="A18" s="116"/>
      <c r="B18" s="117" t="s">
        <v>205</v>
      </c>
      <c r="C18" s="118">
        <f>INTAKE!F237</f>
        <v>0</v>
      </c>
    </row>
    <row r="19" spans="1:3" x14ac:dyDescent="0.6">
      <c r="A19" s="104"/>
      <c r="B19" s="119"/>
      <c r="C19" s="118">
        <f>INTAKE!F95</f>
        <v>0</v>
      </c>
    </row>
    <row r="20" spans="1:3" x14ac:dyDescent="0.6">
      <c r="A20" s="116"/>
      <c r="B20" s="117" t="s">
        <v>206</v>
      </c>
      <c r="C20" s="118">
        <f>INTAKE!F249</f>
        <v>0</v>
      </c>
    </row>
    <row r="21" spans="1:3" x14ac:dyDescent="0.6">
      <c r="A21" s="104"/>
      <c r="B21" s="119"/>
      <c r="C21" s="120"/>
    </row>
    <row r="22" spans="1:3" x14ac:dyDescent="0.6">
      <c r="A22" s="116"/>
      <c r="B22" s="117"/>
      <c r="C22" s="118"/>
    </row>
    <row r="23" spans="1:3" x14ac:dyDescent="0.6">
      <c r="A23" s="104"/>
      <c r="B23" s="119"/>
      <c r="C23" s="120"/>
    </row>
    <row r="24" spans="1:3" x14ac:dyDescent="0.6">
      <c r="A24" s="116"/>
      <c r="B24" s="117"/>
      <c r="C24" s="118"/>
    </row>
    <row r="25" spans="1:3" x14ac:dyDescent="0.6">
      <c r="A25" s="116"/>
      <c r="B25" s="117"/>
      <c r="C25" s="118"/>
    </row>
    <row r="26" spans="1:3" x14ac:dyDescent="0.6">
      <c r="A26" s="104"/>
      <c r="B26" s="119"/>
      <c r="C26" s="120"/>
    </row>
    <row r="27" spans="1:3" x14ac:dyDescent="0.6">
      <c r="A27" s="116"/>
      <c r="B27" s="117"/>
      <c r="C27" s="118"/>
    </row>
    <row r="28" spans="1:3" x14ac:dyDescent="0.6">
      <c r="A28" s="104"/>
      <c r="B28" s="119"/>
      <c r="C28" s="120"/>
    </row>
    <row r="29" spans="1:3" x14ac:dyDescent="0.6">
      <c r="A29" s="122"/>
      <c r="B29" s="123"/>
      <c r="C29" s="124"/>
    </row>
    <row r="30" spans="1:3" ht="13.75" thickBot="1" x14ac:dyDescent="0.75">
      <c r="A30" s="585" t="s">
        <v>207</v>
      </c>
      <c r="B30" s="586"/>
      <c r="C30" s="125">
        <f>SUM(C9:C29)</f>
        <v>0</v>
      </c>
    </row>
  </sheetData>
  <mergeCells count="4">
    <mergeCell ref="A1:C1"/>
    <mergeCell ref="A3:C3"/>
    <mergeCell ref="A5:C5"/>
    <mergeCell ref="A30:B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5"/>
  <sheetViews>
    <sheetView view="pageBreakPreview" zoomScaleNormal="100" zoomScaleSheetLayoutView="100" workbookViewId="0">
      <selection activeCell="A2" sqref="A2"/>
    </sheetView>
  </sheetViews>
  <sheetFormatPr defaultColWidth="8" defaultRowHeight="13.25" x14ac:dyDescent="0.65"/>
  <cols>
    <col min="1" max="1" width="3.26953125" style="370" customWidth="1"/>
    <col min="2" max="2" width="53.81640625" style="370" customWidth="1"/>
    <col min="3" max="3" width="15.453125" style="370" customWidth="1"/>
    <col min="4" max="4" width="22.7265625" style="417" customWidth="1"/>
    <col min="5" max="253" width="8" style="370"/>
    <col min="254" max="254" width="8" style="370" customWidth="1"/>
    <col min="255" max="255" width="51.1796875" style="370" customWidth="1"/>
    <col min="256" max="256" width="10.1796875" style="370" customWidth="1"/>
    <col min="257" max="257" width="20.54296875" style="370" customWidth="1"/>
    <col min="258" max="258" width="0.1796875" style="370" customWidth="1"/>
    <col min="259" max="259" width="0" style="370" hidden="1" customWidth="1"/>
    <col min="260" max="509" width="8" style="370"/>
    <col min="510" max="510" width="8" style="370" customWidth="1"/>
    <col min="511" max="511" width="51.1796875" style="370" customWidth="1"/>
    <col min="512" max="512" width="10.1796875" style="370" customWidth="1"/>
    <col min="513" max="513" width="20.54296875" style="370" customWidth="1"/>
    <col min="514" max="514" width="0.1796875" style="370" customWidth="1"/>
    <col min="515" max="515" width="0" style="370" hidden="1" customWidth="1"/>
    <col min="516" max="765" width="8" style="370"/>
    <col min="766" max="766" width="8" style="370" customWidth="1"/>
    <col min="767" max="767" width="51.1796875" style="370" customWidth="1"/>
    <col min="768" max="768" width="10.1796875" style="370" customWidth="1"/>
    <col min="769" max="769" width="20.54296875" style="370" customWidth="1"/>
    <col min="770" max="770" width="0.1796875" style="370" customWidth="1"/>
    <col min="771" max="771" width="0" style="370" hidden="1" customWidth="1"/>
    <col min="772" max="1021" width="8" style="370"/>
    <col min="1022" max="1022" width="8" style="370" customWidth="1"/>
    <col min="1023" max="1023" width="51.1796875" style="370" customWidth="1"/>
    <col min="1024" max="1024" width="10.1796875" style="370" customWidth="1"/>
    <col min="1025" max="1025" width="20.54296875" style="370" customWidth="1"/>
    <col min="1026" max="1026" width="0.1796875" style="370" customWidth="1"/>
    <col min="1027" max="1027" width="0" style="370" hidden="1" customWidth="1"/>
    <col min="1028" max="1277" width="8" style="370"/>
    <col min="1278" max="1278" width="8" style="370" customWidth="1"/>
    <col min="1279" max="1279" width="51.1796875" style="370" customWidth="1"/>
    <col min="1280" max="1280" width="10.1796875" style="370" customWidth="1"/>
    <col min="1281" max="1281" width="20.54296875" style="370" customWidth="1"/>
    <col min="1282" max="1282" width="0.1796875" style="370" customWidth="1"/>
    <col min="1283" max="1283" width="0" style="370" hidden="1" customWidth="1"/>
    <col min="1284" max="1533" width="8" style="370"/>
    <col min="1534" max="1534" width="8" style="370" customWidth="1"/>
    <col min="1535" max="1535" width="51.1796875" style="370" customWidth="1"/>
    <col min="1536" max="1536" width="10.1796875" style="370" customWidth="1"/>
    <col min="1537" max="1537" width="20.54296875" style="370" customWidth="1"/>
    <col min="1538" max="1538" width="0.1796875" style="370" customWidth="1"/>
    <col min="1539" max="1539" width="0" style="370" hidden="1" customWidth="1"/>
    <col min="1540" max="1789" width="8" style="370"/>
    <col min="1790" max="1790" width="8" style="370" customWidth="1"/>
    <col min="1791" max="1791" width="51.1796875" style="370" customWidth="1"/>
    <col min="1792" max="1792" width="10.1796875" style="370" customWidth="1"/>
    <col min="1793" max="1793" width="20.54296875" style="370" customWidth="1"/>
    <col min="1794" max="1794" width="0.1796875" style="370" customWidth="1"/>
    <col min="1795" max="1795" width="0" style="370" hidden="1" customWidth="1"/>
    <col min="1796" max="2045" width="8" style="370"/>
    <col min="2046" max="2046" width="8" style="370" customWidth="1"/>
    <col min="2047" max="2047" width="51.1796875" style="370" customWidth="1"/>
    <col min="2048" max="2048" width="10.1796875" style="370" customWidth="1"/>
    <col min="2049" max="2049" width="20.54296875" style="370" customWidth="1"/>
    <col min="2050" max="2050" width="0.1796875" style="370" customWidth="1"/>
    <col min="2051" max="2051" width="0" style="370" hidden="1" customWidth="1"/>
    <col min="2052" max="2301" width="8" style="370"/>
    <col min="2302" max="2302" width="8" style="370" customWidth="1"/>
    <col min="2303" max="2303" width="51.1796875" style="370" customWidth="1"/>
    <col min="2304" max="2304" width="10.1796875" style="370" customWidth="1"/>
    <col min="2305" max="2305" width="20.54296875" style="370" customWidth="1"/>
    <col min="2306" max="2306" width="0.1796875" style="370" customWidth="1"/>
    <col min="2307" max="2307" width="0" style="370" hidden="1" customWidth="1"/>
    <col min="2308" max="2557" width="8" style="370"/>
    <col min="2558" max="2558" width="8" style="370" customWidth="1"/>
    <col min="2559" max="2559" width="51.1796875" style="370" customWidth="1"/>
    <col min="2560" max="2560" width="10.1796875" style="370" customWidth="1"/>
    <col min="2561" max="2561" width="20.54296875" style="370" customWidth="1"/>
    <col min="2562" max="2562" width="0.1796875" style="370" customWidth="1"/>
    <col min="2563" max="2563" width="0" style="370" hidden="1" customWidth="1"/>
    <col min="2564" max="2813" width="8" style="370"/>
    <col min="2814" max="2814" width="8" style="370" customWidth="1"/>
    <col min="2815" max="2815" width="51.1796875" style="370" customWidth="1"/>
    <col min="2816" max="2816" width="10.1796875" style="370" customWidth="1"/>
    <col min="2817" max="2817" width="20.54296875" style="370" customWidth="1"/>
    <col min="2818" max="2818" width="0.1796875" style="370" customWidth="1"/>
    <col min="2819" max="2819" width="0" style="370" hidden="1" customWidth="1"/>
    <col min="2820" max="3069" width="8" style="370"/>
    <col min="3070" max="3070" width="8" style="370" customWidth="1"/>
    <col min="3071" max="3071" width="51.1796875" style="370" customWidth="1"/>
    <col min="3072" max="3072" width="10.1796875" style="370" customWidth="1"/>
    <col min="3073" max="3073" width="20.54296875" style="370" customWidth="1"/>
    <col min="3074" max="3074" width="0.1796875" style="370" customWidth="1"/>
    <col min="3075" max="3075" width="0" style="370" hidden="1" customWidth="1"/>
    <col min="3076" max="3325" width="8" style="370"/>
    <col min="3326" max="3326" width="8" style="370" customWidth="1"/>
    <col min="3327" max="3327" width="51.1796875" style="370" customWidth="1"/>
    <col min="3328" max="3328" width="10.1796875" style="370" customWidth="1"/>
    <col min="3329" max="3329" width="20.54296875" style="370" customWidth="1"/>
    <col min="3330" max="3330" width="0.1796875" style="370" customWidth="1"/>
    <col min="3331" max="3331" width="0" style="370" hidden="1" customWidth="1"/>
    <col min="3332" max="3581" width="8" style="370"/>
    <col min="3582" max="3582" width="8" style="370" customWidth="1"/>
    <col min="3583" max="3583" width="51.1796875" style="370" customWidth="1"/>
    <col min="3584" max="3584" width="10.1796875" style="370" customWidth="1"/>
    <col min="3585" max="3585" width="20.54296875" style="370" customWidth="1"/>
    <col min="3586" max="3586" width="0.1796875" style="370" customWidth="1"/>
    <col min="3587" max="3587" width="0" style="370" hidden="1" customWidth="1"/>
    <col min="3588" max="3837" width="8" style="370"/>
    <col min="3838" max="3838" width="8" style="370" customWidth="1"/>
    <col min="3839" max="3839" width="51.1796875" style="370" customWidth="1"/>
    <col min="3840" max="3840" width="10.1796875" style="370" customWidth="1"/>
    <col min="3841" max="3841" width="20.54296875" style="370" customWidth="1"/>
    <col min="3842" max="3842" width="0.1796875" style="370" customWidth="1"/>
    <col min="3843" max="3843" width="0" style="370" hidden="1" customWidth="1"/>
    <col min="3844" max="4093" width="8" style="370"/>
    <col min="4094" max="4094" width="8" style="370" customWidth="1"/>
    <col min="4095" max="4095" width="51.1796875" style="370" customWidth="1"/>
    <col min="4096" max="4096" width="10.1796875" style="370" customWidth="1"/>
    <col min="4097" max="4097" width="20.54296875" style="370" customWidth="1"/>
    <col min="4098" max="4098" width="0.1796875" style="370" customWidth="1"/>
    <col min="4099" max="4099" width="0" style="370" hidden="1" customWidth="1"/>
    <col min="4100" max="4349" width="8" style="370"/>
    <col min="4350" max="4350" width="8" style="370" customWidth="1"/>
    <col min="4351" max="4351" width="51.1796875" style="370" customWidth="1"/>
    <col min="4352" max="4352" width="10.1796875" style="370" customWidth="1"/>
    <col min="4353" max="4353" width="20.54296875" style="370" customWidth="1"/>
    <col min="4354" max="4354" width="0.1796875" style="370" customWidth="1"/>
    <col min="4355" max="4355" width="0" style="370" hidden="1" customWidth="1"/>
    <col min="4356" max="4605" width="8" style="370"/>
    <col min="4606" max="4606" width="8" style="370" customWidth="1"/>
    <col min="4607" max="4607" width="51.1796875" style="370" customWidth="1"/>
    <col min="4608" max="4608" width="10.1796875" style="370" customWidth="1"/>
    <col min="4609" max="4609" width="20.54296875" style="370" customWidth="1"/>
    <col min="4610" max="4610" width="0.1796875" style="370" customWidth="1"/>
    <col min="4611" max="4611" width="0" style="370" hidden="1" customWidth="1"/>
    <col min="4612" max="4861" width="8" style="370"/>
    <col min="4862" max="4862" width="8" style="370" customWidth="1"/>
    <col min="4863" max="4863" width="51.1796875" style="370" customWidth="1"/>
    <col min="4864" max="4864" width="10.1796875" style="370" customWidth="1"/>
    <col min="4865" max="4865" width="20.54296875" style="370" customWidth="1"/>
    <col min="4866" max="4866" width="0.1796875" style="370" customWidth="1"/>
    <col min="4867" max="4867" width="0" style="370" hidden="1" customWidth="1"/>
    <col min="4868" max="5117" width="8" style="370"/>
    <col min="5118" max="5118" width="8" style="370" customWidth="1"/>
    <col min="5119" max="5119" width="51.1796875" style="370" customWidth="1"/>
    <col min="5120" max="5120" width="10.1796875" style="370" customWidth="1"/>
    <col min="5121" max="5121" width="20.54296875" style="370" customWidth="1"/>
    <col min="5122" max="5122" width="0.1796875" style="370" customWidth="1"/>
    <col min="5123" max="5123" width="0" style="370" hidden="1" customWidth="1"/>
    <col min="5124" max="5373" width="8" style="370"/>
    <col min="5374" max="5374" width="8" style="370" customWidth="1"/>
    <col min="5375" max="5375" width="51.1796875" style="370" customWidth="1"/>
    <col min="5376" max="5376" width="10.1796875" style="370" customWidth="1"/>
    <col min="5377" max="5377" width="20.54296875" style="370" customWidth="1"/>
    <col min="5378" max="5378" width="0.1796875" style="370" customWidth="1"/>
    <col min="5379" max="5379" width="0" style="370" hidden="1" customWidth="1"/>
    <col min="5380" max="5629" width="8" style="370"/>
    <col min="5630" max="5630" width="8" style="370" customWidth="1"/>
    <col min="5631" max="5631" width="51.1796875" style="370" customWidth="1"/>
    <col min="5632" max="5632" width="10.1796875" style="370" customWidth="1"/>
    <col min="5633" max="5633" width="20.54296875" style="370" customWidth="1"/>
    <col min="5634" max="5634" width="0.1796875" style="370" customWidth="1"/>
    <col min="5635" max="5635" width="0" style="370" hidden="1" customWidth="1"/>
    <col min="5636" max="5885" width="8" style="370"/>
    <col min="5886" max="5886" width="8" style="370" customWidth="1"/>
    <col min="5887" max="5887" width="51.1796875" style="370" customWidth="1"/>
    <col min="5888" max="5888" width="10.1796875" style="370" customWidth="1"/>
    <col min="5889" max="5889" width="20.54296875" style="370" customWidth="1"/>
    <col min="5890" max="5890" width="0.1796875" style="370" customWidth="1"/>
    <col min="5891" max="5891" width="0" style="370" hidden="1" customWidth="1"/>
    <col min="5892" max="6141" width="8" style="370"/>
    <col min="6142" max="6142" width="8" style="370" customWidth="1"/>
    <col min="6143" max="6143" width="51.1796875" style="370" customWidth="1"/>
    <col min="6144" max="6144" width="10.1796875" style="370" customWidth="1"/>
    <col min="6145" max="6145" width="20.54296875" style="370" customWidth="1"/>
    <col min="6146" max="6146" width="0.1796875" style="370" customWidth="1"/>
    <col min="6147" max="6147" width="0" style="370" hidden="1" customWidth="1"/>
    <col min="6148" max="6397" width="8" style="370"/>
    <col min="6398" max="6398" width="8" style="370" customWidth="1"/>
    <col min="6399" max="6399" width="51.1796875" style="370" customWidth="1"/>
    <col min="6400" max="6400" width="10.1796875" style="370" customWidth="1"/>
    <col min="6401" max="6401" width="20.54296875" style="370" customWidth="1"/>
    <col min="6402" max="6402" width="0.1796875" style="370" customWidth="1"/>
    <col min="6403" max="6403" width="0" style="370" hidden="1" customWidth="1"/>
    <col min="6404" max="6653" width="8" style="370"/>
    <col min="6654" max="6654" width="8" style="370" customWidth="1"/>
    <col min="6655" max="6655" width="51.1796875" style="370" customWidth="1"/>
    <col min="6656" max="6656" width="10.1796875" style="370" customWidth="1"/>
    <col min="6657" max="6657" width="20.54296875" style="370" customWidth="1"/>
    <col min="6658" max="6658" width="0.1796875" style="370" customWidth="1"/>
    <col min="6659" max="6659" width="0" style="370" hidden="1" customWidth="1"/>
    <col min="6660" max="6909" width="8" style="370"/>
    <col min="6910" max="6910" width="8" style="370" customWidth="1"/>
    <col min="6911" max="6911" width="51.1796875" style="370" customWidth="1"/>
    <col min="6912" max="6912" width="10.1796875" style="370" customWidth="1"/>
    <col min="6913" max="6913" width="20.54296875" style="370" customWidth="1"/>
    <col min="6914" max="6914" width="0.1796875" style="370" customWidth="1"/>
    <col min="6915" max="6915" width="0" style="370" hidden="1" customWidth="1"/>
    <col min="6916" max="7165" width="8" style="370"/>
    <col min="7166" max="7166" width="8" style="370" customWidth="1"/>
    <col min="7167" max="7167" width="51.1796875" style="370" customWidth="1"/>
    <col min="7168" max="7168" width="10.1796875" style="370" customWidth="1"/>
    <col min="7169" max="7169" width="20.54296875" style="370" customWidth="1"/>
    <col min="7170" max="7170" width="0.1796875" style="370" customWidth="1"/>
    <col min="7171" max="7171" width="0" style="370" hidden="1" customWidth="1"/>
    <col min="7172" max="7421" width="8" style="370"/>
    <col min="7422" max="7422" width="8" style="370" customWidth="1"/>
    <col min="7423" max="7423" width="51.1796875" style="370" customWidth="1"/>
    <col min="7424" max="7424" width="10.1796875" style="370" customWidth="1"/>
    <col min="7425" max="7425" width="20.54296875" style="370" customWidth="1"/>
    <col min="7426" max="7426" width="0.1796875" style="370" customWidth="1"/>
    <col min="7427" max="7427" width="0" style="370" hidden="1" customWidth="1"/>
    <col min="7428" max="7677" width="8" style="370"/>
    <col min="7678" max="7678" width="8" style="370" customWidth="1"/>
    <col min="7679" max="7679" width="51.1796875" style="370" customWidth="1"/>
    <col min="7680" max="7680" width="10.1796875" style="370" customWidth="1"/>
    <col min="7681" max="7681" width="20.54296875" style="370" customWidth="1"/>
    <col min="7682" max="7682" width="0.1796875" style="370" customWidth="1"/>
    <col min="7683" max="7683" width="0" style="370" hidden="1" customWidth="1"/>
    <col min="7684" max="7933" width="8" style="370"/>
    <col min="7934" max="7934" width="8" style="370" customWidth="1"/>
    <col min="7935" max="7935" width="51.1796875" style="370" customWidth="1"/>
    <col min="7936" max="7936" width="10.1796875" style="370" customWidth="1"/>
    <col min="7937" max="7937" width="20.54296875" style="370" customWidth="1"/>
    <col min="7938" max="7938" width="0.1796875" style="370" customWidth="1"/>
    <col min="7939" max="7939" width="0" style="370" hidden="1" customWidth="1"/>
    <col min="7940" max="8189" width="8" style="370"/>
    <col min="8190" max="8190" width="8" style="370" customWidth="1"/>
    <col min="8191" max="8191" width="51.1796875" style="370" customWidth="1"/>
    <col min="8192" max="8192" width="10.1796875" style="370" customWidth="1"/>
    <col min="8193" max="8193" width="20.54296875" style="370" customWidth="1"/>
    <col min="8194" max="8194" width="0.1796875" style="370" customWidth="1"/>
    <col min="8195" max="8195" width="0" style="370" hidden="1" customWidth="1"/>
    <col min="8196" max="8445" width="8" style="370"/>
    <col min="8446" max="8446" width="8" style="370" customWidth="1"/>
    <col min="8447" max="8447" width="51.1796875" style="370" customWidth="1"/>
    <col min="8448" max="8448" width="10.1796875" style="370" customWidth="1"/>
    <col min="8449" max="8449" width="20.54296875" style="370" customWidth="1"/>
    <col min="8450" max="8450" width="0.1796875" style="370" customWidth="1"/>
    <col min="8451" max="8451" width="0" style="370" hidden="1" customWidth="1"/>
    <col min="8452" max="8701" width="8" style="370"/>
    <col min="8702" max="8702" width="8" style="370" customWidth="1"/>
    <col min="8703" max="8703" width="51.1796875" style="370" customWidth="1"/>
    <col min="8704" max="8704" width="10.1796875" style="370" customWidth="1"/>
    <col min="8705" max="8705" width="20.54296875" style="370" customWidth="1"/>
    <col min="8706" max="8706" width="0.1796875" style="370" customWidth="1"/>
    <col min="8707" max="8707" width="0" style="370" hidden="1" customWidth="1"/>
    <col min="8708" max="8957" width="8" style="370"/>
    <col min="8958" max="8958" width="8" style="370" customWidth="1"/>
    <col min="8959" max="8959" width="51.1796875" style="370" customWidth="1"/>
    <col min="8960" max="8960" width="10.1796875" style="370" customWidth="1"/>
    <col min="8961" max="8961" width="20.54296875" style="370" customWidth="1"/>
    <col min="8962" max="8962" width="0.1796875" style="370" customWidth="1"/>
    <col min="8963" max="8963" width="0" style="370" hidden="1" customWidth="1"/>
    <col min="8964" max="9213" width="8" style="370"/>
    <col min="9214" max="9214" width="8" style="370" customWidth="1"/>
    <col min="9215" max="9215" width="51.1796875" style="370" customWidth="1"/>
    <col min="9216" max="9216" width="10.1796875" style="370" customWidth="1"/>
    <col min="9217" max="9217" width="20.54296875" style="370" customWidth="1"/>
    <col min="9218" max="9218" width="0.1796875" style="370" customWidth="1"/>
    <col min="9219" max="9219" width="0" style="370" hidden="1" customWidth="1"/>
    <col min="9220" max="9469" width="8" style="370"/>
    <col min="9470" max="9470" width="8" style="370" customWidth="1"/>
    <col min="9471" max="9471" width="51.1796875" style="370" customWidth="1"/>
    <col min="9472" max="9472" width="10.1796875" style="370" customWidth="1"/>
    <col min="9473" max="9473" width="20.54296875" style="370" customWidth="1"/>
    <col min="9474" max="9474" width="0.1796875" style="370" customWidth="1"/>
    <col min="9475" max="9475" width="0" style="370" hidden="1" customWidth="1"/>
    <col min="9476" max="9725" width="8" style="370"/>
    <col min="9726" max="9726" width="8" style="370" customWidth="1"/>
    <col min="9727" max="9727" width="51.1796875" style="370" customWidth="1"/>
    <col min="9728" max="9728" width="10.1796875" style="370" customWidth="1"/>
    <col min="9729" max="9729" width="20.54296875" style="370" customWidth="1"/>
    <col min="9730" max="9730" width="0.1796875" style="370" customWidth="1"/>
    <col min="9731" max="9731" width="0" style="370" hidden="1" customWidth="1"/>
    <col min="9732" max="9981" width="8" style="370"/>
    <col min="9982" max="9982" width="8" style="370" customWidth="1"/>
    <col min="9983" max="9983" width="51.1796875" style="370" customWidth="1"/>
    <col min="9984" max="9984" width="10.1796875" style="370" customWidth="1"/>
    <col min="9985" max="9985" width="20.54296875" style="370" customWidth="1"/>
    <col min="9986" max="9986" width="0.1796875" style="370" customWidth="1"/>
    <col min="9987" max="9987" width="0" style="370" hidden="1" customWidth="1"/>
    <col min="9988" max="10237" width="8" style="370"/>
    <col min="10238" max="10238" width="8" style="370" customWidth="1"/>
    <col min="10239" max="10239" width="51.1796875" style="370" customWidth="1"/>
    <col min="10240" max="10240" width="10.1796875" style="370" customWidth="1"/>
    <col min="10241" max="10241" width="20.54296875" style="370" customWidth="1"/>
    <col min="10242" max="10242" width="0.1796875" style="370" customWidth="1"/>
    <col min="10243" max="10243" width="0" style="370" hidden="1" customWidth="1"/>
    <col min="10244" max="10493" width="8" style="370"/>
    <col min="10494" max="10494" width="8" style="370" customWidth="1"/>
    <col min="10495" max="10495" width="51.1796875" style="370" customWidth="1"/>
    <col min="10496" max="10496" width="10.1796875" style="370" customWidth="1"/>
    <col min="10497" max="10497" width="20.54296875" style="370" customWidth="1"/>
    <col min="10498" max="10498" width="0.1796875" style="370" customWidth="1"/>
    <col min="10499" max="10499" width="0" style="370" hidden="1" customWidth="1"/>
    <col min="10500" max="10749" width="8" style="370"/>
    <col min="10750" max="10750" width="8" style="370" customWidth="1"/>
    <col min="10751" max="10751" width="51.1796875" style="370" customWidth="1"/>
    <col min="10752" max="10752" width="10.1796875" style="370" customWidth="1"/>
    <col min="10753" max="10753" width="20.54296875" style="370" customWidth="1"/>
    <col min="10754" max="10754" width="0.1796875" style="370" customWidth="1"/>
    <col min="10755" max="10755" width="0" style="370" hidden="1" customWidth="1"/>
    <col min="10756" max="11005" width="8" style="370"/>
    <col min="11006" max="11006" width="8" style="370" customWidth="1"/>
    <col min="11007" max="11007" width="51.1796875" style="370" customWidth="1"/>
    <col min="11008" max="11008" width="10.1796875" style="370" customWidth="1"/>
    <col min="11009" max="11009" width="20.54296875" style="370" customWidth="1"/>
    <col min="11010" max="11010" width="0.1796875" style="370" customWidth="1"/>
    <col min="11011" max="11011" width="0" style="370" hidden="1" customWidth="1"/>
    <col min="11012" max="11261" width="8" style="370"/>
    <col min="11262" max="11262" width="8" style="370" customWidth="1"/>
    <col min="11263" max="11263" width="51.1796875" style="370" customWidth="1"/>
    <col min="11264" max="11264" width="10.1796875" style="370" customWidth="1"/>
    <col min="11265" max="11265" width="20.54296875" style="370" customWidth="1"/>
    <col min="11266" max="11266" width="0.1796875" style="370" customWidth="1"/>
    <col min="11267" max="11267" width="0" style="370" hidden="1" customWidth="1"/>
    <col min="11268" max="11517" width="8" style="370"/>
    <col min="11518" max="11518" width="8" style="370" customWidth="1"/>
    <col min="11519" max="11519" width="51.1796875" style="370" customWidth="1"/>
    <col min="11520" max="11520" width="10.1796875" style="370" customWidth="1"/>
    <col min="11521" max="11521" width="20.54296875" style="370" customWidth="1"/>
    <col min="11522" max="11522" width="0.1796875" style="370" customWidth="1"/>
    <col min="11523" max="11523" width="0" style="370" hidden="1" customWidth="1"/>
    <col min="11524" max="11773" width="8" style="370"/>
    <col min="11774" max="11774" width="8" style="370" customWidth="1"/>
    <col min="11775" max="11775" width="51.1796875" style="370" customWidth="1"/>
    <col min="11776" max="11776" width="10.1796875" style="370" customWidth="1"/>
    <col min="11777" max="11777" width="20.54296875" style="370" customWidth="1"/>
    <col min="11778" max="11778" width="0.1796875" style="370" customWidth="1"/>
    <col min="11779" max="11779" width="0" style="370" hidden="1" customWidth="1"/>
    <col min="11780" max="12029" width="8" style="370"/>
    <col min="12030" max="12030" width="8" style="370" customWidth="1"/>
    <col min="12031" max="12031" width="51.1796875" style="370" customWidth="1"/>
    <col min="12032" max="12032" width="10.1796875" style="370" customWidth="1"/>
    <col min="12033" max="12033" width="20.54296875" style="370" customWidth="1"/>
    <col min="12034" max="12034" width="0.1796875" style="370" customWidth="1"/>
    <col min="12035" max="12035" width="0" style="370" hidden="1" customWidth="1"/>
    <col min="12036" max="12285" width="8" style="370"/>
    <col min="12286" max="12286" width="8" style="370" customWidth="1"/>
    <col min="12287" max="12287" width="51.1796875" style="370" customWidth="1"/>
    <col min="12288" max="12288" width="10.1796875" style="370" customWidth="1"/>
    <col min="12289" max="12289" width="20.54296875" style="370" customWidth="1"/>
    <col min="12290" max="12290" width="0.1796875" style="370" customWidth="1"/>
    <col min="12291" max="12291" width="0" style="370" hidden="1" customWidth="1"/>
    <col min="12292" max="12541" width="8" style="370"/>
    <col min="12542" max="12542" width="8" style="370" customWidth="1"/>
    <col min="12543" max="12543" width="51.1796875" style="370" customWidth="1"/>
    <col min="12544" max="12544" width="10.1796875" style="370" customWidth="1"/>
    <col min="12545" max="12545" width="20.54296875" style="370" customWidth="1"/>
    <col min="12546" max="12546" width="0.1796875" style="370" customWidth="1"/>
    <col min="12547" max="12547" width="0" style="370" hidden="1" customWidth="1"/>
    <col min="12548" max="12797" width="8" style="370"/>
    <col min="12798" max="12798" width="8" style="370" customWidth="1"/>
    <col min="12799" max="12799" width="51.1796875" style="370" customWidth="1"/>
    <col min="12800" max="12800" width="10.1796875" style="370" customWidth="1"/>
    <col min="12801" max="12801" width="20.54296875" style="370" customWidth="1"/>
    <col min="12802" max="12802" width="0.1796875" style="370" customWidth="1"/>
    <col min="12803" max="12803" width="0" style="370" hidden="1" customWidth="1"/>
    <col min="12804" max="13053" width="8" style="370"/>
    <col min="13054" max="13054" width="8" style="370" customWidth="1"/>
    <col min="13055" max="13055" width="51.1796875" style="370" customWidth="1"/>
    <col min="13056" max="13056" width="10.1796875" style="370" customWidth="1"/>
    <col min="13057" max="13057" width="20.54296875" style="370" customWidth="1"/>
    <col min="13058" max="13058" width="0.1796875" style="370" customWidth="1"/>
    <col min="13059" max="13059" width="0" style="370" hidden="1" customWidth="1"/>
    <col min="13060" max="13309" width="8" style="370"/>
    <col min="13310" max="13310" width="8" style="370" customWidth="1"/>
    <col min="13311" max="13311" width="51.1796875" style="370" customWidth="1"/>
    <col min="13312" max="13312" width="10.1796875" style="370" customWidth="1"/>
    <col min="13313" max="13313" width="20.54296875" style="370" customWidth="1"/>
    <col min="13314" max="13314" width="0.1796875" style="370" customWidth="1"/>
    <col min="13315" max="13315" width="0" style="370" hidden="1" customWidth="1"/>
    <col min="13316" max="13565" width="8" style="370"/>
    <col min="13566" max="13566" width="8" style="370" customWidth="1"/>
    <col min="13567" max="13567" width="51.1796875" style="370" customWidth="1"/>
    <col min="13568" max="13568" width="10.1796875" style="370" customWidth="1"/>
    <col min="13569" max="13569" width="20.54296875" style="370" customWidth="1"/>
    <col min="13570" max="13570" width="0.1796875" style="370" customWidth="1"/>
    <col min="13571" max="13571" width="0" style="370" hidden="1" customWidth="1"/>
    <col min="13572" max="13821" width="8" style="370"/>
    <col min="13822" max="13822" width="8" style="370" customWidth="1"/>
    <col min="13823" max="13823" width="51.1796875" style="370" customWidth="1"/>
    <col min="13824" max="13824" width="10.1796875" style="370" customWidth="1"/>
    <col min="13825" max="13825" width="20.54296875" style="370" customWidth="1"/>
    <col min="13826" max="13826" width="0.1796875" style="370" customWidth="1"/>
    <col min="13827" max="13827" width="0" style="370" hidden="1" customWidth="1"/>
    <col min="13828" max="14077" width="8" style="370"/>
    <col min="14078" max="14078" width="8" style="370" customWidth="1"/>
    <col min="14079" max="14079" width="51.1796875" style="370" customWidth="1"/>
    <col min="14080" max="14080" width="10.1796875" style="370" customWidth="1"/>
    <col min="14081" max="14081" width="20.54296875" style="370" customWidth="1"/>
    <col min="14082" max="14082" width="0.1796875" style="370" customWidth="1"/>
    <col min="14083" max="14083" width="0" style="370" hidden="1" customWidth="1"/>
    <col min="14084" max="14333" width="8" style="370"/>
    <col min="14334" max="14334" width="8" style="370" customWidth="1"/>
    <col min="14335" max="14335" width="51.1796875" style="370" customWidth="1"/>
    <col min="14336" max="14336" width="10.1796875" style="370" customWidth="1"/>
    <col min="14337" max="14337" width="20.54296875" style="370" customWidth="1"/>
    <col min="14338" max="14338" width="0.1796875" style="370" customWidth="1"/>
    <col min="14339" max="14339" width="0" style="370" hidden="1" customWidth="1"/>
    <col min="14340" max="14589" width="8" style="370"/>
    <col min="14590" max="14590" width="8" style="370" customWidth="1"/>
    <col min="14591" max="14591" width="51.1796875" style="370" customWidth="1"/>
    <col min="14592" max="14592" width="10.1796875" style="370" customWidth="1"/>
    <col min="14593" max="14593" width="20.54296875" style="370" customWidth="1"/>
    <col min="14594" max="14594" width="0.1796875" style="370" customWidth="1"/>
    <col min="14595" max="14595" width="0" style="370" hidden="1" customWidth="1"/>
    <col min="14596" max="14845" width="8" style="370"/>
    <col min="14846" max="14846" width="8" style="370" customWidth="1"/>
    <col min="14847" max="14847" width="51.1796875" style="370" customWidth="1"/>
    <col min="14848" max="14848" width="10.1796875" style="370" customWidth="1"/>
    <col min="14849" max="14849" width="20.54296875" style="370" customWidth="1"/>
    <col min="14850" max="14850" width="0.1796875" style="370" customWidth="1"/>
    <col min="14851" max="14851" width="0" style="370" hidden="1" customWidth="1"/>
    <col min="14852" max="15101" width="8" style="370"/>
    <col min="15102" max="15102" width="8" style="370" customWidth="1"/>
    <col min="15103" max="15103" width="51.1796875" style="370" customWidth="1"/>
    <col min="15104" max="15104" width="10.1796875" style="370" customWidth="1"/>
    <col min="15105" max="15105" width="20.54296875" style="370" customWidth="1"/>
    <col min="15106" max="15106" width="0.1796875" style="370" customWidth="1"/>
    <col min="15107" max="15107" width="0" style="370" hidden="1" customWidth="1"/>
    <col min="15108" max="15357" width="8" style="370"/>
    <col min="15358" max="15358" width="8" style="370" customWidth="1"/>
    <col min="15359" max="15359" width="51.1796875" style="370" customWidth="1"/>
    <col min="15360" max="15360" width="10.1796875" style="370" customWidth="1"/>
    <col min="15361" max="15361" width="20.54296875" style="370" customWidth="1"/>
    <col min="15362" max="15362" width="0.1796875" style="370" customWidth="1"/>
    <col min="15363" max="15363" width="0" style="370" hidden="1" customWidth="1"/>
    <col min="15364" max="15613" width="8" style="370"/>
    <col min="15614" max="15614" width="8" style="370" customWidth="1"/>
    <col min="15615" max="15615" width="51.1796875" style="370" customWidth="1"/>
    <col min="15616" max="15616" width="10.1796875" style="370" customWidth="1"/>
    <col min="15617" max="15617" width="20.54296875" style="370" customWidth="1"/>
    <col min="15618" max="15618" width="0.1796875" style="370" customWidth="1"/>
    <col min="15619" max="15619" width="0" style="370" hidden="1" customWidth="1"/>
    <col min="15620" max="15869" width="8" style="370"/>
    <col min="15870" max="15870" width="8" style="370" customWidth="1"/>
    <col min="15871" max="15871" width="51.1796875" style="370" customWidth="1"/>
    <col min="15872" max="15872" width="10.1796875" style="370" customWidth="1"/>
    <col min="15873" max="15873" width="20.54296875" style="370" customWidth="1"/>
    <col min="15874" max="15874" width="0.1796875" style="370" customWidth="1"/>
    <col min="15875" max="15875" width="0" style="370" hidden="1" customWidth="1"/>
    <col min="15876" max="16125" width="8" style="370"/>
    <col min="16126" max="16126" width="8" style="370" customWidth="1"/>
    <col min="16127" max="16127" width="51.1796875" style="370" customWidth="1"/>
    <col min="16128" max="16128" width="10.1796875" style="370" customWidth="1"/>
    <col min="16129" max="16129" width="20.54296875" style="370" customWidth="1"/>
    <col min="16130" max="16130" width="0.1796875" style="370" customWidth="1"/>
    <col min="16131" max="16131" width="0" style="370" hidden="1" customWidth="1"/>
    <col min="16132" max="16384" width="8" style="370"/>
  </cols>
  <sheetData>
    <row r="1" spans="1:4" ht="19.25" x14ac:dyDescent="0.85">
      <c r="A1" s="565" t="s">
        <v>492</v>
      </c>
      <c r="B1" s="565"/>
      <c r="C1" s="565"/>
      <c r="D1" s="565"/>
    </row>
    <row r="2" spans="1:4" ht="6.75" customHeight="1" x14ac:dyDescent="0.85">
      <c r="A2" s="391"/>
      <c r="B2" s="391"/>
      <c r="C2" s="391"/>
      <c r="D2" s="392"/>
    </row>
    <row r="3" spans="1:4" ht="19.25" x14ac:dyDescent="0.85">
      <c r="A3" s="565" t="s">
        <v>491</v>
      </c>
      <c r="B3" s="565"/>
      <c r="C3" s="565"/>
      <c r="D3" s="565"/>
    </row>
    <row r="4" spans="1:4" ht="8.25" customHeight="1" x14ac:dyDescent="0.85">
      <c r="A4" s="393"/>
      <c r="B4" s="393"/>
      <c r="C4" s="393"/>
      <c r="D4" s="393"/>
    </row>
    <row r="5" spans="1:4" ht="19.25" x14ac:dyDescent="0.85">
      <c r="A5" s="565" t="s">
        <v>321</v>
      </c>
      <c r="B5" s="565"/>
      <c r="C5" s="565"/>
      <c r="D5" s="565"/>
    </row>
    <row r="6" spans="1:4" x14ac:dyDescent="0.65">
      <c r="D6" s="394"/>
    </row>
    <row r="7" spans="1:4" ht="14" thickBot="1" x14ac:dyDescent="0.8">
      <c r="D7" s="394"/>
    </row>
    <row r="8" spans="1:4" x14ac:dyDescent="0.65">
      <c r="A8" s="395"/>
      <c r="B8" s="396"/>
      <c r="C8" s="396"/>
      <c r="D8" s="397" t="s">
        <v>199</v>
      </c>
    </row>
    <row r="9" spans="1:4" ht="14" thickBot="1" x14ac:dyDescent="0.8">
      <c r="A9" s="377"/>
      <c r="B9" s="311"/>
      <c r="C9" s="311"/>
      <c r="D9" s="398" t="s">
        <v>287</v>
      </c>
    </row>
    <row r="10" spans="1:4" ht="16.5" customHeight="1" x14ac:dyDescent="0.65">
      <c r="A10" s="395"/>
      <c r="B10" s="396"/>
      <c r="C10" s="396"/>
      <c r="D10" s="399"/>
    </row>
    <row r="11" spans="1:4" ht="21" customHeight="1" x14ac:dyDescent="0.65">
      <c r="A11" s="400"/>
      <c r="B11" s="401" t="s">
        <v>349</v>
      </c>
      <c r="C11" s="121"/>
      <c r="D11" s="402">
        <f>'Collection sheet 2'!C30</f>
        <v>0</v>
      </c>
    </row>
    <row r="12" spans="1:4" ht="15" customHeight="1" x14ac:dyDescent="0.65">
      <c r="A12" s="374"/>
      <c r="B12" s="119"/>
      <c r="C12" s="103"/>
      <c r="D12" s="403"/>
    </row>
    <row r="13" spans="1:4" x14ac:dyDescent="0.65">
      <c r="A13" s="374"/>
      <c r="B13" s="404"/>
      <c r="C13" s="404"/>
      <c r="D13" s="402"/>
    </row>
    <row r="14" spans="1:4" ht="15" customHeight="1" x14ac:dyDescent="0.65">
      <c r="A14" s="405"/>
      <c r="B14" s="406"/>
      <c r="C14" s="407"/>
      <c r="D14" s="408"/>
    </row>
    <row r="15" spans="1:4" x14ac:dyDescent="0.65">
      <c r="A15" s="409"/>
      <c r="B15" s="566"/>
      <c r="C15" s="567"/>
      <c r="D15" s="410"/>
    </row>
    <row r="16" spans="1:4" ht="31.5" customHeight="1" x14ac:dyDescent="0.65">
      <c r="A16" s="411"/>
      <c r="B16" s="568" t="s">
        <v>323</v>
      </c>
      <c r="C16" s="569"/>
      <c r="D16" s="412">
        <f>SUM(D10:D13)</f>
        <v>0</v>
      </c>
    </row>
    <row r="17" spans="1:4" ht="14" thickBot="1" x14ac:dyDescent="0.8">
      <c r="A17" s="413"/>
      <c r="B17" s="414"/>
      <c r="C17" s="415"/>
      <c r="D17" s="416"/>
    </row>
    <row r="18" spans="1:4" x14ac:dyDescent="0.65">
      <c r="D18" s="394"/>
    </row>
    <row r="19" spans="1:4" x14ac:dyDescent="0.65">
      <c r="D19" s="394"/>
    </row>
    <row r="20" spans="1:4" x14ac:dyDescent="0.65">
      <c r="D20" s="394"/>
    </row>
    <row r="21" spans="1:4" x14ac:dyDescent="0.65">
      <c r="D21" s="394"/>
    </row>
    <row r="22" spans="1:4" x14ac:dyDescent="0.65">
      <c r="D22" s="394"/>
    </row>
    <row r="23" spans="1:4" x14ac:dyDescent="0.65">
      <c r="D23" s="394"/>
    </row>
    <row r="24" spans="1:4" x14ac:dyDescent="0.65">
      <c r="D24" s="394"/>
    </row>
    <row r="25" spans="1:4" x14ac:dyDescent="0.65">
      <c r="D25" s="394"/>
    </row>
    <row r="26" spans="1:4" x14ac:dyDescent="0.65">
      <c r="D26" s="394"/>
    </row>
    <row r="27" spans="1:4" x14ac:dyDescent="0.65">
      <c r="D27" s="394"/>
    </row>
    <row r="28" spans="1:4" x14ac:dyDescent="0.65">
      <c r="D28" s="394"/>
    </row>
    <row r="29" spans="1:4" x14ac:dyDescent="0.65">
      <c r="D29" s="394"/>
    </row>
    <row r="30" spans="1:4" x14ac:dyDescent="0.65">
      <c r="D30" s="394"/>
    </row>
    <row r="31" spans="1:4" x14ac:dyDescent="0.65">
      <c r="D31" s="394"/>
    </row>
    <row r="32" spans="1:4" x14ac:dyDescent="0.65">
      <c r="D32" s="394"/>
    </row>
    <row r="33" spans="4:4" x14ac:dyDescent="0.65">
      <c r="D33" s="394"/>
    </row>
    <row r="34" spans="4:4" x14ac:dyDescent="0.65">
      <c r="D34" s="394"/>
    </row>
    <row r="35" spans="4:4" x14ac:dyDescent="0.65">
      <c r="D35" s="394"/>
    </row>
    <row r="36" spans="4:4" x14ac:dyDescent="0.65">
      <c r="D36" s="394"/>
    </row>
    <row r="37" spans="4:4" x14ac:dyDescent="0.65">
      <c r="D37" s="394"/>
    </row>
    <row r="38" spans="4:4" x14ac:dyDescent="0.65">
      <c r="D38" s="394"/>
    </row>
    <row r="39" spans="4:4" x14ac:dyDescent="0.65">
      <c r="D39" s="394"/>
    </row>
    <row r="40" spans="4:4" x14ac:dyDescent="0.65">
      <c r="D40" s="394"/>
    </row>
    <row r="41" spans="4:4" x14ac:dyDescent="0.65">
      <c r="D41" s="394"/>
    </row>
    <row r="42" spans="4:4" x14ac:dyDescent="0.65">
      <c r="D42" s="394"/>
    </row>
    <row r="43" spans="4:4" x14ac:dyDescent="0.65">
      <c r="D43" s="394"/>
    </row>
    <row r="44" spans="4:4" x14ac:dyDescent="0.65">
      <c r="D44" s="394"/>
    </row>
    <row r="45" spans="4:4" x14ac:dyDescent="0.65">
      <c r="D45" s="394"/>
    </row>
    <row r="46" spans="4:4" x14ac:dyDescent="0.65">
      <c r="D46" s="394"/>
    </row>
    <row r="47" spans="4:4" x14ac:dyDescent="0.65">
      <c r="D47" s="394"/>
    </row>
    <row r="48" spans="4:4" x14ac:dyDescent="0.65">
      <c r="D48" s="394"/>
    </row>
    <row r="49" spans="4:4" x14ac:dyDescent="0.65">
      <c r="D49" s="394"/>
    </row>
    <row r="50" spans="4:4" x14ac:dyDescent="0.65">
      <c r="D50" s="394"/>
    </row>
    <row r="51" spans="4:4" x14ac:dyDescent="0.65">
      <c r="D51" s="394"/>
    </row>
    <row r="52" spans="4:4" x14ac:dyDescent="0.65">
      <c r="D52" s="394"/>
    </row>
    <row r="53" spans="4:4" x14ac:dyDescent="0.65">
      <c r="D53" s="394"/>
    </row>
    <row r="54" spans="4:4" x14ac:dyDescent="0.65">
      <c r="D54" s="394"/>
    </row>
    <row r="55" spans="4:4" x14ac:dyDescent="0.65">
      <c r="D55" s="394"/>
    </row>
    <row r="56" spans="4:4" x14ac:dyDescent="0.65">
      <c r="D56" s="394"/>
    </row>
    <row r="57" spans="4:4" x14ac:dyDescent="0.65">
      <c r="D57" s="394"/>
    </row>
    <row r="58" spans="4:4" x14ac:dyDescent="0.65">
      <c r="D58" s="394"/>
    </row>
    <row r="59" spans="4:4" x14ac:dyDescent="0.65">
      <c r="D59" s="394"/>
    </row>
    <row r="60" spans="4:4" x14ac:dyDescent="0.65">
      <c r="D60" s="394"/>
    </row>
    <row r="61" spans="4:4" x14ac:dyDescent="0.65">
      <c r="D61" s="394"/>
    </row>
    <row r="62" spans="4:4" x14ac:dyDescent="0.65">
      <c r="D62" s="394"/>
    </row>
    <row r="63" spans="4:4" x14ac:dyDescent="0.65">
      <c r="D63" s="394"/>
    </row>
    <row r="64" spans="4:4" x14ac:dyDescent="0.65">
      <c r="D64" s="394"/>
    </row>
    <row r="65" spans="4:4" x14ac:dyDescent="0.65">
      <c r="D65" s="394"/>
    </row>
    <row r="66" spans="4:4" x14ac:dyDescent="0.65">
      <c r="D66" s="394"/>
    </row>
    <row r="67" spans="4:4" x14ac:dyDescent="0.65">
      <c r="D67" s="394"/>
    </row>
    <row r="68" spans="4:4" x14ac:dyDescent="0.65">
      <c r="D68" s="394"/>
    </row>
    <row r="69" spans="4:4" x14ac:dyDescent="0.65">
      <c r="D69" s="394"/>
    </row>
    <row r="70" spans="4:4" x14ac:dyDescent="0.65">
      <c r="D70" s="394"/>
    </row>
    <row r="71" spans="4:4" x14ac:dyDescent="0.65">
      <c r="D71" s="394"/>
    </row>
    <row r="72" spans="4:4" x14ac:dyDescent="0.65">
      <c r="D72" s="394"/>
    </row>
    <row r="73" spans="4:4" x14ac:dyDescent="0.65">
      <c r="D73" s="394"/>
    </row>
    <row r="74" spans="4:4" x14ac:dyDescent="0.65">
      <c r="D74" s="394"/>
    </row>
    <row r="75" spans="4:4" x14ac:dyDescent="0.65">
      <c r="D75" s="394"/>
    </row>
    <row r="76" spans="4:4" x14ac:dyDescent="0.65">
      <c r="D76" s="394"/>
    </row>
    <row r="77" spans="4:4" x14ac:dyDescent="0.65">
      <c r="D77" s="394"/>
    </row>
    <row r="78" spans="4:4" x14ac:dyDescent="0.65">
      <c r="D78" s="394"/>
    </row>
    <row r="79" spans="4:4" x14ac:dyDescent="0.65">
      <c r="D79" s="394"/>
    </row>
    <row r="80" spans="4:4" x14ac:dyDescent="0.65">
      <c r="D80" s="394"/>
    </row>
    <row r="81" spans="4:4" x14ac:dyDescent="0.65">
      <c r="D81" s="394"/>
    </row>
    <row r="82" spans="4:4" x14ac:dyDescent="0.65">
      <c r="D82" s="394"/>
    </row>
    <row r="83" spans="4:4" x14ac:dyDescent="0.65">
      <c r="D83" s="394"/>
    </row>
    <row r="84" spans="4:4" x14ac:dyDescent="0.65">
      <c r="D84" s="394"/>
    </row>
    <row r="85" spans="4:4" x14ac:dyDescent="0.65">
      <c r="D85" s="394"/>
    </row>
    <row r="86" spans="4:4" x14ac:dyDescent="0.65">
      <c r="D86" s="394"/>
    </row>
    <row r="87" spans="4:4" x14ac:dyDescent="0.65">
      <c r="D87" s="394"/>
    </row>
    <row r="88" spans="4:4" x14ac:dyDescent="0.65">
      <c r="D88" s="394"/>
    </row>
    <row r="89" spans="4:4" x14ac:dyDescent="0.65">
      <c r="D89" s="394"/>
    </row>
    <row r="90" spans="4:4" x14ac:dyDescent="0.65">
      <c r="D90" s="394"/>
    </row>
    <row r="91" spans="4:4" x14ac:dyDescent="0.65">
      <c r="D91" s="394"/>
    </row>
    <row r="92" spans="4:4" x14ac:dyDescent="0.65">
      <c r="D92" s="394"/>
    </row>
    <row r="93" spans="4:4" x14ac:dyDescent="0.65">
      <c r="D93" s="394"/>
    </row>
    <row r="94" spans="4:4" x14ac:dyDescent="0.65">
      <c r="D94" s="394"/>
    </row>
    <row r="95" spans="4:4" x14ac:dyDescent="0.65">
      <c r="D95" s="394"/>
    </row>
    <row r="96" spans="4:4" x14ac:dyDescent="0.65">
      <c r="D96" s="394"/>
    </row>
    <row r="97" spans="4:4" x14ac:dyDescent="0.65">
      <c r="D97" s="394"/>
    </row>
    <row r="98" spans="4:4" x14ac:dyDescent="0.65">
      <c r="D98" s="394"/>
    </row>
    <row r="99" spans="4:4" x14ac:dyDescent="0.65">
      <c r="D99" s="394"/>
    </row>
    <row r="100" spans="4:4" x14ac:dyDescent="0.65">
      <c r="D100" s="394"/>
    </row>
    <row r="101" spans="4:4" x14ac:dyDescent="0.65">
      <c r="D101" s="394"/>
    </row>
    <row r="102" spans="4:4" x14ac:dyDescent="0.65">
      <c r="D102" s="394"/>
    </row>
    <row r="103" spans="4:4" x14ac:dyDescent="0.65">
      <c r="D103" s="394"/>
    </row>
    <row r="104" spans="4:4" x14ac:dyDescent="0.65">
      <c r="D104" s="394"/>
    </row>
    <row r="105" spans="4:4" x14ac:dyDescent="0.65">
      <c r="D105" s="394"/>
    </row>
    <row r="106" spans="4:4" x14ac:dyDescent="0.65">
      <c r="D106" s="394"/>
    </row>
    <row r="107" spans="4:4" x14ac:dyDescent="0.65">
      <c r="D107" s="394"/>
    </row>
    <row r="108" spans="4:4" x14ac:dyDescent="0.65">
      <c r="D108" s="394"/>
    </row>
    <row r="109" spans="4:4" x14ac:dyDescent="0.65">
      <c r="D109" s="394"/>
    </row>
    <row r="110" spans="4:4" x14ac:dyDescent="0.65">
      <c r="D110" s="394"/>
    </row>
    <row r="111" spans="4:4" x14ac:dyDescent="0.65">
      <c r="D111" s="394"/>
    </row>
    <row r="112" spans="4:4" x14ac:dyDescent="0.65">
      <c r="D112" s="394"/>
    </row>
    <row r="113" spans="4:4" x14ac:dyDescent="0.65">
      <c r="D113" s="394"/>
    </row>
    <row r="114" spans="4:4" x14ac:dyDescent="0.65">
      <c r="D114" s="394"/>
    </row>
    <row r="115" spans="4:4" x14ac:dyDescent="0.65">
      <c r="D115" s="394"/>
    </row>
    <row r="116" spans="4:4" x14ac:dyDescent="0.65">
      <c r="D116" s="394"/>
    </row>
    <row r="117" spans="4:4" x14ac:dyDescent="0.65">
      <c r="D117" s="394"/>
    </row>
    <row r="118" spans="4:4" x14ac:dyDescent="0.65">
      <c r="D118" s="394"/>
    </row>
    <row r="119" spans="4:4" x14ac:dyDescent="0.65">
      <c r="D119" s="394"/>
    </row>
    <row r="120" spans="4:4" x14ac:dyDescent="0.65">
      <c r="D120" s="394"/>
    </row>
    <row r="121" spans="4:4" x14ac:dyDescent="0.65">
      <c r="D121" s="394"/>
    </row>
    <row r="122" spans="4:4" x14ac:dyDescent="0.65">
      <c r="D122" s="394"/>
    </row>
    <row r="123" spans="4:4" x14ac:dyDescent="0.65">
      <c r="D123" s="394"/>
    </row>
    <row r="124" spans="4:4" x14ac:dyDescent="0.65">
      <c r="D124" s="394"/>
    </row>
    <row r="125" spans="4:4" x14ac:dyDescent="0.65">
      <c r="D125" s="394"/>
    </row>
    <row r="126" spans="4:4" x14ac:dyDescent="0.65">
      <c r="D126" s="394"/>
    </row>
    <row r="127" spans="4:4" x14ac:dyDescent="0.65">
      <c r="D127" s="394"/>
    </row>
    <row r="128" spans="4:4" x14ac:dyDescent="0.65">
      <c r="D128" s="394"/>
    </row>
    <row r="129" spans="4:4" x14ac:dyDescent="0.65">
      <c r="D129" s="394"/>
    </row>
    <row r="130" spans="4:4" x14ac:dyDescent="0.65">
      <c r="D130" s="394"/>
    </row>
    <row r="131" spans="4:4" x14ac:dyDescent="0.65">
      <c r="D131" s="394"/>
    </row>
    <row r="132" spans="4:4" x14ac:dyDescent="0.65">
      <c r="D132" s="394"/>
    </row>
    <row r="133" spans="4:4" x14ac:dyDescent="0.65">
      <c r="D133" s="394"/>
    </row>
    <row r="134" spans="4:4" x14ac:dyDescent="0.65">
      <c r="D134" s="394"/>
    </row>
    <row r="135" spans="4:4" x14ac:dyDescent="0.65">
      <c r="D135" s="394"/>
    </row>
    <row r="136" spans="4:4" x14ac:dyDescent="0.65">
      <c r="D136" s="394"/>
    </row>
    <row r="137" spans="4:4" x14ac:dyDescent="0.65">
      <c r="D137" s="394"/>
    </row>
    <row r="138" spans="4:4" x14ac:dyDescent="0.65">
      <c r="D138" s="394"/>
    </row>
    <row r="139" spans="4:4" x14ac:dyDescent="0.65">
      <c r="D139" s="394"/>
    </row>
    <row r="140" spans="4:4" x14ac:dyDescent="0.65">
      <c r="D140" s="394"/>
    </row>
    <row r="141" spans="4:4" x14ac:dyDescent="0.65">
      <c r="D141" s="394"/>
    </row>
    <row r="142" spans="4:4" x14ac:dyDescent="0.65">
      <c r="D142" s="394"/>
    </row>
    <row r="143" spans="4:4" x14ac:dyDescent="0.65">
      <c r="D143" s="394"/>
    </row>
    <row r="144" spans="4:4" x14ac:dyDescent="0.65">
      <c r="D144" s="394"/>
    </row>
    <row r="145" spans="4:4" x14ac:dyDescent="0.65">
      <c r="D145" s="394"/>
    </row>
    <row r="146" spans="4:4" x14ac:dyDescent="0.65">
      <c r="D146" s="394"/>
    </row>
    <row r="147" spans="4:4" x14ac:dyDescent="0.65">
      <c r="D147" s="394"/>
    </row>
    <row r="148" spans="4:4" x14ac:dyDescent="0.65">
      <c r="D148" s="394"/>
    </row>
    <row r="149" spans="4:4" x14ac:dyDescent="0.65">
      <c r="D149" s="394"/>
    </row>
    <row r="150" spans="4:4" x14ac:dyDescent="0.65">
      <c r="D150" s="394"/>
    </row>
    <row r="151" spans="4:4" x14ac:dyDescent="0.65">
      <c r="D151" s="394"/>
    </row>
    <row r="152" spans="4:4" x14ac:dyDescent="0.65">
      <c r="D152" s="394"/>
    </row>
    <row r="153" spans="4:4" x14ac:dyDescent="0.65">
      <c r="D153" s="394"/>
    </row>
    <row r="154" spans="4:4" x14ac:dyDescent="0.65">
      <c r="D154" s="394"/>
    </row>
    <row r="155" spans="4:4" x14ac:dyDescent="0.65">
      <c r="D155" s="394"/>
    </row>
    <row r="156" spans="4:4" x14ac:dyDescent="0.65">
      <c r="D156" s="394"/>
    </row>
    <row r="157" spans="4:4" x14ac:dyDescent="0.65">
      <c r="D157" s="394"/>
    </row>
    <row r="158" spans="4:4" x14ac:dyDescent="0.65">
      <c r="D158" s="394"/>
    </row>
    <row r="159" spans="4:4" x14ac:dyDescent="0.65">
      <c r="D159" s="394"/>
    </row>
    <row r="160" spans="4:4" x14ac:dyDescent="0.65">
      <c r="D160" s="394"/>
    </row>
    <row r="161" spans="4:4" x14ac:dyDescent="0.65">
      <c r="D161" s="394"/>
    </row>
    <row r="162" spans="4:4" x14ac:dyDescent="0.65">
      <c r="D162" s="394"/>
    </row>
    <row r="163" spans="4:4" x14ac:dyDescent="0.65">
      <c r="D163" s="394"/>
    </row>
    <row r="164" spans="4:4" x14ac:dyDescent="0.65">
      <c r="D164" s="394"/>
    </row>
    <row r="165" spans="4:4" x14ac:dyDescent="0.65">
      <c r="D165" s="394"/>
    </row>
    <row r="166" spans="4:4" x14ac:dyDescent="0.65">
      <c r="D166" s="394"/>
    </row>
    <row r="167" spans="4:4" x14ac:dyDescent="0.65">
      <c r="D167" s="394"/>
    </row>
    <row r="168" spans="4:4" x14ac:dyDescent="0.65">
      <c r="D168" s="394"/>
    </row>
    <row r="169" spans="4:4" x14ac:dyDescent="0.65">
      <c r="D169" s="394"/>
    </row>
    <row r="170" spans="4:4" x14ac:dyDescent="0.65">
      <c r="D170" s="394"/>
    </row>
    <row r="171" spans="4:4" x14ac:dyDescent="0.65">
      <c r="D171" s="394"/>
    </row>
    <row r="172" spans="4:4" x14ac:dyDescent="0.65">
      <c r="D172" s="394"/>
    </row>
    <row r="173" spans="4:4" x14ac:dyDescent="0.65">
      <c r="D173" s="394"/>
    </row>
    <row r="174" spans="4:4" x14ac:dyDescent="0.65">
      <c r="D174" s="394"/>
    </row>
    <row r="175" spans="4:4" x14ac:dyDescent="0.65">
      <c r="D175" s="394"/>
    </row>
    <row r="176" spans="4:4" x14ac:dyDescent="0.65">
      <c r="D176" s="394"/>
    </row>
    <row r="177" spans="4:4" x14ac:dyDescent="0.65">
      <c r="D177" s="394"/>
    </row>
    <row r="178" spans="4:4" x14ac:dyDescent="0.65">
      <c r="D178" s="394"/>
    </row>
    <row r="179" spans="4:4" x14ac:dyDescent="0.65">
      <c r="D179" s="394"/>
    </row>
    <row r="180" spans="4:4" x14ac:dyDescent="0.65">
      <c r="D180" s="394"/>
    </row>
    <row r="181" spans="4:4" x14ac:dyDescent="0.65">
      <c r="D181" s="394"/>
    </row>
    <row r="182" spans="4:4" x14ac:dyDescent="0.65">
      <c r="D182" s="394"/>
    </row>
    <row r="183" spans="4:4" x14ac:dyDescent="0.65">
      <c r="D183" s="394"/>
    </row>
    <row r="184" spans="4:4" x14ac:dyDescent="0.65">
      <c r="D184" s="394"/>
    </row>
    <row r="185" spans="4:4" x14ac:dyDescent="0.65">
      <c r="D185" s="394"/>
    </row>
    <row r="186" spans="4:4" x14ac:dyDescent="0.65">
      <c r="D186" s="394"/>
    </row>
    <row r="187" spans="4:4" x14ac:dyDescent="0.65">
      <c r="D187" s="394"/>
    </row>
    <row r="188" spans="4:4" x14ac:dyDescent="0.65">
      <c r="D188" s="394"/>
    </row>
    <row r="189" spans="4:4" x14ac:dyDescent="0.65">
      <c r="D189" s="394"/>
    </row>
    <row r="190" spans="4:4" x14ac:dyDescent="0.65">
      <c r="D190" s="394"/>
    </row>
    <row r="191" spans="4:4" x14ac:dyDescent="0.65">
      <c r="D191" s="394"/>
    </row>
    <row r="192" spans="4:4" x14ac:dyDescent="0.65">
      <c r="D192" s="394"/>
    </row>
    <row r="193" spans="4:4" x14ac:dyDescent="0.65">
      <c r="D193" s="394"/>
    </row>
    <row r="194" spans="4:4" x14ac:dyDescent="0.65">
      <c r="D194" s="394"/>
    </row>
    <row r="195" spans="4:4" x14ac:dyDescent="0.65">
      <c r="D195" s="394"/>
    </row>
    <row r="196" spans="4:4" x14ac:dyDescent="0.65">
      <c r="D196" s="394"/>
    </row>
    <row r="197" spans="4:4" x14ac:dyDescent="0.65">
      <c r="D197" s="394"/>
    </row>
    <row r="198" spans="4:4" x14ac:dyDescent="0.65">
      <c r="D198" s="394"/>
    </row>
    <row r="199" spans="4:4" x14ac:dyDescent="0.65">
      <c r="D199" s="394"/>
    </row>
    <row r="200" spans="4:4" x14ac:dyDescent="0.65">
      <c r="D200" s="394"/>
    </row>
    <row r="201" spans="4:4" x14ac:dyDescent="0.65">
      <c r="D201" s="394"/>
    </row>
    <row r="202" spans="4:4" x14ac:dyDescent="0.65">
      <c r="D202" s="394"/>
    </row>
    <row r="203" spans="4:4" x14ac:dyDescent="0.65">
      <c r="D203" s="394"/>
    </row>
    <row r="204" spans="4:4" x14ac:dyDescent="0.65">
      <c r="D204" s="394"/>
    </row>
    <row r="205" spans="4:4" x14ac:dyDescent="0.65">
      <c r="D205" s="394"/>
    </row>
    <row r="206" spans="4:4" x14ac:dyDescent="0.65">
      <c r="D206" s="394"/>
    </row>
    <row r="207" spans="4:4" x14ac:dyDescent="0.65">
      <c r="D207" s="394"/>
    </row>
    <row r="208" spans="4:4" x14ac:dyDescent="0.65">
      <c r="D208" s="394"/>
    </row>
    <row r="209" spans="4:4" x14ac:dyDescent="0.65">
      <c r="D209" s="394"/>
    </row>
    <row r="210" spans="4:4" x14ac:dyDescent="0.65">
      <c r="D210" s="394"/>
    </row>
    <row r="211" spans="4:4" x14ac:dyDescent="0.65">
      <c r="D211" s="394"/>
    </row>
    <row r="212" spans="4:4" x14ac:dyDescent="0.65">
      <c r="D212" s="394"/>
    </row>
    <row r="213" spans="4:4" x14ac:dyDescent="0.65">
      <c r="D213" s="394"/>
    </row>
    <row r="214" spans="4:4" x14ac:dyDescent="0.65">
      <c r="D214" s="394"/>
    </row>
    <row r="215" spans="4:4" x14ac:dyDescent="0.65">
      <c r="D215" s="394"/>
    </row>
    <row r="216" spans="4:4" x14ac:dyDescent="0.65">
      <c r="D216" s="394"/>
    </row>
    <row r="217" spans="4:4" x14ac:dyDescent="0.65">
      <c r="D217" s="394"/>
    </row>
    <row r="218" spans="4:4" x14ac:dyDescent="0.65">
      <c r="D218" s="394"/>
    </row>
    <row r="219" spans="4:4" x14ac:dyDescent="0.65">
      <c r="D219" s="394"/>
    </row>
    <row r="220" spans="4:4" x14ac:dyDescent="0.65">
      <c r="D220" s="394"/>
    </row>
    <row r="221" spans="4:4" x14ac:dyDescent="0.65">
      <c r="D221" s="394"/>
    </row>
    <row r="222" spans="4:4" x14ac:dyDescent="0.65">
      <c r="D222" s="394"/>
    </row>
    <row r="223" spans="4:4" x14ac:dyDescent="0.65">
      <c r="D223" s="394"/>
    </row>
    <row r="224" spans="4:4" x14ac:dyDescent="0.65">
      <c r="D224" s="394"/>
    </row>
    <row r="225" spans="4:4" x14ac:dyDescent="0.65">
      <c r="D225" s="394"/>
    </row>
    <row r="226" spans="4:4" x14ac:dyDescent="0.65">
      <c r="D226" s="394"/>
    </row>
    <row r="227" spans="4:4" x14ac:dyDescent="0.65">
      <c r="D227" s="394"/>
    </row>
    <row r="228" spans="4:4" x14ac:dyDescent="0.65">
      <c r="D228" s="394"/>
    </row>
    <row r="229" spans="4:4" x14ac:dyDescent="0.65">
      <c r="D229" s="394"/>
    </row>
    <row r="230" spans="4:4" x14ac:dyDescent="0.65">
      <c r="D230" s="394"/>
    </row>
    <row r="231" spans="4:4" x14ac:dyDescent="0.65">
      <c r="D231" s="394"/>
    </row>
    <row r="232" spans="4:4" x14ac:dyDescent="0.65">
      <c r="D232" s="394"/>
    </row>
    <row r="233" spans="4:4" x14ac:dyDescent="0.65">
      <c r="D233" s="394"/>
    </row>
    <row r="234" spans="4:4" x14ac:dyDescent="0.65">
      <c r="D234" s="394"/>
    </row>
    <row r="235" spans="4:4" x14ac:dyDescent="0.65">
      <c r="D235" s="394"/>
    </row>
    <row r="236" spans="4:4" x14ac:dyDescent="0.65">
      <c r="D236" s="394"/>
    </row>
    <row r="237" spans="4:4" x14ac:dyDescent="0.65">
      <c r="D237" s="394"/>
    </row>
    <row r="238" spans="4:4" x14ac:dyDescent="0.65">
      <c r="D238" s="394"/>
    </row>
    <row r="239" spans="4:4" x14ac:dyDescent="0.65">
      <c r="D239" s="394"/>
    </row>
    <row r="240" spans="4:4" x14ac:dyDescent="0.65">
      <c r="D240" s="394"/>
    </row>
    <row r="241" spans="4:4" x14ac:dyDescent="0.65">
      <c r="D241" s="394"/>
    </row>
    <row r="242" spans="4:4" x14ac:dyDescent="0.65">
      <c r="D242" s="394"/>
    </row>
    <row r="243" spans="4:4" x14ac:dyDescent="0.65">
      <c r="D243" s="394"/>
    </row>
    <row r="244" spans="4:4" x14ac:dyDescent="0.65">
      <c r="D244" s="394"/>
    </row>
    <row r="245" spans="4:4" x14ac:dyDescent="0.65">
      <c r="D245" s="394"/>
    </row>
    <row r="246" spans="4:4" x14ac:dyDescent="0.65">
      <c r="D246" s="394"/>
    </row>
    <row r="247" spans="4:4" x14ac:dyDescent="0.65">
      <c r="D247" s="394"/>
    </row>
    <row r="248" spans="4:4" x14ac:dyDescent="0.65">
      <c r="D248" s="394"/>
    </row>
    <row r="249" spans="4:4" x14ac:dyDescent="0.65">
      <c r="D249" s="394"/>
    </row>
    <row r="250" spans="4:4" x14ac:dyDescent="0.65">
      <c r="D250" s="394"/>
    </row>
    <row r="251" spans="4:4" x14ac:dyDescent="0.65">
      <c r="D251" s="394"/>
    </row>
    <row r="252" spans="4:4" x14ac:dyDescent="0.65">
      <c r="D252" s="394"/>
    </row>
    <row r="253" spans="4:4" x14ac:dyDescent="0.65">
      <c r="D253" s="394"/>
    </row>
    <row r="254" spans="4:4" x14ac:dyDescent="0.65">
      <c r="D254" s="394"/>
    </row>
    <row r="255" spans="4:4" x14ac:dyDescent="0.65">
      <c r="D255" s="394"/>
    </row>
    <row r="256" spans="4:4" x14ac:dyDescent="0.65">
      <c r="D256" s="394"/>
    </row>
    <row r="257" spans="4:4" x14ac:dyDescent="0.65">
      <c r="D257" s="394"/>
    </row>
    <row r="258" spans="4:4" x14ac:dyDescent="0.65">
      <c r="D258" s="394"/>
    </row>
    <row r="259" spans="4:4" x14ac:dyDescent="0.65">
      <c r="D259" s="394"/>
    </row>
    <row r="260" spans="4:4" x14ac:dyDescent="0.65">
      <c r="D260" s="394"/>
    </row>
    <row r="261" spans="4:4" x14ac:dyDescent="0.65">
      <c r="D261" s="394"/>
    </row>
    <row r="262" spans="4:4" x14ac:dyDescent="0.65">
      <c r="D262" s="394"/>
    </row>
    <row r="263" spans="4:4" x14ac:dyDescent="0.65">
      <c r="D263" s="394"/>
    </row>
    <row r="264" spans="4:4" x14ac:dyDescent="0.65">
      <c r="D264" s="394"/>
    </row>
    <row r="265" spans="4:4" x14ac:dyDescent="0.65">
      <c r="D265" s="394"/>
    </row>
    <row r="266" spans="4:4" x14ac:dyDescent="0.65">
      <c r="D266" s="394"/>
    </row>
    <row r="267" spans="4:4" x14ac:dyDescent="0.65">
      <c r="D267" s="394"/>
    </row>
    <row r="268" spans="4:4" x14ac:dyDescent="0.65">
      <c r="D268" s="394"/>
    </row>
    <row r="269" spans="4:4" x14ac:dyDescent="0.65">
      <c r="D269" s="394"/>
    </row>
    <row r="270" spans="4:4" x14ac:dyDescent="0.65">
      <c r="D270" s="394"/>
    </row>
    <row r="271" spans="4:4" x14ac:dyDescent="0.65">
      <c r="D271" s="394"/>
    </row>
    <row r="272" spans="4:4" x14ac:dyDescent="0.65">
      <c r="D272" s="394"/>
    </row>
    <row r="273" spans="4:4" x14ac:dyDescent="0.65">
      <c r="D273" s="394"/>
    </row>
    <row r="274" spans="4:4" x14ac:dyDescent="0.65">
      <c r="D274" s="394"/>
    </row>
    <row r="275" spans="4:4" x14ac:dyDescent="0.65">
      <c r="D275" s="394"/>
    </row>
    <row r="276" spans="4:4" x14ac:dyDescent="0.65">
      <c r="D276" s="394"/>
    </row>
    <row r="277" spans="4:4" x14ac:dyDescent="0.65">
      <c r="D277" s="394"/>
    </row>
    <row r="278" spans="4:4" x14ac:dyDescent="0.65">
      <c r="D278" s="394"/>
    </row>
    <row r="279" spans="4:4" x14ac:dyDescent="0.65">
      <c r="D279" s="394"/>
    </row>
    <row r="280" spans="4:4" x14ac:dyDescent="0.65">
      <c r="D280" s="394"/>
    </row>
    <row r="281" spans="4:4" x14ac:dyDescent="0.65">
      <c r="D281" s="394"/>
    </row>
    <row r="282" spans="4:4" x14ac:dyDescent="0.65">
      <c r="D282" s="394"/>
    </row>
    <row r="283" spans="4:4" x14ac:dyDescent="0.65">
      <c r="D283" s="394"/>
    </row>
    <row r="284" spans="4:4" x14ac:dyDescent="0.65">
      <c r="D284" s="394"/>
    </row>
    <row r="285" spans="4:4" x14ac:dyDescent="0.65">
      <c r="D285" s="394"/>
    </row>
    <row r="286" spans="4:4" x14ac:dyDescent="0.65">
      <c r="D286" s="394"/>
    </row>
    <row r="287" spans="4:4" x14ac:dyDescent="0.65">
      <c r="D287" s="394"/>
    </row>
    <row r="288" spans="4:4" x14ac:dyDescent="0.65">
      <c r="D288" s="394"/>
    </row>
    <row r="289" spans="4:4" x14ac:dyDescent="0.65">
      <c r="D289" s="394"/>
    </row>
    <row r="290" spans="4:4" x14ac:dyDescent="0.65">
      <c r="D290" s="394"/>
    </row>
    <row r="291" spans="4:4" x14ac:dyDescent="0.65">
      <c r="D291" s="394"/>
    </row>
    <row r="292" spans="4:4" x14ac:dyDescent="0.65">
      <c r="D292" s="394"/>
    </row>
    <row r="293" spans="4:4" x14ac:dyDescent="0.65">
      <c r="D293" s="394"/>
    </row>
    <row r="294" spans="4:4" x14ac:dyDescent="0.65">
      <c r="D294" s="394"/>
    </row>
    <row r="295" spans="4:4" x14ac:dyDescent="0.65">
      <c r="D295" s="394"/>
    </row>
    <row r="296" spans="4:4" x14ac:dyDescent="0.65">
      <c r="D296" s="394"/>
    </row>
    <row r="297" spans="4:4" x14ac:dyDescent="0.65">
      <c r="D297" s="394"/>
    </row>
    <row r="298" spans="4:4" x14ac:dyDescent="0.65">
      <c r="D298" s="394"/>
    </row>
    <row r="299" spans="4:4" x14ac:dyDescent="0.65">
      <c r="D299" s="394"/>
    </row>
    <row r="300" spans="4:4" x14ac:dyDescent="0.65">
      <c r="D300" s="394"/>
    </row>
    <row r="301" spans="4:4" x14ac:dyDescent="0.65">
      <c r="D301" s="394"/>
    </row>
    <row r="302" spans="4:4" x14ac:dyDescent="0.65">
      <c r="D302" s="394"/>
    </row>
    <row r="303" spans="4:4" x14ac:dyDescent="0.65">
      <c r="D303" s="394"/>
    </row>
    <row r="304" spans="4:4" x14ac:dyDescent="0.65">
      <c r="D304" s="394"/>
    </row>
    <row r="305" spans="4:4" x14ac:dyDescent="0.65">
      <c r="D305" s="394"/>
    </row>
    <row r="306" spans="4:4" x14ac:dyDescent="0.65">
      <c r="D306" s="394"/>
    </row>
    <row r="307" spans="4:4" x14ac:dyDescent="0.65">
      <c r="D307" s="394"/>
    </row>
    <row r="308" spans="4:4" x14ac:dyDescent="0.65">
      <c r="D308" s="394"/>
    </row>
    <row r="309" spans="4:4" x14ac:dyDescent="0.65">
      <c r="D309" s="394"/>
    </row>
    <row r="310" spans="4:4" x14ac:dyDescent="0.65">
      <c r="D310" s="394"/>
    </row>
    <row r="311" spans="4:4" x14ac:dyDescent="0.65">
      <c r="D311" s="394"/>
    </row>
    <row r="312" spans="4:4" x14ac:dyDescent="0.65">
      <c r="D312" s="394"/>
    </row>
    <row r="313" spans="4:4" x14ac:dyDescent="0.65">
      <c r="D313" s="394"/>
    </row>
    <row r="314" spans="4:4" x14ac:dyDescent="0.65">
      <c r="D314" s="394"/>
    </row>
    <row r="315" spans="4:4" x14ac:dyDescent="0.65">
      <c r="D315" s="394"/>
    </row>
    <row r="316" spans="4:4" x14ac:dyDescent="0.65">
      <c r="D316" s="394"/>
    </row>
    <row r="317" spans="4:4" x14ac:dyDescent="0.65">
      <c r="D317" s="394"/>
    </row>
    <row r="318" spans="4:4" x14ac:dyDescent="0.65">
      <c r="D318" s="394"/>
    </row>
    <row r="319" spans="4:4" x14ac:dyDescent="0.65">
      <c r="D319" s="394"/>
    </row>
    <row r="320" spans="4:4" x14ac:dyDescent="0.65">
      <c r="D320" s="394"/>
    </row>
    <row r="321" spans="4:4" x14ac:dyDescent="0.65">
      <c r="D321" s="394"/>
    </row>
    <row r="322" spans="4:4" x14ac:dyDescent="0.65">
      <c r="D322" s="394"/>
    </row>
    <row r="323" spans="4:4" x14ac:dyDescent="0.65">
      <c r="D323" s="394"/>
    </row>
    <row r="324" spans="4:4" x14ac:dyDescent="0.65">
      <c r="D324" s="394"/>
    </row>
    <row r="325" spans="4:4" x14ac:dyDescent="0.65">
      <c r="D325" s="394"/>
    </row>
    <row r="326" spans="4:4" x14ac:dyDescent="0.65">
      <c r="D326" s="394"/>
    </row>
    <row r="327" spans="4:4" x14ac:dyDescent="0.65">
      <c r="D327" s="394"/>
    </row>
    <row r="328" spans="4:4" x14ac:dyDescent="0.65">
      <c r="D328" s="394"/>
    </row>
    <row r="329" spans="4:4" x14ac:dyDescent="0.65">
      <c r="D329" s="394"/>
    </row>
    <row r="330" spans="4:4" x14ac:dyDescent="0.65">
      <c r="D330" s="394"/>
    </row>
    <row r="331" spans="4:4" x14ac:dyDescent="0.65">
      <c r="D331" s="394"/>
    </row>
    <row r="332" spans="4:4" x14ac:dyDescent="0.65">
      <c r="D332" s="394"/>
    </row>
    <row r="333" spans="4:4" x14ac:dyDescent="0.65">
      <c r="D333" s="394"/>
    </row>
    <row r="334" spans="4:4" x14ac:dyDescent="0.65">
      <c r="D334" s="394"/>
    </row>
    <row r="335" spans="4:4" x14ac:dyDescent="0.65">
      <c r="D335" s="394"/>
    </row>
    <row r="336" spans="4:4" x14ac:dyDescent="0.65">
      <c r="D336" s="394"/>
    </row>
    <row r="337" spans="4:4" x14ac:dyDescent="0.65">
      <c r="D337" s="394"/>
    </row>
    <row r="338" spans="4:4" x14ac:dyDescent="0.65">
      <c r="D338" s="394"/>
    </row>
    <row r="339" spans="4:4" x14ac:dyDescent="0.65">
      <c r="D339" s="394"/>
    </row>
    <row r="340" spans="4:4" x14ac:dyDescent="0.65">
      <c r="D340" s="394"/>
    </row>
    <row r="341" spans="4:4" x14ac:dyDescent="0.65">
      <c r="D341" s="394"/>
    </row>
    <row r="342" spans="4:4" x14ac:dyDescent="0.65">
      <c r="D342" s="394"/>
    </row>
    <row r="343" spans="4:4" x14ac:dyDescent="0.65">
      <c r="D343" s="394"/>
    </row>
    <row r="344" spans="4:4" x14ac:dyDescent="0.65">
      <c r="D344" s="394"/>
    </row>
    <row r="345" spans="4:4" x14ac:dyDescent="0.65">
      <c r="D345" s="394"/>
    </row>
    <row r="346" spans="4:4" x14ac:dyDescent="0.65">
      <c r="D346" s="394"/>
    </row>
    <row r="347" spans="4:4" x14ac:dyDescent="0.65">
      <c r="D347" s="394"/>
    </row>
    <row r="348" spans="4:4" x14ac:dyDescent="0.65">
      <c r="D348" s="394"/>
    </row>
    <row r="349" spans="4:4" x14ac:dyDescent="0.65">
      <c r="D349" s="394"/>
    </row>
    <row r="350" spans="4:4" x14ac:dyDescent="0.65">
      <c r="D350" s="394"/>
    </row>
    <row r="351" spans="4:4" x14ac:dyDescent="0.65">
      <c r="D351" s="394"/>
    </row>
    <row r="352" spans="4:4" x14ac:dyDescent="0.65">
      <c r="D352" s="394"/>
    </row>
    <row r="353" spans="4:4" x14ac:dyDescent="0.65">
      <c r="D353" s="394"/>
    </row>
    <row r="354" spans="4:4" x14ac:dyDescent="0.65">
      <c r="D354" s="394"/>
    </row>
    <row r="355" spans="4:4" x14ac:dyDescent="0.65">
      <c r="D355" s="394"/>
    </row>
    <row r="356" spans="4:4" x14ac:dyDescent="0.65">
      <c r="D356" s="394"/>
    </row>
    <row r="357" spans="4:4" x14ac:dyDescent="0.65">
      <c r="D357" s="394"/>
    </row>
    <row r="358" spans="4:4" x14ac:dyDescent="0.65">
      <c r="D358" s="394"/>
    </row>
    <row r="359" spans="4:4" x14ac:dyDescent="0.65">
      <c r="D359" s="394"/>
    </row>
    <row r="360" spans="4:4" x14ac:dyDescent="0.65">
      <c r="D360" s="394"/>
    </row>
    <row r="361" spans="4:4" x14ac:dyDescent="0.65">
      <c r="D361" s="394"/>
    </row>
    <row r="362" spans="4:4" x14ac:dyDescent="0.65">
      <c r="D362" s="394"/>
    </row>
    <row r="363" spans="4:4" x14ac:dyDescent="0.65">
      <c r="D363" s="394"/>
    </row>
    <row r="364" spans="4:4" x14ac:dyDescent="0.65">
      <c r="D364" s="394"/>
    </row>
    <row r="365" spans="4:4" x14ac:dyDescent="0.65">
      <c r="D365" s="394"/>
    </row>
    <row r="366" spans="4:4" x14ac:dyDescent="0.65">
      <c r="D366" s="394"/>
    </row>
    <row r="367" spans="4:4" x14ac:dyDescent="0.65">
      <c r="D367" s="394"/>
    </row>
    <row r="368" spans="4:4" x14ac:dyDescent="0.65">
      <c r="D368" s="394"/>
    </row>
    <row r="369" spans="4:4" x14ac:dyDescent="0.65">
      <c r="D369" s="394"/>
    </row>
    <row r="370" spans="4:4" x14ac:dyDescent="0.65">
      <c r="D370" s="394"/>
    </row>
    <row r="371" spans="4:4" x14ac:dyDescent="0.65">
      <c r="D371" s="394"/>
    </row>
    <row r="372" spans="4:4" x14ac:dyDescent="0.65">
      <c r="D372" s="394"/>
    </row>
    <row r="373" spans="4:4" x14ac:dyDescent="0.65">
      <c r="D373" s="394"/>
    </row>
    <row r="374" spans="4:4" x14ac:dyDescent="0.65">
      <c r="D374" s="394"/>
    </row>
    <row r="375" spans="4:4" x14ac:dyDescent="0.65">
      <c r="D375" s="394"/>
    </row>
  </sheetData>
  <mergeCells count="5">
    <mergeCell ref="A1:D1"/>
    <mergeCell ref="A3:D3"/>
    <mergeCell ref="A5:D5"/>
    <mergeCell ref="B15:C15"/>
    <mergeCell ref="B16:C16"/>
  </mergeCells>
  <printOptions horizontalCentered="1"/>
  <pageMargins left="0.74803149606299202" right="0.511811023622047" top="0.75" bottom="0.62992125984252001" header="0.511811023622047" footer="0.511811023622047"/>
  <pageSetup paperSize="9" scale="85" orientation="portrait" r:id="rId1"/>
  <headerFooter alignWithMargins="0">
    <oddHeader xml:space="preserve">&amp;C&amp;"Arial,Bold"&amp;12
</oddHeader>
    <oddFooter>&amp;CPage &amp;P of &amp;N&amp;R&amp;"Arial,Regular"Summary Sheet - Section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view="pageBreakPreview" topLeftCell="A46" zoomScale="90" zoomScaleNormal="100" zoomScaleSheetLayoutView="90" workbookViewId="0">
      <selection activeCell="I119" sqref="I119"/>
    </sheetView>
  </sheetViews>
  <sheetFormatPr defaultColWidth="8.81640625" defaultRowHeight="14.75" x14ac:dyDescent="0.75"/>
  <cols>
    <col min="1" max="1" width="7.81640625" style="516" customWidth="1"/>
    <col min="2" max="2" width="7.7265625" style="517" bestFit="1" customWidth="1"/>
    <col min="3" max="3" width="77.7265625" style="523" customWidth="1"/>
    <col min="4" max="4" width="7.1796875" style="519" customWidth="1"/>
    <col min="5" max="5" width="12.1796875" style="520" customWidth="1"/>
    <col min="6" max="6" width="15.7265625" style="521" customWidth="1"/>
    <col min="7" max="7" width="23" style="522" customWidth="1"/>
    <col min="8" max="10" width="8.81640625" style="133"/>
    <col min="11" max="11" width="15.7265625" style="521" customWidth="1"/>
    <col min="12" max="16384" width="8.81640625" style="133"/>
  </cols>
  <sheetData>
    <row r="1" spans="1:11" ht="25" customHeight="1" x14ac:dyDescent="0.75">
      <c r="A1" s="588" t="s">
        <v>354</v>
      </c>
      <c r="B1" s="589"/>
      <c r="C1" s="589"/>
      <c r="D1" s="589"/>
      <c r="E1" s="589"/>
      <c r="F1" s="589"/>
      <c r="G1" s="590"/>
      <c r="K1" s="133"/>
    </row>
    <row r="2" spans="1:11" ht="25" customHeight="1" x14ac:dyDescent="0.75">
      <c r="A2" s="591" t="s">
        <v>355</v>
      </c>
      <c r="B2" s="592"/>
      <c r="C2" s="592"/>
      <c r="D2" s="592"/>
      <c r="E2" s="592"/>
      <c r="F2" s="592"/>
      <c r="G2" s="593"/>
      <c r="K2" s="133"/>
    </row>
    <row r="3" spans="1:11" ht="25" customHeight="1" x14ac:dyDescent="0.75">
      <c r="A3" s="579" t="s">
        <v>493</v>
      </c>
      <c r="B3" s="580"/>
      <c r="C3" s="580"/>
      <c r="D3" s="580"/>
      <c r="E3" s="580"/>
      <c r="F3" s="580"/>
      <c r="G3" s="581"/>
      <c r="K3" s="133"/>
    </row>
    <row r="4" spans="1:11" ht="25" customHeight="1" thickBot="1" x14ac:dyDescent="0.9">
      <c r="A4" s="594" t="s">
        <v>500</v>
      </c>
      <c r="B4" s="595"/>
      <c r="C4" s="595"/>
      <c r="D4" s="595"/>
      <c r="E4" s="595"/>
      <c r="F4" s="595"/>
      <c r="G4" s="596"/>
      <c r="K4" s="133"/>
    </row>
    <row r="5" spans="1:11" ht="27.5" thickBot="1" x14ac:dyDescent="0.9">
      <c r="A5" s="455" t="s">
        <v>356</v>
      </c>
      <c r="B5" s="456" t="s">
        <v>357</v>
      </c>
      <c r="C5" s="457" t="s">
        <v>358</v>
      </c>
      <c r="D5" s="457" t="s">
        <v>359</v>
      </c>
      <c r="E5" s="457" t="s">
        <v>360</v>
      </c>
      <c r="F5" s="458" t="s">
        <v>361</v>
      </c>
      <c r="G5" s="459" t="s">
        <v>199</v>
      </c>
      <c r="K5" s="458"/>
    </row>
    <row r="6" spans="1:11" x14ac:dyDescent="0.75">
      <c r="A6" s="460"/>
      <c r="B6" s="461"/>
      <c r="C6" s="462" t="s">
        <v>362</v>
      </c>
      <c r="D6" s="463"/>
      <c r="E6" s="464"/>
      <c r="F6" s="465"/>
      <c r="G6" s="466"/>
      <c r="K6" s="465"/>
    </row>
    <row r="7" spans="1:11" x14ac:dyDescent="0.75">
      <c r="A7" s="467">
        <v>1</v>
      </c>
      <c r="B7" s="468" t="s">
        <v>363</v>
      </c>
      <c r="C7" s="469" t="s">
        <v>364</v>
      </c>
      <c r="D7" s="470"/>
      <c r="E7" s="470"/>
      <c r="F7" s="471"/>
      <c r="G7" s="472"/>
      <c r="K7" s="471"/>
    </row>
    <row r="8" spans="1:11" x14ac:dyDescent="0.75">
      <c r="A8" s="467"/>
      <c r="B8" s="473"/>
      <c r="C8" s="469" t="s">
        <v>365</v>
      </c>
      <c r="D8" s="470"/>
      <c r="E8" s="474"/>
      <c r="F8" s="471"/>
      <c r="G8" s="472"/>
      <c r="K8" s="471"/>
    </row>
    <row r="9" spans="1:11" x14ac:dyDescent="0.75">
      <c r="A9" s="467"/>
      <c r="B9" s="473"/>
      <c r="C9" s="469"/>
      <c r="D9" s="470"/>
      <c r="E9" s="474"/>
      <c r="F9" s="471"/>
      <c r="G9" s="472"/>
      <c r="K9" s="471"/>
    </row>
    <row r="10" spans="1:11" x14ac:dyDescent="0.75">
      <c r="A10" s="467"/>
      <c r="B10" s="473"/>
      <c r="C10" s="475" t="s">
        <v>366</v>
      </c>
      <c r="D10" s="470"/>
      <c r="E10" s="474"/>
      <c r="F10" s="471"/>
      <c r="G10" s="472"/>
      <c r="K10" s="471"/>
    </row>
    <row r="11" spans="1:11" x14ac:dyDescent="0.75">
      <c r="A11" s="467"/>
      <c r="B11" s="473"/>
      <c r="C11" s="475" t="s">
        <v>367</v>
      </c>
      <c r="D11" s="470"/>
      <c r="E11" s="474"/>
      <c r="F11" s="471"/>
      <c r="G11" s="472"/>
      <c r="K11" s="471"/>
    </row>
    <row r="12" spans="1:11" x14ac:dyDescent="0.75">
      <c r="A12" s="467"/>
      <c r="B12" s="473"/>
      <c r="C12" s="475"/>
      <c r="D12" s="470"/>
      <c r="E12" s="474"/>
      <c r="F12" s="471"/>
      <c r="G12" s="472"/>
      <c r="K12" s="471"/>
    </row>
    <row r="13" spans="1:11" ht="26.75" x14ac:dyDescent="0.75">
      <c r="A13" s="467">
        <v>1.1000000000000001</v>
      </c>
      <c r="B13" s="473" t="s">
        <v>368</v>
      </c>
      <c r="C13" s="476" t="s">
        <v>369</v>
      </c>
      <c r="D13" s="470" t="s">
        <v>139</v>
      </c>
      <c r="E13" s="470">
        <v>1500</v>
      </c>
      <c r="F13" s="471"/>
      <c r="G13" s="477"/>
      <c r="K13" s="471"/>
    </row>
    <row r="14" spans="1:11" x14ac:dyDescent="0.75">
      <c r="A14" s="467"/>
      <c r="B14" s="473"/>
      <c r="C14" s="476"/>
      <c r="D14" s="470"/>
      <c r="E14" s="470"/>
      <c r="F14" s="471"/>
      <c r="G14" s="477"/>
      <c r="K14" s="471"/>
    </row>
    <row r="15" spans="1:11" x14ac:dyDescent="0.75">
      <c r="A15" s="467">
        <v>1.2</v>
      </c>
      <c r="B15" s="473" t="s">
        <v>370</v>
      </c>
      <c r="C15" s="476" t="s">
        <v>371</v>
      </c>
      <c r="D15" s="470" t="s">
        <v>139</v>
      </c>
      <c r="E15" s="470">
        <f>E13</f>
        <v>1500</v>
      </c>
      <c r="F15" s="471"/>
      <c r="G15" s="477"/>
      <c r="K15" s="471"/>
    </row>
    <row r="16" spans="1:11" x14ac:dyDescent="0.75">
      <c r="A16" s="467"/>
      <c r="B16" s="473"/>
      <c r="C16" s="469"/>
      <c r="D16" s="470"/>
      <c r="E16" s="474"/>
      <c r="F16" s="471"/>
      <c r="G16" s="472"/>
      <c r="K16" s="471"/>
    </row>
    <row r="17" spans="1:11" x14ac:dyDescent="0.75">
      <c r="A17" s="467">
        <v>2</v>
      </c>
      <c r="B17" s="473"/>
      <c r="C17" s="469" t="s">
        <v>372</v>
      </c>
      <c r="D17" s="470"/>
      <c r="E17" s="474"/>
      <c r="F17" s="471"/>
      <c r="G17" s="472"/>
      <c r="K17" s="471"/>
    </row>
    <row r="18" spans="1:11" x14ac:dyDescent="0.75">
      <c r="A18" s="467"/>
      <c r="B18" s="473"/>
      <c r="C18" s="469"/>
      <c r="D18" s="470"/>
      <c r="E18" s="474"/>
      <c r="F18" s="471"/>
      <c r="G18" s="472"/>
      <c r="K18" s="471"/>
    </row>
    <row r="19" spans="1:11" ht="26.75" x14ac:dyDescent="0.75">
      <c r="A19" s="467">
        <v>2.1</v>
      </c>
      <c r="B19" s="478" t="s">
        <v>373</v>
      </c>
      <c r="C19" s="479" t="s">
        <v>374</v>
      </c>
      <c r="D19" s="524" t="s">
        <v>67</v>
      </c>
      <c r="E19" s="470">
        <v>900</v>
      </c>
      <c r="F19" s="480"/>
      <c r="G19" s="472"/>
      <c r="K19" s="480"/>
    </row>
    <row r="20" spans="1:11" x14ac:dyDescent="0.75">
      <c r="A20" s="467"/>
      <c r="B20" s="478"/>
      <c r="C20" s="479"/>
      <c r="D20" s="470"/>
      <c r="E20" s="470"/>
      <c r="F20" s="480"/>
      <c r="G20" s="472"/>
      <c r="K20" s="480"/>
    </row>
    <row r="21" spans="1:11" x14ac:dyDescent="0.75">
      <c r="A21" s="467">
        <v>3</v>
      </c>
      <c r="B21" s="473"/>
      <c r="C21" s="469" t="s">
        <v>375</v>
      </c>
      <c r="D21" s="470"/>
      <c r="E21" s="474"/>
      <c r="F21" s="471"/>
      <c r="G21" s="472"/>
      <c r="K21" s="471"/>
    </row>
    <row r="22" spans="1:11" ht="104.75" x14ac:dyDescent="0.75">
      <c r="A22" s="467"/>
      <c r="B22" s="473"/>
      <c r="C22" s="526" t="s">
        <v>505</v>
      </c>
      <c r="D22" s="470"/>
      <c r="E22" s="474"/>
      <c r="F22" s="471"/>
      <c r="G22" s="472"/>
      <c r="K22" s="471"/>
    </row>
    <row r="23" spans="1:11" x14ac:dyDescent="0.75">
      <c r="A23" s="467"/>
      <c r="B23" s="473"/>
      <c r="C23" s="469"/>
      <c r="D23" s="470"/>
      <c r="E23" s="474"/>
      <c r="F23" s="471"/>
      <c r="G23" s="472"/>
      <c r="K23" s="471"/>
    </row>
    <row r="24" spans="1:11" x14ac:dyDescent="0.75">
      <c r="A24" s="467">
        <v>3.2</v>
      </c>
      <c r="B24" s="473"/>
      <c r="C24" s="469" t="s">
        <v>376</v>
      </c>
      <c r="D24" s="470"/>
      <c r="E24" s="474"/>
      <c r="F24" s="471"/>
      <c r="G24" s="472"/>
      <c r="K24" s="471"/>
    </row>
    <row r="25" spans="1:11" x14ac:dyDescent="0.75">
      <c r="A25" s="467" t="s">
        <v>234</v>
      </c>
      <c r="B25" s="473" t="s">
        <v>377</v>
      </c>
      <c r="C25" s="476" t="s">
        <v>378</v>
      </c>
      <c r="D25" s="470" t="s">
        <v>139</v>
      </c>
      <c r="E25" s="470">
        <v>1500</v>
      </c>
      <c r="F25" s="471"/>
      <c r="G25" s="472"/>
      <c r="K25" s="471"/>
    </row>
    <row r="26" spans="1:11" ht="15.5" thickBot="1" x14ac:dyDescent="0.9">
      <c r="A26" s="481"/>
      <c r="B26" s="482"/>
      <c r="C26" s="483"/>
      <c r="D26" s="484"/>
      <c r="E26" s="484"/>
      <c r="F26" s="471"/>
      <c r="G26" s="485"/>
      <c r="K26" s="486"/>
    </row>
    <row r="27" spans="1:11" ht="15.5" thickBot="1" x14ac:dyDescent="0.9">
      <c r="A27" s="487"/>
      <c r="B27" s="587" t="s">
        <v>379</v>
      </c>
      <c r="C27" s="587"/>
      <c r="D27" s="587"/>
      <c r="E27" s="587"/>
      <c r="F27" s="587"/>
      <c r="G27" s="488">
        <f>SUM(G6:G26)</f>
        <v>0</v>
      </c>
      <c r="K27" s="133"/>
    </row>
    <row r="28" spans="1:11" x14ac:dyDescent="0.75">
      <c r="A28" s="489"/>
      <c r="B28" s="490"/>
      <c r="C28" s="490"/>
      <c r="D28" s="490"/>
      <c r="E28" s="490"/>
      <c r="F28" s="490"/>
      <c r="G28" s="491"/>
      <c r="K28" s="133"/>
    </row>
    <row r="29" spans="1:11" x14ac:dyDescent="0.75">
      <c r="A29" s="467">
        <v>4</v>
      </c>
      <c r="B29" s="473"/>
      <c r="C29" s="469" t="s">
        <v>380</v>
      </c>
      <c r="D29" s="470"/>
      <c r="E29" s="474"/>
      <c r="F29" s="471">
        <f>1.5*K29</f>
        <v>0</v>
      </c>
      <c r="G29" s="472">
        <f t="shared" ref="G29" si="0">+F29*E29</f>
        <v>0</v>
      </c>
      <c r="K29" s="471"/>
    </row>
    <row r="30" spans="1:11" ht="65.75" x14ac:dyDescent="0.75">
      <c r="A30" s="467"/>
      <c r="B30" s="473"/>
      <c r="C30" s="526" t="s">
        <v>471</v>
      </c>
      <c r="D30" s="470"/>
      <c r="E30" s="474"/>
      <c r="F30" s="471"/>
      <c r="G30" s="472"/>
      <c r="K30" s="471"/>
    </row>
    <row r="31" spans="1:11" x14ac:dyDescent="0.75">
      <c r="A31" s="467"/>
      <c r="B31" s="473"/>
      <c r="C31" s="476"/>
      <c r="D31" s="470"/>
      <c r="E31" s="474"/>
      <c r="F31" s="471"/>
      <c r="G31" s="472"/>
      <c r="K31" s="471"/>
    </row>
    <row r="32" spans="1:11" x14ac:dyDescent="0.75">
      <c r="A32" s="467">
        <v>4.0999999999999996</v>
      </c>
      <c r="B32" s="473"/>
      <c r="C32" s="492" t="s">
        <v>381</v>
      </c>
      <c r="D32" s="470"/>
      <c r="E32" s="474"/>
      <c r="F32" s="471"/>
      <c r="G32" s="472"/>
      <c r="K32" s="471"/>
    </row>
    <row r="33" spans="1:11" x14ac:dyDescent="0.75">
      <c r="A33" s="467" t="s">
        <v>382</v>
      </c>
      <c r="B33" s="527" t="s">
        <v>472</v>
      </c>
      <c r="C33" s="476" t="s">
        <v>383</v>
      </c>
      <c r="D33" s="470" t="s">
        <v>384</v>
      </c>
      <c r="E33" s="474">
        <v>2</v>
      </c>
      <c r="F33" s="471"/>
      <c r="G33" s="472"/>
      <c r="K33" s="471"/>
    </row>
    <row r="34" spans="1:11" x14ac:dyDescent="0.75">
      <c r="A34" s="467"/>
      <c r="B34" s="473"/>
      <c r="C34" s="476"/>
      <c r="D34" s="470"/>
      <c r="E34" s="474"/>
      <c r="F34" s="471"/>
      <c r="G34" s="472"/>
      <c r="K34" s="471"/>
    </row>
    <row r="35" spans="1:11" x14ac:dyDescent="0.75">
      <c r="A35" s="467">
        <v>4.0999999999999996</v>
      </c>
      <c r="B35" s="473"/>
      <c r="C35" s="492" t="s">
        <v>470</v>
      </c>
      <c r="D35" s="470"/>
      <c r="E35" s="474"/>
      <c r="F35" s="471"/>
      <c r="G35" s="472"/>
      <c r="K35" s="471"/>
    </row>
    <row r="36" spans="1:11" x14ac:dyDescent="0.75">
      <c r="A36" s="467" t="s">
        <v>382</v>
      </c>
      <c r="B36" s="527" t="s">
        <v>473</v>
      </c>
      <c r="C36" s="526" t="s">
        <v>387</v>
      </c>
      <c r="D36" s="470" t="s">
        <v>384</v>
      </c>
      <c r="E36" s="474">
        <v>1</v>
      </c>
      <c r="F36" s="471"/>
      <c r="G36" s="472"/>
      <c r="K36" s="471"/>
    </row>
    <row r="37" spans="1:11" x14ac:dyDescent="0.75">
      <c r="A37" s="467"/>
      <c r="B37" s="473"/>
      <c r="C37" s="476"/>
      <c r="D37" s="470"/>
      <c r="E37" s="474"/>
      <c r="F37" s="471"/>
      <c r="G37" s="472"/>
      <c r="K37" s="471"/>
    </row>
    <row r="38" spans="1:11" x14ac:dyDescent="0.75">
      <c r="A38" s="467">
        <v>4.2</v>
      </c>
      <c r="B38" s="473"/>
      <c r="C38" s="492" t="s">
        <v>385</v>
      </c>
      <c r="D38" s="470"/>
      <c r="E38" s="474"/>
      <c r="F38" s="471"/>
      <c r="G38" s="472"/>
      <c r="K38" s="471"/>
    </row>
    <row r="39" spans="1:11" x14ac:dyDescent="0.75">
      <c r="A39" s="467" t="s">
        <v>386</v>
      </c>
      <c r="B39" s="527" t="s">
        <v>474</v>
      </c>
      <c r="C39" s="476" t="s">
        <v>387</v>
      </c>
      <c r="D39" s="470" t="s">
        <v>384</v>
      </c>
      <c r="E39" s="474">
        <v>5</v>
      </c>
      <c r="F39" s="471"/>
      <c r="G39" s="472"/>
      <c r="K39" s="471"/>
    </row>
    <row r="40" spans="1:11" x14ac:dyDescent="0.75">
      <c r="A40" s="467"/>
      <c r="B40" s="473"/>
      <c r="C40" s="476"/>
      <c r="D40" s="470"/>
      <c r="E40" s="474"/>
      <c r="F40" s="471"/>
      <c r="G40" s="472"/>
      <c r="K40" s="471"/>
    </row>
    <row r="41" spans="1:11" x14ac:dyDescent="0.75">
      <c r="A41" s="467" t="s">
        <v>388</v>
      </c>
      <c r="B41" s="527" t="s">
        <v>475</v>
      </c>
      <c r="C41" s="526" t="s">
        <v>395</v>
      </c>
      <c r="D41" s="470" t="s">
        <v>384</v>
      </c>
      <c r="E41" s="474">
        <v>1</v>
      </c>
      <c r="F41" s="471"/>
      <c r="G41" s="472"/>
      <c r="K41" s="471"/>
    </row>
    <row r="42" spans="1:11" x14ac:dyDescent="0.75">
      <c r="A42" s="467"/>
      <c r="B42" s="473"/>
      <c r="C42" s="476"/>
      <c r="D42" s="470"/>
      <c r="E42" s="474"/>
      <c r="F42" s="471"/>
      <c r="G42" s="472"/>
      <c r="K42" s="471"/>
    </row>
    <row r="43" spans="1:11" x14ac:dyDescent="0.75">
      <c r="A43" s="467">
        <v>4.3</v>
      </c>
      <c r="B43" s="473"/>
      <c r="C43" s="492" t="s">
        <v>389</v>
      </c>
      <c r="D43" s="470"/>
      <c r="E43" s="474"/>
      <c r="F43" s="471"/>
      <c r="G43" s="472"/>
      <c r="K43" s="471"/>
    </row>
    <row r="44" spans="1:11" x14ac:dyDescent="0.75">
      <c r="A44" s="467" t="s">
        <v>390</v>
      </c>
      <c r="B44" s="527" t="s">
        <v>476</v>
      </c>
      <c r="C44" s="526" t="s">
        <v>387</v>
      </c>
      <c r="D44" s="470" t="s">
        <v>384</v>
      </c>
      <c r="E44" s="474">
        <v>2</v>
      </c>
      <c r="F44" s="471"/>
      <c r="G44" s="472"/>
      <c r="K44" s="471"/>
    </row>
    <row r="45" spans="1:11" x14ac:dyDescent="0.75">
      <c r="A45" s="467"/>
      <c r="B45" s="473"/>
      <c r="C45" s="476"/>
      <c r="D45" s="470"/>
      <c r="E45" s="474"/>
      <c r="F45" s="471"/>
      <c r="G45" s="472"/>
      <c r="K45" s="471"/>
    </row>
    <row r="46" spans="1:11" x14ac:dyDescent="0.75">
      <c r="A46" s="467">
        <v>4.4000000000000004</v>
      </c>
      <c r="B46" s="468"/>
      <c r="C46" s="493" t="s">
        <v>391</v>
      </c>
      <c r="D46" s="470"/>
      <c r="E46" s="474"/>
      <c r="F46" s="471"/>
      <c r="G46" s="472"/>
      <c r="K46" s="494"/>
    </row>
    <row r="47" spans="1:11" x14ac:dyDescent="0.75">
      <c r="A47" s="467" t="s">
        <v>392</v>
      </c>
      <c r="B47" s="528" t="s">
        <v>477</v>
      </c>
      <c r="C47" s="476" t="s">
        <v>393</v>
      </c>
      <c r="D47" s="470" t="s">
        <v>384</v>
      </c>
      <c r="E47" s="474">
        <v>6</v>
      </c>
      <c r="F47" s="471"/>
      <c r="G47" s="472"/>
      <c r="K47" s="494"/>
    </row>
    <row r="48" spans="1:11" x14ac:dyDescent="0.75">
      <c r="A48" s="467"/>
      <c r="B48" s="474"/>
      <c r="C48" s="476"/>
      <c r="D48" s="470"/>
      <c r="E48" s="474"/>
      <c r="F48" s="471"/>
      <c r="G48" s="472"/>
      <c r="K48" s="494"/>
    </row>
    <row r="49" spans="1:11" x14ac:dyDescent="0.75">
      <c r="A49" s="467" t="s">
        <v>394</v>
      </c>
      <c r="B49" s="528" t="s">
        <v>478</v>
      </c>
      <c r="C49" s="476" t="s">
        <v>395</v>
      </c>
      <c r="D49" s="470" t="s">
        <v>384</v>
      </c>
      <c r="E49" s="474">
        <v>1</v>
      </c>
      <c r="F49" s="471"/>
      <c r="G49" s="472"/>
      <c r="K49" s="494"/>
    </row>
    <row r="50" spans="1:11" x14ac:dyDescent="0.75">
      <c r="A50" s="467"/>
      <c r="B50" s="473"/>
      <c r="C50" s="476"/>
      <c r="D50" s="470"/>
      <c r="E50" s="474"/>
      <c r="F50" s="471"/>
      <c r="G50" s="472"/>
      <c r="K50" s="471"/>
    </row>
    <row r="51" spans="1:11" x14ac:dyDescent="0.75">
      <c r="A51" s="467">
        <v>4.4000000000000004</v>
      </c>
      <c r="B51" s="468" t="s">
        <v>396</v>
      </c>
      <c r="C51" s="493" t="s">
        <v>397</v>
      </c>
      <c r="D51" s="470"/>
      <c r="E51" s="474"/>
      <c r="F51" s="471"/>
      <c r="G51" s="472"/>
      <c r="K51" s="471"/>
    </row>
    <row r="52" spans="1:11" x14ac:dyDescent="0.75">
      <c r="A52" s="467" t="s">
        <v>398</v>
      </c>
      <c r="B52" s="473" t="s">
        <v>399</v>
      </c>
      <c r="C52" s="476" t="s">
        <v>395</v>
      </c>
      <c r="D52" s="470" t="s">
        <v>384</v>
      </c>
      <c r="E52" s="470">
        <v>1</v>
      </c>
      <c r="F52" s="471"/>
      <c r="G52" s="472"/>
      <c r="K52" s="471"/>
    </row>
    <row r="53" spans="1:11" x14ac:dyDescent="0.75">
      <c r="A53" s="467"/>
      <c r="B53" s="473"/>
      <c r="C53" s="476"/>
      <c r="D53" s="470"/>
      <c r="E53" s="470"/>
      <c r="F53" s="471"/>
      <c r="G53" s="472"/>
      <c r="K53" s="471"/>
    </row>
    <row r="54" spans="1:11" x14ac:dyDescent="0.75">
      <c r="A54" s="467" t="s">
        <v>400</v>
      </c>
      <c r="B54" s="473" t="s">
        <v>401</v>
      </c>
      <c r="C54" s="476" t="s">
        <v>402</v>
      </c>
      <c r="D54" s="470" t="s">
        <v>384</v>
      </c>
      <c r="E54" s="470">
        <v>2</v>
      </c>
      <c r="F54" s="471"/>
      <c r="G54" s="472"/>
      <c r="K54" s="471"/>
    </row>
    <row r="55" spans="1:11" x14ac:dyDescent="0.75">
      <c r="A55" s="467"/>
      <c r="B55" s="473"/>
      <c r="C55" s="476"/>
      <c r="D55" s="470"/>
      <c r="E55" s="470"/>
      <c r="F55" s="471"/>
      <c r="G55" s="472"/>
      <c r="K55" s="471"/>
    </row>
    <row r="56" spans="1:11" x14ac:dyDescent="0.75">
      <c r="A56" s="467">
        <v>4.5</v>
      </c>
      <c r="B56" s="468" t="s">
        <v>403</v>
      </c>
      <c r="C56" s="493" t="s">
        <v>404</v>
      </c>
      <c r="D56" s="470"/>
      <c r="E56" s="474"/>
      <c r="F56" s="471"/>
      <c r="G56" s="472"/>
      <c r="K56" s="471"/>
    </row>
    <row r="57" spans="1:11" x14ac:dyDescent="0.75">
      <c r="A57" s="467" t="s">
        <v>405</v>
      </c>
      <c r="B57" s="473" t="s">
        <v>406</v>
      </c>
      <c r="C57" s="476" t="s">
        <v>402</v>
      </c>
      <c r="D57" s="470" t="s">
        <v>384</v>
      </c>
      <c r="E57" s="470">
        <v>1</v>
      </c>
      <c r="F57" s="471"/>
      <c r="G57" s="472"/>
      <c r="K57" s="471"/>
    </row>
    <row r="58" spans="1:11" x14ac:dyDescent="0.75">
      <c r="A58" s="467"/>
      <c r="B58" s="473"/>
      <c r="C58" s="476"/>
      <c r="D58" s="470"/>
      <c r="E58" s="470"/>
      <c r="F58" s="471"/>
      <c r="G58" s="472"/>
      <c r="K58" s="471"/>
    </row>
    <row r="59" spans="1:11" ht="15.5" thickBot="1" x14ac:dyDescent="0.9">
      <c r="A59" s="481"/>
      <c r="B59" s="482"/>
      <c r="C59" s="483"/>
      <c r="D59" s="484"/>
      <c r="E59" s="484"/>
      <c r="F59" s="471"/>
      <c r="G59" s="472"/>
      <c r="K59" s="486"/>
    </row>
    <row r="60" spans="1:11" ht="15.5" thickBot="1" x14ac:dyDescent="0.9">
      <c r="A60" s="487"/>
      <c r="B60" s="587" t="s">
        <v>379</v>
      </c>
      <c r="C60" s="587"/>
      <c r="D60" s="587"/>
      <c r="E60" s="587"/>
      <c r="F60" s="587"/>
      <c r="G60" s="488">
        <f>SUM(G29:G58)</f>
        <v>0</v>
      </c>
      <c r="K60" s="133"/>
    </row>
    <row r="61" spans="1:11" x14ac:dyDescent="0.75">
      <c r="A61" s="495">
        <v>4.7</v>
      </c>
      <c r="B61" s="496" t="s">
        <v>407</v>
      </c>
      <c r="C61" s="497" t="s">
        <v>408</v>
      </c>
      <c r="D61" s="498"/>
      <c r="E61" s="498"/>
      <c r="F61" s="499"/>
      <c r="G61" s="500"/>
      <c r="K61" s="499"/>
    </row>
    <row r="62" spans="1:11" x14ac:dyDescent="0.75">
      <c r="A62" s="467" t="s">
        <v>409</v>
      </c>
      <c r="B62" s="473" t="s">
        <v>410</v>
      </c>
      <c r="C62" s="526" t="s">
        <v>509</v>
      </c>
      <c r="D62" s="470" t="s">
        <v>384</v>
      </c>
      <c r="E62" s="470">
        <v>15</v>
      </c>
      <c r="F62" s="471"/>
      <c r="G62" s="472"/>
      <c r="K62" s="471"/>
    </row>
    <row r="63" spans="1:11" x14ac:dyDescent="0.75">
      <c r="A63" s="467"/>
      <c r="B63" s="473"/>
      <c r="C63" s="476"/>
      <c r="D63" s="470"/>
      <c r="E63" s="470"/>
      <c r="F63" s="471"/>
      <c r="G63" s="472"/>
      <c r="K63" s="471"/>
    </row>
    <row r="64" spans="1:11" x14ac:dyDescent="0.75">
      <c r="A64" s="467">
        <v>4.8</v>
      </c>
      <c r="B64" s="468"/>
      <c r="C64" s="501" t="s">
        <v>411</v>
      </c>
      <c r="D64" s="470"/>
      <c r="E64" s="474"/>
      <c r="F64" s="471"/>
      <c r="G64" s="472"/>
      <c r="K64" s="471"/>
    </row>
    <row r="65" spans="1:11" x14ac:dyDescent="0.75">
      <c r="A65" s="467"/>
      <c r="B65" s="468"/>
      <c r="C65" s="501" t="s">
        <v>412</v>
      </c>
      <c r="D65" s="470"/>
      <c r="E65" s="474"/>
      <c r="F65" s="471"/>
      <c r="G65" s="472"/>
      <c r="K65" s="471"/>
    </row>
    <row r="66" spans="1:11" x14ac:dyDescent="0.75">
      <c r="A66" s="467" t="s">
        <v>413</v>
      </c>
      <c r="B66" s="473" t="s">
        <v>414</v>
      </c>
      <c r="C66" s="476" t="s">
        <v>415</v>
      </c>
      <c r="D66" s="470" t="s">
        <v>384</v>
      </c>
      <c r="E66" s="474">
        <v>2</v>
      </c>
      <c r="F66" s="471"/>
      <c r="G66" s="472"/>
      <c r="K66" s="471"/>
    </row>
    <row r="67" spans="1:11" x14ac:dyDescent="0.75">
      <c r="A67" s="467"/>
      <c r="B67" s="473"/>
      <c r="C67" s="476"/>
      <c r="D67" s="470"/>
      <c r="E67" s="474"/>
      <c r="F67" s="471"/>
      <c r="G67" s="472"/>
      <c r="K67" s="471"/>
    </row>
    <row r="68" spans="1:11" x14ac:dyDescent="0.75">
      <c r="A68" s="467" t="s">
        <v>416</v>
      </c>
      <c r="B68" s="473" t="s">
        <v>417</v>
      </c>
      <c r="C68" s="476" t="s">
        <v>418</v>
      </c>
      <c r="D68" s="470" t="s">
        <v>384</v>
      </c>
      <c r="E68" s="474">
        <v>1</v>
      </c>
      <c r="F68" s="471"/>
      <c r="G68" s="472"/>
      <c r="K68" s="471"/>
    </row>
    <row r="69" spans="1:11" x14ac:dyDescent="0.75">
      <c r="A69" s="467"/>
      <c r="B69" s="473"/>
      <c r="C69" s="476"/>
      <c r="D69" s="470"/>
      <c r="E69" s="474"/>
      <c r="F69" s="471"/>
      <c r="G69" s="472"/>
      <c r="K69" s="471"/>
    </row>
    <row r="70" spans="1:11" x14ac:dyDescent="0.75">
      <c r="A70" s="467">
        <v>5</v>
      </c>
      <c r="B70" s="468" t="s">
        <v>419</v>
      </c>
      <c r="C70" s="469" t="s">
        <v>420</v>
      </c>
      <c r="D70" s="502"/>
      <c r="E70" s="502"/>
      <c r="F70" s="502"/>
      <c r="G70" s="472"/>
      <c r="K70" s="502"/>
    </row>
    <row r="71" spans="1:11" x14ac:dyDescent="0.75">
      <c r="A71" s="467"/>
      <c r="B71" s="473"/>
      <c r="C71" s="469" t="s">
        <v>421</v>
      </c>
      <c r="D71" s="502"/>
      <c r="E71" s="502"/>
      <c r="F71" s="502"/>
      <c r="G71" s="472"/>
      <c r="K71" s="502"/>
    </row>
    <row r="72" spans="1:11" ht="26.75" x14ac:dyDescent="0.75">
      <c r="A72" s="467"/>
      <c r="B72" s="473"/>
      <c r="C72" s="469" t="s">
        <v>469</v>
      </c>
      <c r="D72" s="502"/>
      <c r="E72" s="502"/>
      <c r="F72" s="502"/>
      <c r="G72" s="472"/>
      <c r="K72" s="502"/>
    </row>
    <row r="73" spans="1:11" x14ac:dyDescent="0.75">
      <c r="A73" s="467"/>
      <c r="B73" s="473"/>
      <c r="C73" s="503"/>
      <c r="D73" s="502"/>
      <c r="E73" s="502"/>
      <c r="F73" s="502"/>
      <c r="G73" s="472"/>
      <c r="K73" s="502"/>
    </row>
    <row r="74" spans="1:11" x14ac:dyDescent="0.75">
      <c r="A74" s="467">
        <v>5.0999999999999996</v>
      </c>
      <c r="B74" s="468" t="s">
        <v>419</v>
      </c>
      <c r="C74" s="469" t="s">
        <v>422</v>
      </c>
      <c r="D74" s="502"/>
      <c r="E74" s="502"/>
      <c r="F74" s="502"/>
      <c r="G74" s="472"/>
      <c r="K74" s="502"/>
    </row>
    <row r="75" spans="1:11" x14ac:dyDescent="0.75">
      <c r="A75" s="467"/>
      <c r="B75" s="473"/>
      <c r="C75" s="501" t="s">
        <v>423</v>
      </c>
      <c r="D75" s="502"/>
      <c r="E75" s="502"/>
      <c r="F75" s="502"/>
      <c r="G75" s="472"/>
      <c r="K75" s="502"/>
    </row>
    <row r="76" spans="1:11" x14ac:dyDescent="0.75">
      <c r="A76" s="467" t="s">
        <v>424</v>
      </c>
      <c r="B76" s="473" t="s">
        <v>425</v>
      </c>
      <c r="C76" s="526" t="s">
        <v>466</v>
      </c>
      <c r="D76" s="470" t="s">
        <v>384</v>
      </c>
      <c r="E76" s="474">
        <v>1</v>
      </c>
      <c r="F76" s="471"/>
      <c r="G76" s="472"/>
      <c r="K76" s="471"/>
    </row>
    <row r="77" spans="1:11" x14ac:dyDescent="0.75">
      <c r="A77" s="467"/>
      <c r="B77" s="473"/>
      <c r="C77" s="476"/>
      <c r="D77" s="470"/>
      <c r="E77" s="474"/>
      <c r="F77" s="471"/>
      <c r="G77" s="472"/>
      <c r="K77" s="471"/>
    </row>
    <row r="78" spans="1:11" x14ac:dyDescent="0.75">
      <c r="A78" s="467" t="s">
        <v>426</v>
      </c>
      <c r="B78" s="473" t="s">
        <v>427</v>
      </c>
      <c r="C78" s="526" t="s">
        <v>467</v>
      </c>
      <c r="D78" s="470" t="s">
        <v>384</v>
      </c>
      <c r="E78" s="474">
        <v>1</v>
      </c>
      <c r="F78" s="471"/>
      <c r="G78" s="472"/>
      <c r="K78" s="471"/>
    </row>
    <row r="79" spans="1:11" x14ac:dyDescent="0.75">
      <c r="A79" s="467"/>
      <c r="B79" s="473"/>
      <c r="C79" s="476"/>
      <c r="D79" s="470"/>
      <c r="E79" s="474"/>
      <c r="F79" s="471"/>
      <c r="G79" s="472"/>
      <c r="K79" s="471"/>
    </row>
    <row r="80" spans="1:11" x14ac:dyDescent="0.75">
      <c r="A80" s="467" t="s">
        <v>428</v>
      </c>
      <c r="B80" s="473" t="s">
        <v>429</v>
      </c>
      <c r="C80" s="526" t="s">
        <v>468</v>
      </c>
      <c r="D80" s="470" t="s">
        <v>384</v>
      </c>
      <c r="E80" s="474">
        <v>1</v>
      </c>
      <c r="F80" s="471"/>
      <c r="G80" s="472"/>
      <c r="K80" s="471"/>
    </row>
    <row r="81" spans="1:11" x14ac:dyDescent="0.75">
      <c r="A81" s="467"/>
      <c r="B81" s="473"/>
      <c r="C81" s="476"/>
      <c r="D81" s="470"/>
      <c r="E81" s="474"/>
      <c r="F81" s="471"/>
      <c r="G81" s="472"/>
      <c r="K81" s="471"/>
    </row>
    <row r="82" spans="1:11" ht="15.5" thickBot="1" x14ac:dyDescent="0.9">
      <c r="A82" s="481"/>
      <c r="B82" s="482"/>
      <c r="C82" s="483"/>
      <c r="D82" s="504"/>
      <c r="E82" s="504"/>
      <c r="F82" s="504"/>
      <c r="G82" s="472"/>
      <c r="K82" s="504"/>
    </row>
    <row r="83" spans="1:11" ht="15.5" thickBot="1" x14ac:dyDescent="0.9">
      <c r="A83" s="487"/>
      <c r="B83" s="587" t="s">
        <v>379</v>
      </c>
      <c r="C83" s="587"/>
      <c r="D83" s="587"/>
      <c r="E83" s="587"/>
      <c r="F83" s="587"/>
      <c r="G83" s="488">
        <f>SUM(G61:G82)</f>
        <v>0</v>
      </c>
      <c r="K83" s="133"/>
    </row>
    <row r="84" spans="1:11" x14ac:dyDescent="0.75">
      <c r="A84" s="495">
        <v>6</v>
      </c>
      <c r="B84" s="505"/>
      <c r="C84" s="506" t="s">
        <v>430</v>
      </c>
      <c r="D84" s="507"/>
      <c r="E84" s="507"/>
      <c r="F84" s="507"/>
      <c r="G84" s="508"/>
      <c r="K84" s="507"/>
    </row>
    <row r="85" spans="1:11" x14ac:dyDescent="0.75">
      <c r="A85" s="467"/>
      <c r="B85" s="478"/>
      <c r="C85" s="469" t="s">
        <v>431</v>
      </c>
      <c r="D85" s="502"/>
      <c r="E85" s="502"/>
      <c r="F85" s="502"/>
      <c r="G85" s="509"/>
      <c r="K85" s="502"/>
    </row>
    <row r="86" spans="1:11" x14ac:dyDescent="0.75">
      <c r="A86" s="467">
        <v>6.1</v>
      </c>
      <c r="B86" s="478"/>
      <c r="C86" s="469"/>
      <c r="D86" s="510"/>
      <c r="E86" s="502"/>
      <c r="F86" s="502"/>
      <c r="G86" s="509"/>
      <c r="K86" s="502"/>
    </row>
    <row r="87" spans="1:11" ht="16.25" x14ac:dyDescent="0.75">
      <c r="A87" s="467" t="s">
        <v>432</v>
      </c>
      <c r="B87" s="478" t="s">
        <v>433</v>
      </c>
      <c r="C87" s="476" t="s">
        <v>434</v>
      </c>
      <c r="D87" s="510" t="s">
        <v>49</v>
      </c>
      <c r="E87" s="474">
        <v>10</v>
      </c>
      <c r="F87" s="471"/>
      <c r="G87" s="472"/>
      <c r="K87" s="471"/>
    </row>
    <row r="88" spans="1:11" x14ac:dyDescent="0.75">
      <c r="A88" s="467"/>
      <c r="B88" s="478"/>
      <c r="C88" s="476"/>
      <c r="D88" s="470"/>
      <c r="E88" s="474"/>
      <c r="F88" s="471"/>
      <c r="G88" s="472"/>
      <c r="K88" s="471"/>
    </row>
    <row r="89" spans="1:11" ht="16.25" x14ac:dyDescent="0.75">
      <c r="A89" s="467" t="s">
        <v>435</v>
      </c>
      <c r="B89" s="478" t="s">
        <v>436</v>
      </c>
      <c r="C89" s="479" t="s">
        <v>437</v>
      </c>
      <c r="D89" s="510" t="s">
        <v>49</v>
      </c>
      <c r="E89" s="511">
        <v>10</v>
      </c>
      <c r="F89" s="512"/>
      <c r="G89" s="472"/>
      <c r="K89" s="512"/>
    </row>
    <row r="90" spans="1:11" x14ac:dyDescent="0.75">
      <c r="A90" s="467"/>
      <c r="B90" s="478"/>
      <c r="C90" s="479"/>
      <c r="D90" s="511"/>
      <c r="E90" s="511"/>
      <c r="F90" s="512"/>
      <c r="G90" s="472"/>
      <c r="K90" s="512"/>
    </row>
    <row r="91" spans="1:11" ht="16.25" x14ac:dyDescent="0.75">
      <c r="A91" s="467" t="s">
        <v>438</v>
      </c>
      <c r="B91" s="478" t="s">
        <v>439</v>
      </c>
      <c r="C91" s="479" t="s">
        <v>440</v>
      </c>
      <c r="D91" s="510" t="s">
        <v>49</v>
      </c>
      <c r="E91" s="511">
        <v>1100</v>
      </c>
      <c r="F91" s="512"/>
      <c r="G91" s="472"/>
      <c r="K91" s="512"/>
    </row>
    <row r="92" spans="1:11" x14ac:dyDescent="0.75">
      <c r="A92" s="467"/>
      <c r="B92" s="473"/>
      <c r="C92" s="479"/>
      <c r="D92" s="470"/>
      <c r="E92" s="474"/>
      <c r="F92" s="471"/>
      <c r="G92" s="472"/>
      <c r="K92" s="471"/>
    </row>
    <row r="93" spans="1:11" x14ac:dyDescent="0.75">
      <c r="A93" s="467">
        <v>6.2</v>
      </c>
      <c r="B93" s="513"/>
      <c r="C93" s="469" t="s">
        <v>441</v>
      </c>
      <c r="D93" s="470"/>
      <c r="E93" s="474"/>
      <c r="F93" s="471"/>
      <c r="G93" s="472"/>
      <c r="K93" s="471"/>
    </row>
    <row r="94" spans="1:11" ht="16.25" x14ac:dyDescent="0.75">
      <c r="A94" s="467" t="s">
        <v>442</v>
      </c>
      <c r="B94" s="473" t="s">
        <v>443</v>
      </c>
      <c r="C94" s="476" t="s">
        <v>444</v>
      </c>
      <c r="D94" s="510" t="s">
        <v>49</v>
      </c>
      <c r="E94" s="470">
        <v>500</v>
      </c>
      <c r="F94" s="471"/>
      <c r="G94" s="472"/>
      <c r="K94" s="471"/>
    </row>
    <row r="95" spans="1:11" x14ac:dyDescent="0.75">
      <c r="A95" s="467"/>
      <c r="B95" s="473"/>
      <c r="C95" s="476"/>
      <c r="D95" s="502"/>
      <c r="E95" s="502"/>
      <c r="F95" s="502"/>
      <c r="G95" s="472"/>
      <c r="K95" s="502"/>
    </row>
    <row r="96" spans="1:11" x14ac:dyDescent="0.75">
      <c r="A96" s="467">
        <v>6.3</v>
      </c>
      <c r="B96" s="473"/>
      <c r="C96" s="514" t="s">
        <v>445</v>
      </c>
      <c r="D96" s="502"/>
      <c r="E96" s="502"/>
      <c r="F96" s="502"/>
      <c r="G96" s="472"/>
      <c r="K96" s="502"/>
    </row>
    <row r="97" spans="1:11" x14ac:dyDescent="0.75">
      <c r="A97" s="467"/>
      <c r="B97" s="513"/>
      <c r="C97" s="514" t="s">
        <v>446</v>
      </c>
      <c r="D97" s="502"/>
      <c r="E97" s="502"/>
      <c r="F97" s="502"/>
      <c r="G97" s="472"/>
      <c r="K97" s="502"/>
    </row>
    <row r="98" spans="1:11" x14ac:dyDescent="0.75">
      <c r="A98" s="467"/>
      <c r="B98" s="513"/>
      <c r="C98" s="514" t="s">
        <v>447</v>
      </c>
      <c r="D98" s="502"/>
      <c r="E98" s="502"/>
      <c r="F98" s="502"/>
      <c r="G98" s="472"/>
      <c r="K98" s="502"/>
    </row>
    <row r="99" spans="1:11" ht="29.25" x14ac:dyDescent="0.75">
      <c r="A99" s="467" t="s">
        <v>448</v>
      </c>
      <c r="B99" s="473" t="s">
        <v>449</v>
      </c>
      <c r="C99" s="476" t="s">
        <v>450</v>
      </c>
      <c r="D99" s="470" t="s">
        <v>384</v>
      </c>
      <c r="E99" s="470">
        <f>E62</f>
        <v>15</v>
      </c>
      <c r="F99" s="471"/>
      <c r="G99" s="472"/>
      <c r="K99" s="471"/>
    </row>
    <row r="100" spans="1:11" x14ac:dyDescent="0.75">
      <c r="A100" s="467"/>
      <c r="B100" s="513"/>
      <c r="C100" s="476"/>
      <c r="D100" s="470"/>
      <c r="E100" s="474"/>
      <c r="F100" s="471"/>
      <c r="G100" s="472">
        <f t="shared" ref="G100" si="1">F100*E100</f>
        <v>0</v>
      </c>
      <c r="K100" s="471"/>
    </row>
    <row r="101" spans="1:11" x14ac:dyDescent="0.75">
      <c r="A101" s="467">
        <v>6.4</v>
      </c>
      <c r="B101" s="468" t="s">
        <v>451</v>
      </c>
      <c r="C101" s="469" t="s">
        <v>465</v>
      </c>
      <c r="D101" s="470"/>
      <c r="E101" s="474"/>
      <c r="F101" s="471"/>
      <c r="G101" s="472"/>
      <c r="K101" s="471"/>
    </row>
    <row r="102" spans="1:11" ht="26" x14ac:dyDescent="0.75">
      <c r="A102" s="467"/>
      <c r="B102" s="468"/>
      <c r="C102" s="525" t="s">
        <v>464</v>
      </c>
      <c r="D102" s="470"/>
      <c r="E102" s="474"/>
      <c r="F102" s="471"/>
      <c r="G102" s="472"/>
      <c r="K102" s="471"/>
    </row>
    <row r="103" spans="1:11" x14ac:dyDescent="0.75">
      <c r="A103" s="467" t="s">
        <v>452</v>
      </c>
      <c r="B103" s="473" t="s">
        <v>453</v>
      </c>
      <c r="C103" s="476" t="s">
        <v>454</v>
      </c>
      <c r="D103" s="470" t="s">
        <v>384</v>
      </c>
      <c r="E103" s="474">
        <f>E80</f>
        <v>1</v>
      </c>
      <c r="F103" s="471"/>
      <c r="G103" s="472"/>
      <c r="K103" s="471"/>
    </row>
    <row r="104" spans="1:11" x14ac:dyDescent="0.75">
      <c r="A104" s="467"/>
      <c r="B104" s="473"/>
      <c r="C104" s="476"/>
      <c r="D104" s="470"/>
      <c r="E104" s="474"/>
      <c r="F104" s="471"/>
      <c r="G104" s="472"/>
      <c r="K104" s="471"/>
    </row>
    <row r="105" spans="1:11" x14ac:dyDescent="0.75">
      <c r="A105" s="467" t="s">
        <v>455</v>
      </c>
      <c r="B105" s="473" t="s">
        <v>456</v>
      </c>
      <c r="C105" s="476" t="s">
        <v>457</v>
      </c>
      <c r="D105" s="470" t="s">
        <v>384</v>
      </c>
      <c r="E105" s="474">
        <f>E78</f>
        <v>1</v>
      </c>
      <c r="F105" s="471"/>
      <c r="G105" s="472"/>
      <c r="K105" s="471"/>
    </row>
    <row r="106" spans="1:11" x14ac:dyDescent="0.75">
      <c r="A106" s="467"/>
      <c r="B106" s="473"/>
      <c r="C106" s="476"/>
      <c r="D106" s="470"/>
      <c r="E106" s="474"/>
      <c r="F106" s="471"/>
      <c r="G106" s="472"/>
      <c r="K106" s="471"/>
    </row>
    <row r="107" spans="1:11" x14ac:dyDescent="0.75">
      <c r="A107" s="467" t="s">
        <v>458</v>
      </c>
      <c r="B107" s="473" t="s">
        <v>459</v>
      </c>
      <c r="C107" s="476" t="s">
        <v>460</v>
      </c>
      <c r="D107" s="470" t="s">
        <v>384</v>
      </c>
      <c r="E107" s="474">
        <f>E76</f>
        <v>1</v>
      </c>
      <c r="F107" s="471"/>
      <c r="G107" s="472"/>
      <c r="K107" s="471"/>
    </row>
    <row r="108" spans="1:11" x14ac:dyDescent="0.75">
      <c r="A108" s="467"/>
      <c r="B108" s="473"/>
      <c r="C108" s="476"/>
      <c r="D108" s="470"/>
      <c r="E108" s="474"/>
      <c r="F108" s="471"/>
      <c r="G108" s="472"/>
      <c r="K108" s="471"/>
    </row>
    <row r="109" spans="1:11" ht="15.5" thickBot="1" x14ac:dyDescent="0.9">
      <c r="A109" s="481" t="s">
        <v>461</v>
      </c>
      <c r="B109" s="482" t="s">
        <v>462</v>
      </c>
      <c r="C109" s="483" t="s">
        <v>463</v>
      </c>
      <c r="D109" s="484" t="s">
        <v>384</v>
      </c>
      <c r="E109" s="515">
        <v>1</v>
      </c>
      <c r="F109" s="486"/>
      <c r="G109" s="472"/>
      <c r="K109" s="486"/>
    </row>
    <row r="110" spans="1:11" ht="15.5" thickBot="1" x14ac:dyDescent="0.9">
      <c r="A110" s="487"/>
      <c r="B110" s="587" t="s">
        <v>379</v>
      </c>
      <c r="C110" s="587"/>
      <c r="D110" s="587"/>
      <c r="E110" s="587"/>
      <c r="F110" s="587"/>
      <c r="G110" s="488">
        <f>SUM(G84:G109)</f>
        <v>0</v>
      </c>
      <c r="K110" s="133"/>
    </row>
    <row r="111" spans="1:11" x14ac:dyDescent="0.75">
      <c r="C111" s="518"/>
    </row>
    <row r="112" spans="1:11" x14ac:dyDescent="0.75">
      <c r="C112" s="520"/>
    </row>
  </sheetData>
  <mergeCells count="8">
    <mergeCell ref="B83:F83"/>
    <mergeCell ref="B110:F110"/>
    <mergeCell ref="A1:G1"/>
    <mergeCell ref="A2:G2"/>
    <mergeCell ref="A3:G3"/>
    <mergeCell ref="A4:G4"/>
    <mergeCell ref="B27:F27"/>
    <mergeCell ref="B60:F60"/>
  </mergeCells>
  <pageMargins left="0.7" right="0.7" top="0.75" bottom="0.75" header="0.3" footer="0.3"/>
  <pageSetup scale="6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3" workbookViewId="0">
      <selection activeCell="C27" sqref="C27"/>
    </sheetView>
  </sheetViews>
  <sheetFormatPr defaultRowHeight="13" x14ac:dyDescent="0.6"/>
  <cols>
    <col min="1" max="1" width="7.7265625" customWidth="1"/>
    <col min="2" max="2" width="65.453125" customWidth="1"/>
    <col min="3" max="3" width="24.81640625" customWidth="1"/>
  </cols>
  <sheetData>
    <row r="1" spans="1:3" x14ac:dyDescent="0.6">
      <c r="A1" s="576" t="s">
        <v>355</v>
      </c>
      <c r="B1" s="577"/>
      <c r="C1" s="578"/>
    </row>
    <row r="2" spans="1:3" x14ac:dyDescent="0.6">
      <c r="A2" s="104"/>
      <c r="B2" s="105"/>
      <c r="C2" s="106"/>
    </row>
    <row r="3" spans="1:3" x14ac:dyDescent="0.6">
      <c r="A3" s="579" t="s">
        <v>494</v>
      </c>
      <c r="B3" s="580"/>
      <c r="C3" s="581"/>
    </row>
    <row r="4" spans="1:3" x14ac:dyDescent="0.6">
      <c r="A4" s="104"/>
      <c r="B4" s="107"/>
      <c r="C4" s="108"/>
    </row>
    <row r="5" spans="1:3" x14ac:dyDescent="0.6">
      <c r="A5" s="582" t="s">
        <v>198</v>
      </c>
      <c r="B5" s="583"/>
      <c r="C5" s="584"/>
    </row>
    <row r="6" spans="1:3" ht="13.75" thickBot="1" x14ac:dyDescent="0.75">
      <c r="A6" s="109"/>
      <c r="B6" s="110"/>
      <c r="C6" s="111"/>
    </row>
    <row r="7" spans="1:3" x14ac:dyDescent="0.6">
      <c r="A7" s="104"/>
      <c r="B7" s="112"/>
      <c r="C7" s="113" t="s">
        <v>199</v>
      </c>
    </row>
    <row r="8" spans="1:3" ht="13.75" thickBot="1" x14ac:dyDescent="0.75">
      <c r="A8" s="109"/>
      <c r="B8" s="110"/>
      <c r="C8" s="114" t="s">
        <v>200</v>
      </c>
    </row>
    <row r="9" spans="1:3" x14ac:dyDescent="0.6">
      <c r="A9" s="104"/>
      <c r="B9" s="103"/>
      <c r="C9" s="115"/>
    </row>
    <row r="10" spans="1:3" x14ac:dyDescent="0.6">
      <c r="A10" s="116"/>
      <c r="B10" s="401" t="s">
        <v>495</v>
      </c>
      <c r="C10" s="118">
        <f>'Raw Water Main line'!G27</f>
        <v>0</v>
      </c>
    </row>
    <row r="11" spans="1:3" x14ac:dyDescent="0.6">
      <c r="A11" s="104"/>
      <c r="B11" s="119"/>
      <c r="C11" s="118">
        <f>INTAKE!F87</f>
        <v>0</v>
      </c>
    </row>
    <row r="12" spans="1:3" x14ac:dyDescent="0.6">
      <c r="A12" s="116"/>
      <c r="B12" s="401" t="s">
        <v>496</v>
      </c>
      <c r="C12" s="118">
        <f>'Raw Water Main line'!G60</f>
        <v>0</v>
      </c>
    </row>
    <row r="13" spans="1:3" x14ac:dyDescent="0.6">
      <c r="A13" s="104"/>
      <c r="B13" s="119"/>
      <c r="C13" s="118">
        <f>INTAKE!F89</f>
        <v>0</v>
      </c>
    </row>
    <row r="14" spans="1:3" x14ac:dyDescent="0.6">
      <c r="A14" s="116"/>
      <c r="B14" s="401" t="s">
        <v>497</v>
      </c>
      <c r="C14" s="118">
        <f>'Raw Water Main line'!G83</f>
        <v>0</v>
      </c>
    </row>
    <row r="15" spans="1:3" x14ac:dyDescent="0.6">
      <c r="A15" s="104"/>
      <c r="B15" s="119"/>
      <c r="C15" s="118">
        <f>INTAKE!F91</f>
        <v>0</v>
      </c>
    </row>
    <row r="16" spans="1:3" x14ac:dyDescent="0.6">
      <c r="A16" s="116"/>
      <c r="B16" s="401" t="s">
        <v>498</v>
      </c>
      <c r="C16" s="118">
        <f>'Raw Water Main line'!G110</f>
        <v>0</v>
      </c>
    </row>
    <row r="17" spans="1:3" x14ac:dyDescent="0.6">
      <c r="A17" s="104"/>
      <c r="B17" s="119"/>
      <c r="C17" s="118">
        <f>INTAKE!F93</f>
        <v>0</v>
      </c>
    </row>
    <row r="18" spans="1:3" x14ac:dyDescent="0.6">
      <c r="A18" s="104"/>
      <c r="B18" s="119"/>
      <c r="C18" s="120"/>
    </row>
    <row r="19" spans="1:3" x14ac:dyDescent="0.6">
      <c r="A19" s="116"/>
      <c r="B19" s="117"/>
      <c r="C19" s="118"/>
    </row>
    <row r="20" spans="1:3" x14ac:dyDescent="0.6">
      <c r="A20" s="104"/>
      <c r="B20" s="119"/>
      <c r="C20" s="120"/>
    </row>
    <row r="21" spans="1:3" x14ac:dyDescent="0.6">
      <c r="A21" s="116"/>
      <c r="B21" s="117"/>
      <c r="C21" s="118"/>
    </row>
    <row r="22" spans="1:3" x14ac:dyDescent="0.6">
      <c r="A22" s="116"/>
      <c r="B22" s="117"/>
      <c r="C22" s="118"/>
    </row>
    <row r="23" spans="1:3" x14ac:dyDescent="0.6">
      <c r="A23" s="104"/>
      <c r="B23" s="119"/>
      <c r="C23" s="120"/>
    </row>
    <row r="24" spans="1:3" x14ac:dyDescent="0.6">
      <c r="A24" s="116"/>
      <c r="B24" s="117"/>
      <c r="C24" s="118"/>
    </row>
    <row r="25" spans="1:3" x14ac:dyDescent="0.6">
      <c r="A25" s="104"/>
      <c r="B25" s="119"/>
      <c r="C25" s="120"/>
    </row>
    <row r="26" spans="1:3" x14ac:dyDescent="0.6">
      <c r="A26" s="122"/>
      <c r="B26" s="123"/>
      <c r="C26" s="124"/>
    </row>
    <row r="27" spans="1:3" ht="13.75" thickBot="1" x14ac:dyDescent="0.75">
      <c r="A27" s="585" t="s">
        <v>207</v>
      </c>
      <c r="B27" s="586"/>
      <c r="C27" s="125">
        <f>SUM(C9:C26)</f>
        <v>0</v>
      </c>
    </row>
  </sheetData>
  <mergeCells count="4">
    <mergeCell ref="A1:C1"/>
    <mergeCell ref="A3:C3"/>
    <mergeCell ref="A5:C5"/>
    <mergeCell ref="A27:B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Grand Summary</vt:lpstr>
      <vt:lpstr>P &amp; G BILL</vt:lpstr>
      <vt:lpstr>Collection Sheet 1</vt:lpstr>
      <vt:lpstr>Section 1 Summary Sheet</vt:lpstr>
      <vt:lpstr>INTAKE</vt:lpstr>
      <vt:lpstr>Collection sheet 2</vt:lpstr>
      <vt:lpstr>Section 2 Summary Sheet </vt:lpstr>
      <vt:lpstr>Raw Water Main line</vt:lpstr>
      <vt:lpstr>Collection sheet 3</vt:lpstr>
      <vt:lpstr>Section3 Summary Sheet 3</vt:lpstr>
      <vt:lpstr>Collection Sheet 4</vt:lpstr>
      <vt:lpstr>Section 4 Summary Sheet  </vt:lpstr>
      <vt:lpstr>Rehabilitation Works</vt:lpstr>
      <vt:lpstr>'Collection Sheet 1'!Print_Area</vt:lpstr>
      <vt:lpstr>'Grand Summary'!Print_Area</vt:lpstr>
      <vt:lpstr>'P &amp; G BILL'!Print_Area</vt:lpstr>
      <vt:lpstr>'Raw Water Main line'!Print_Area</vt:lpstr>
      <vt:lpstr>'Section 1 Summary Sheet'!Print_Area</vt:lpstr>
      <vt:lpstr>'Section 2 Summary Sheet '!Print_Area</vt:lpstr>
      <vt:lpstr>'Section 4 Summary Sheet  '!Print_Area</vt:lpstr>
      <vt:lpstr>'Section3 Summary Sheet 3'!Print_Area</vt:lpstr>
      <vt:lpstr>'Grand Summary'!Print_Titles</vt:lpstr>
      <vt:lpstr>'P &amp; G BILL'!Print_Titles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Njicha</dc:creator>
  <cp:lastModifiedBy>hp</cp:lastModifiedBy>
  <cp:lastPrinted>2024-03-25T10:01:31Z</cp:lastPrinted>
  <dcterms:created xsi:type="dcterms:W3CDTF">2024-02-16T05:58:23Z</dcterms:created>
  <dcterms:modified xsi:type="dcterms:W3CDTF">2024-03-25T10:02:04Z</dcterms:modified>
</cp:coreProperties>
</file>